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VU\CONG NO\CONG NO EB (BIG C)\"/>
    </mc:Choice>
  </mc:AlternateContent>
  <bookViews>
    <workbookView xWindow="0" yWindow="0" windowWidth="20490" windowHeight="7530"/>
  </bookViews>
  <sheets>
    <sheet name="Công nợ" sheetId="4" r:id="rId1"/>
    <sheet name="Chi Tiết" sheetId="5" r:id="rId2"/>
    <sheet name="HÀNG BÁN" sheetId="8" r:id="rId3"/>
    <sheet name="HỖ TRỢ" sheetId="11" r:id="rId4"/>
    <sheet name="XUẤT TRẢ" sheetId="12" r:id="rId5"/>
    <sheet name="TT" sheetId="9" r:id="rId6"/>
    <sheet name="Bảng tính chốt công nợ có 18259" sheetId="13" r:id="rId7"/>
    <sheet name="Bảng tính chốt công nợ ko 18259" sheetId="14" r:id="rId8"/>
  </sheets>
  <externalReferences>
    <externalReference r:id="rId9"/>
  </externalReferences>
  <definedNames>
    <definedName name="_xlnm._FilterDatabase" localSheetId="1" hidden="1">'Chi Tiết'!$A$1:$I$2310</definedName>
    <definedName name="_xlnm._FilterDatabase" localSheetId="2" hidden="1">'HÀNG BÁN'!$A$1:$K$2207</definedName>
    <definedName name="_xlnm._FilterDatabase" localSheetId="3" hidden="1">'HỖ TRỢ'!$A$1:$H$57</definedName>
    <definedName name="_xlnm._FilterDatabase" localSheetId="4" hidden="1">'XUẤT TRẢ'!$A$1:$H$1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4" l="1"/>
  <c r="L6" i="14" s="1"/>
  <c r="D3" i="14"/>
  <c r="I3" i="14" l="1"/>
  <c r="E7" i="14"/>
  <c r="D3" i="13"/>
  <c r="I3" i="13"/>
  <c r="F3" i="14" l="1"/>
  <c r="G3" i="14" s="1"/>
  <c r="I5" i="14"/>
  <c r="I7" i="14" s="1"/>
  <c r="G5" i="14"/>
  <c r="D5" i="14"/>
  <c r="G4" i="14"/>
  <c r="D4" i="14"/>
  <c r="B2" i="14"/>
  <c r="E2" i="14" l="1"/>
  <c r="J2" i="14" s="1"/>
  <c r="F7" i="14"/>
  <c r="E2" i="13"/>
  <c r="E7" i="13"/>
  <c r="F2" i="14" l="1"/>
  <c r="G2" i="14" s="1"/>
  <c r="D4" i="13"/>
  <c r="D5" i="13"/>
  <c r="F7" i="13" l="1"/>
  <c r="B2" i="13" l="1"/>
  <c r="G4" i="13" l="1"/>
  <c r="G5" i="13" l="1"/>
  <c r="F3" i="13"/>
  <c r="G3" i="13" s="1"/>
  <c r="J2" i="13" l="1"/>
  <c r="F2" i="13"/>
  <c r="G2" i="13" s="1"/>
  <c r="I5" i="13"/>
  <c r="G28" i="9" l="1"/>
  <c r="H3" i="11" l="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2" i="11"/>
  <c r="G70" i="12"/>
  <c r="G57" i="11"/>
  <c r="G2207" i="8"/>
  <c r="K2206" i="8" l="1"/>
  <c r="I2206" i="8"/>
  <c r="J2206" i="8" s="1"/>
  <c r="K2205" i="8"/>
  <c r="I2205" i="8"/>
  <c r="J2205" i="8" s="1"/>
  <c r="K2204" i="8"/>
  <c r="I2204" i="8"/>
  <c r="J2204" i="8" s="1"/>
  <c r="K2203" i="8"/>
  <c r="I2203" i="8"/>
  <c r="J2203" i="8" s="1"/>
  <c r="K2202" i="8"/>
  <c r="I2202" i="8"/>
  <c r="J2202" i="8" s="1"/>
  <c r="K2201" i="8"/>
  <c r="I2201" i="8"/>
  <c r="J2201" i="8" s="1"/>
  <c r="K2200" i="8"/>
  <c r="I2200" i="8"/>
  <c r="J2200" i="8" s="1"/>
  <c r="K2199" i="8"/>
  <c r="I2199" i="8"/>
  <c r="J2199" i="8" s="1"/>
  <c r="K2198" i="8"/>
  <c r="I2198" i="8"/>
  <c r="J2198" i="8" s="1"/>
  <c r="K2197" i="8"/>
  <c r="I2197" i="8"/>
  <c r="J2197" i="8" s="1"/>
  <c r="K2196" i="8"/>
  <c r="I2196" i="8"/>
  <c r="J2196" i="8" s="1"/>
  <c r="K2195" i="8"/>
  <c r="I2195" i="8"/>
  <c r="J2195" i="8" s="1"/>
  <c r="K2194" i="8"/>
  <c r="I2194" i="8"/>
  <c r="J2194" i="8" s="1"/>
  <c r="K2193" i="8"/>
  <c r="I2193" i="8"/>
  <c r="J2193" i="8" s="1"/>
  <c r="K2192" i="8"/>
  <c r="I2192" i="8"/>
  <c r="J2192" i="8" s="1"/>
  <c r="K2191" i="8"/>
  <c r="I2191" i="8"/>
  <c r="J2191" i="8" s="1"/>
  <c r="K2190" i="8"/>
  <c r="I2190" i="8"/>
  <c r="J2190" i="8" s="1"/>
  <c r="K2189" i="8"/>
  <c r="I2189" i="8"/>
  <c r="J2189" i="8" s="1"/>
  <c r="K2188" i="8"/>
  <c r="I2188" i="8"/>
  <c r="J2188" i="8" s="1"/>
  <c r="K2187" i="8"/>
  <c r="I2187" i="8"/>
  <c r="J2187" i="8" s="1"/>
  <c r="K2186" i="8"/>
  <c r="I2186" i="8"/>
  <c r="J2186" i="8" s="1"/>
  <c r="K2185" i="8"/>
  <c r="I2185" i="8"/>
  <c r="J2185" i="8" s="1"/>
  <c r="K2184" i="8"/>
  <c r="I2184" i="8"/>
  <c r="J2184" i="8" s="1"/>
  <c r="K2183" i="8"/>
  <c r="I2183" i="8"/>
  <c r="J2183" i="8" s="1"/>
  <c r="K2182" i="8"/>
  <c r="I2182" i="8"/>
  <c r="J2182" i="8" s="1"/>
  <c r="K2181" i="8"/>
  <c r="I2181" i="8"/>
  <c r="J2181" i="8" s="1"/>
  <c r="K2180" i="8"/>
  <c r="I2180" i="8"/>
  <c r="J2180" i="8" s="1"/>
  <c r="K2179" i="8"/>
  <c r="I2179" i="8"/>
  <c r="J2179" i="8" s="1"/>
  <c r="K2178" i="8"/>
  <c r="I2178" i="8"/>
  <c r="J2178" i="8" s="1"/>
  <c r="K2177" i="8"/>
  <c r="I2177" i="8"/>
  <c r="J2177" i="8" s="1"/>
  <c r="K2176" i="8"/>
  <c r="I2176" i="8"/>
  <c r="J2176" i="8" s="1"/>
  <c r="K2175" i="8"/>
  <c r="I2175" i="8"/>
  <c r="J2175" i="8" s="1"/>
  <c r="K2174" i="8"/>
  <c r="I2174" i="8"/>
  <c r="J2174" i="8" s="1"/>
  <c r="K2173" i="8"/>
  <c r="I2173" i="8"/>
  <c r="J2173" i="8" s="1"/>
  <c r="K2172" i="8"/>
  <c r="I2172" i="8"/>
  <c r="J2172" i="8" s="1"/>
  <c r="K2171" i="8"/>
  <c r="I2171" i="8"/>
  <c r="J2171" i="8" s="1"/>
  <c r="K2170" i="8"/>
  <c r="I2170" i="8"/>
  <c r="J2170" i="8" s="1"/>
  <c r="K2169" i="8"/>
  <c r="I2169" i="8"/>
  <c r="J2169" i="8" s="1"/>
  <c r="K2168" i="8"/>
  <c r="I2168" i="8"/>
  <c r="J2168" i="8" s="1"/>
  <c r="K2167" i="8"/>
  <c r="I2167" i="8"/>
  <c r="J2167" i="8" s="1"/>
  <c r="K2166" i="8"/>
  <c r="I2166" i="8"/>
  <c r="J2166" i="8" s="1"/>
  <c r="K2165" i="8"/>
  <c r="I2165" i="8"/>
  <c r="J2165" i="8" s="1"/>
  <c r="K2164" i="8"/>
  <c r="I2164" i="8"/>
  <c r="J2164" i="8" s="1"/>
  <c r="K2163" i="8"/>
  <c r="I2163" i="8"/>
  <c r="J2163" i="8" s="1"/>
  <c r="K2162" i="8"/>
  <c r="I2162" i="8"/>
  <c r="J2162" i="8" s="1"/>
  <c r="K2161" i="8"/>
  <c r="I2161" i="8"/>
  <c r="J2161" i="8" s="1"/>
  <c r="K2160" i="8"/>
  <c r="I2160" i="8"/>
  <c r="J2160" i="8" s="1"/>
  <c r="K2159" i="8"/>
  <c r="I2159" i="8"/>
  <c r="J2159" i="8" s="1"/>
  <c r="K2158" i="8"/>
  <c r="I2158" i="8"/>
  <c r="J2158" i="8" s="1"/>
  <c r="K2157" i="8"/>
  <c r="I2157" i="8"/>
  <c r="J2157" i="8" s="1"/>
  <c r="K2156" i="8"/>
  <c r="I2156" i="8"/>
  <c r="J2156" i="8" s="1"/>
  <c r="K2155" i="8"/>
  <c r="I2155" i="8"/>
  <c r="J2155" i="8" s="1"/>
  <c r="K2154" i="8"/>
  <c r="I2154" i="8"/>
  <c r="J2154" i="8" s="1"/>
  <c r="K2153" i="8"/>
  <c r="I2153" i="8"/>
  <c r="J2153" i="8" s="1"/>
  <c r="K2152" i="8"/>
  <c r="I2152" i="8"/>
  <c r="J2152" i="8" s="1"/>
  <c r="K2151" i="8"/>
  <c r="I2151" i="8"/>
  <c r="J2151" i="8" s="1"/>
  <c r="K2150" i="8"/>
  <c r="I2150" i="8"/>
  <c r="J2150" i="8" s="1"/>
  <c r="K2149" i="8"/>
  <c r="I2149" i="8"/>
  <c r="J2149" i="8" s="1"/>
  <c r="K2148" i="8"/>
  <c r="I2148" i="8"/>
  <c r="J2148" i="8" s="1"/>
  <c r="K2147" i="8"/>
  <c r="I2147" i="8"/>
  <c r="J2147" i="8" s="1"/>
  <c r="K2146" i="8"/>
  <c r="I2146" i="8"/>
  <c r="J2146" i="8" s="1"/>
  <c r="K2145" i="8"/>
  <c r="I2145" i="8"/>
  <c r="J2145" i="8" s="1"/>
  <c r="K2144" i="8"/>
  <c r="I2144" i="8"/>
  <c r="J2144" i="8" s="1"/>
  <c r="K2143" i="8"/>
  <c r="I2143" i="8"/>
  <c r="J2143" i="8" s="1"/>
  <c r="K2142" i="8"/>
  <c r="I2142" i="8"/>
  <c r="J2142" i="8" s="1"/>
  <c r="K2141" i="8"/>
  <c r="I2141" i="8"/>
  <c r="J2141" i="8" s="1"/>
  <c r="K2140" i="8"/>
  <c r="I2140" i="8"/>
  <c r="J2140" i="8" s="1"/>
  <c r="K2139" i="8"/>
  <c r="I2139" i="8"/>
  <c r="J2139" i="8" s="1"/>
  <c r="K2138" i="8"/>
  <c r="I2138" i="8"/>
  <c r="J2138" i="8" s="1"/>
  <c r="K2137" i="8"/>
  <c r="I2137" i="8"/>
  <c r="J2137" i="8" s="1"/>
  <c r="K2136" i="8"/>
  <c r="I2136" i="8"/>
  <c r="J2136" i="8" s="1"/>
  <c r="K2135" i="8"/>
  <c r="I2135" i="8"/>
  <c r="J2135" i="8" s="1"/>
  <c r="K2134" i="8"/>
  <c r="I2134" i="8"/>
  <c r="J2134" i="8" s="1"/>
  <c r="K2133" i="8"/>
  <c r="I2133" i="8"/>
  <c r="J2133" i="8" s="1"/>
  <c r="K2132" i="8"/>
  <c r="I2132" i="8"/>
  <c r="J2132" i="8" s="1"/>
  <c r="K2131" i="8"/>
  <c r="I2131" i="8"/>
  <c r="J2131" i="8" s="1"/>
  <c r="K2130" i="8"/>
  <c r="I2130" i="8"/>
  <c r="J2130" i="8" s="1"/>
  <c r="K2129" i="8"/>
  <c r="I2129" i="8"/>
  <c r="J2129" i="8" s="1"/>
  <c r="K2128" i="8"/>
  <c r="I2128" i="8"/>
  <c r="J2128" i="8" s="1"/>
  <c r="K2127" i="8"/>
  <c r="I2127" i="8"/>
  <c r="J2127" i="8" s="1"/>
  <c r="K2126" i="8"/>
  <c r="I2126" i="8"/>
  <c r="J2126" i="8" s="1"/>
  <c r="K2125" i="8"/>
  <c r="I2125" i="8"/>
  <c r="J2125" i="8" s="1"/>
  <c r="K2124" i="8"/>
  <c r="I2124" i="8"/>
  <c r="J2124" i="8" s="1"/>
  <c r="K2123" i="8"/>
  <c r="I2123" i="8"/>
  <c r="J2123" i="8" s="1"/>
  <c r="K2122" i="8"/>
  <c r="I2122" i="8"/>
  <c r="J2122" i="8" s="1"/>
  <c r="K2121" i="8"/>
  <c r="I2121" i="8"/>
  <c r="J2121" i="8" s="1"/>
  <c r="K2120" i="8"/>
  <c r="I2120" i="8"/>
  <c r="J2120" i="8" s="1"/>
  <c r="K2119" i="8"/>
  <c r="I2119" i="8"/>
  <c r="J2119" i="8" s="1"/>
  <c r="K2118" i="8"/>
  <c r="I2118" i="8"/>
  <c r="J2118" i="8" s="1"/>
  <c r="K2117" i="8"/>
  <c r="I2117" i="8"/>
  <c r="J2117" i="8" s="1"/>
  <c r="K2116" i="8"/>
  <c r="I2116" i="8"/>
  <c r="J2116" i="8" s="1"/>
  <c r="K2115" i="8"/>
  <c r="I2115" i="8"/>
  <c r="J2115" i="8" s="1"/>
  <c r="K2114" i="8"/>
  <c r="I2114" i="8"/>
  <c r="J2114" i="8" s="1"/>
  <c r="K2113" i="8"/>
  <c r="I2113" i="8"/>
  <c r="J2113" i="8" s="1"/>
  <c r="K2112" i="8"/>
  <c r="I2112" i="8"/>
  <c r="J2112" i="8" s="1"/>
  <c r="K2111" i="8"/>
  <c r="I2111" i="8"/>
  <c r="J2111" i="8" s="1"/>
  <c r="K2110" i="8"/>
  <c r="I2110" i="8"/>
  <c r="J2110" i="8" s="1"/>
  <c r="K2109" i="8"/>
  <c r="I2109" i="8"/>
  <c r="J2109" i="8" s="1"/>
  <c r="K2108" i="8"/>
  <c r="I2108" i="8"/>
  <c r="J2108" i="8" s="1"/>
  <c r="K2107" i="8"/>
  <c r="I2107" i="8"/>
  <c r="J2107" i="8" s="1"/>
  <c r="K2106" i="8"/>
  <c r="I2106" i="8"/>
  <c r="J2106" i="8" s="1"/>
  <c r="K2105" i="8"/>
  <c r="I2105" i="8"/>
  <c r="J2105" i="8" s="1"/>
  <c r="K2104" i="8"/>
  <c r="I2104" i="8"/>
  <c r="J2104" i="8" s="1"/>
  <c r="K2103" i="8"/>
  <c r="I2103" i="8"/>
  <c r="J2103" i="8" s="1"/>
  <c r="K2102" i="8"/>
  <c r="I2102" i="8"/>
  <c r="J2102" i="8" s="1"/>
  <c r="K2101" i="8"/>
  <c r="I2101" i="8"/>
  <c r="J2101" i="8" s="1"/>
  <c r="K2100" i="8"/>
  <c r="I2100" i="8"/>
  <c r="J2100" i="8" s="1"/>
  <c r="K2099" i="8"/>
  <c r="I2099" i="8"/>
  <c r="J2099" i="8" s="1"/>
  <c r="K2098" i="8"/>
  <c r="I2098" i="8"/>
  <c r="J2098" i="8" s="1"/>
  <c r="K2097" i="8"/>
  <c r="I2097" i="8"/>
  <c r="J2097" i="8" s="1"/>
  <c r="K2096" i="8"/>
  <c r="I2096" i="8"/>
  <c r="J2096" i="8" s="1"/>
  <c r="K2095" i="8"/>
  <c r="I2095" i="8"/>
  <c r="J2095" i="8" s="1"/>
  <c r="K2094" i="8"/>
  <c r="I2094" i="8"/>
  <c r="J2094" i="8" s="1"/>
  <c r="K2093" i="8"/>
  <c r="I2093" i="8"/>
  <c r="J2093" i="8" s="1"/>
  <c r="K2092" i="8"/>
  <c r="I2092" i="8"/>
  <c r="J2092" i="8" s="1"/>
  <c r="K2091" i="8"/>
  <c r="I2091" i="8"/>
  <c r="J2091" i="8" s="1"/>
  <c r="K2090" i="8"/>
  <c r="I2090" i="8"/>
  <c r="J2090" i="8" s="1"/>
  <c r="K2089" i="8"/>
  <c r="I2089" i="8"/>
  <c r="J2089" i="8" s="1"/>
  <c r="K2088" i="8"/>
  <c r="I2088" i="8"/>
  <c r="J2088" i="8" s="1"/>
  <c r="K2087" i="8"/>
  <c r="I2087" i="8"/>
  <c r="J2087" i="8" s="1"/>
  <c r="K2086" i="8"/>
  <c r="I2086" i="8"/>
  <c r="J2086" i="8" s="1"/>
  <c r="K2085" i="8"/>
  <c r="I2085" i="8"/>
  <c r="J2085" i="8" s="1"/>
  <c r="K2084" i="8"/>
  <c r="I2084" i="8"/>
  <c r="J2084" i="8" s="1"/>
  <c r="K2083" i="8"/>
  <c r="I2083" i="8"/>
  <c r="J2083" i="8" s="1"/>
  <c r="K2082" i="8"/>
  <c r="I2082" i="8"/>
  <c r="J2082" i="8" s="1"/>
  <c r="K2081" i="8"/>
  <c r="I2081" i="8"/>
  <c r="J2081" i="8" s="1"/>
  <c r="K2080" i="8"/>
  <c r="I2080" i="8"/>
  <c r="J2080" i="8" s="1"/>
  <c r="K2079" i="8"/>
  <c r="I2079" i="8"/>
  <c r="J2079" i="8" s="1"/>
  <c r="K2078" i="8"/>
  <c r="I2078" i="8"/>
  <c r="J2078" i="8" s="1"/>
  <c r="K2077" i="8"/>
  <c r="I2077" i="8"/>
  <c r="J2077" i="8" s="1"/>
  <c r="K2076" i="8"/>
  <c r="I2076" i="8"/>
  <c r="J2076" i="8" s="1"/>
  <c r="K2075" i="8"/>
  <c r="I2075" i="8"/>
  <c r="J2075" i="8" s="1"/>
  <c r="K2074" i="8"/>
  <c r="I2074" i="8"/>
  <c r="J2074" i="8" s="1"/>
  <c r="K2073" i="8"/>
  <c r="I2073" i="8"/>
  <c r="J2073" i="8" s="1"/>
  <c r="K2072" i="8"/>
  <c r="I2072" i="8"/>
  <c r="J2072" i="8" s="1"/>
  <c r="K2071" i="8"/>
  <c r="I2071" i="8"/>
  <c r="J2071" i="8" s="1"/>
  <c r="K2070" i="8"/>
  <c r="I2070" i="8"/>
  <c r="J2070" i="8" s="1"/>
  <c r="K2069" i="8"/>
  <c r="I2069" i="8"/>
  <c r="J2069" i="8" s="1"/>
  <c r="K2068" i="8"/>
  <c r="I2068" i="8"/>
  <c r="J2068" i="8" s="1"/>
  <c r="K2067" i="8"/>
  <c r="I2067" i="8"/>
  <c r="J2067" i="8" s="1"/>
  <c r="K2066" i="8"/>
  <c r="I2066" i="8"/>
  <c r="J2066" i="8" s="1"/>
  <c r="K2065" i="8"/>
  <c r="I2065" i="8"/>
  <c r="J2065" i="8" s="1"/>
  <c r="K2064" i="8"/>
  <c r="I2064" i="8"/>
  <c r="J2064" i="8" s="1"/>
  <c r="K2063" i="8"/>
  <c r="I2063" i="8"/>
  <c r="J2063" i="8" s="1"/>
  <c r="K2062" i="8"/>
  <c r="I2062" i="8"/>
  <c r="J2062" i="8" s="1"/>
  <c r="K2061" i="8"/>
  <c r="I2061" i="8"/>
  <c r="J2061" i="8" s="1"/>
  <c r="K2060" i="8"/>
  <c r="I2060" i="8"/>
  <c r="J2060" i="8" s="1"/>
  <c r="K2059" i="8"/>
  <c r="I2059" i="8"/>
  <c r="J2059" i="8" s="1"/>
  <c r="K2058" i="8"/>
  <c r="I2058" i="8"/>
  <c r="J2058" i="8" s="1"/>
  <c r="K2057" i="8"/>
  <c r="I2057" i="8"/>
  <c r="J2057" i="8" s="1"/>
  <c r="K2056" i="8"/>
  <c r="I2056" i="8"/>
  <c r="J2056" i="8" s="1"/>
  <c r="K2055" i="8"/>
  <c r="I2055" i="8"/>
  <c r="J2055" i="8" s="1"/>
  <c r="K2054" i="8"/>
  <c r="I2054" i="8"/>
  <c r="J2054" i="8" s="1"/>
  <c r="K2053" i="8"/>
  <c r="I2053" i="8"/>
  <c r="J2053" i="8" s="1"/>
  <c r="K2052" i="8"/>
  <c r="I2052" i="8"/>
  <c r="J2052" i="8" s="1"/>
  <c r="K2051" i="8"/>
  <c r="I2051" i="8"/>
  <c r="J2051" i="8" s="1"/>
  <c r="K2050" i="8"/>
  <c r="I2050" i="8"/>
  <c r="J2050" i="8" s="1"/>
  <c r="K2049" i="8"/>
  <c r="I2049" i="8"/>
  <c r="J2049" i="8" s="1"/>
  <c r="K2048" i="8"/>
  <c r="I2048" i="8"/>
  <c r="J2048" i="8" s="1"/>
  <c r="K2047" i="8"/>
  <c r="I2047" i="8"/>
  <c r="J2047" i="8" s="1"/>
  <c r="K2046" i="8"/>
  <c r="I2046" i="8"/>
  <c r="J2046" i="8" s="1"/>
  <c r="K2045" i="8"/>
  <c r="I2045" i="8"/>
  <c r="J2045" i="8" s="1"/>
  <c r="K2044" i="8"/>
  <c r="I2044" i="8"/>
  <c r="J2044" i="8" s="1"/>
  <c r="K2043" i="8"/>
  <c r="I2043" i="8"/>
  <c r="J2043" i="8" s="1"/>
  <c r="K2042" i="8"/>
  <c r="I2042" i="8"/>
  <c r="J2042" i="8" s="1"/>
  <c r="K2041" i="8"/>
  <c r="I2041" i="8"/>
  <c r="J2041" i="8" s="1"/>
  <c r="K2040" i="8"/>
  <c r="I2040" i="8"/>
  <c r="J2040" i="8" s="1"/>
  <c r="K2039" i="8"/>
  <c r="I2039" i="8"/>
  <c r="J2039" i="8" s="1"/>
  <c r="K2038" i="8"/>
  <c r="I2038" i="8"/>
  <c r="J2038" i="8" s="1"/>
  <c r="K2037" i="8"/>
  <c r="I2037" i="8"/>
  <c r="J2037" i="8" s="1"/>
  <c r="K2036" i="8"/>
  <c r="I2036" i="8"/>
  <c r="J2036" i="8" s="1"/>
  <c r="K2035" i="8"/>
  <c r="I2035" i="8"/>
  <c r="J2035" i="8" s="1"/>
  <c r="K2034" i="8"/>
  <c r="I2034" i="8"/>
  <c r="J2034" i="8" s="1"/>
  <c r="K2033" i="8"/>
  <c r="I2033" i="8"/>
  <c r="J2033" i="8" s="1"/>
  <c r="K2032" i="8"/>
  <c r="I2032" i="8"/>
  <c r="J2032" i="8" s="1"/>
  <c r="K2031" i="8"/>
  <c r="I2031" i="8"/>
  <c r="J2031" i="8" s="1"/>
  <c r="K2030" i="8"/>
  <c r="I2030" i="8"/>
  <c r="J2030" i="8" s="1"/>
  <c r="K2029" i="8"/>
  <c r="I2029" i="8"/>
  <c r="J2029" i="8" s="1"/>
  <c r="K2028" i="8"/>
  <c r="I2028" i="8"/>
  <c r="J2028" i="8" s="1"/>
  <c r="K2027" i="8"/>
  <c r="I2027" i="8"/>
  <c r="J2027" i="8" s="1"/>
  <c r="K2026" i="8"/>
  <c r="I2026" i="8"/>
  <c r="J2026" i="8" s="1"/>
  <c r="K2025" i="8"/>
  <c r="I2025" i="8"/>
  <c r="J2025" i="8" s="1"/>
  <c r="K2024" i="8"/>
  <c r="I2024" i="8"/>
  <c r="J2024" i="8" s="1"/>
  <c r="K2023" i="8"/>
  <c r="I2023" i="8"/>
  <c r="J2023" i="8" s="1"/>
  <c r="K2022" i="8"/>
  <c r="I2022" i="8"/>
  <c r="J2022" i="8" s="1"/>
  <c r="K2021" i="8"/>
  <c r="I2021" i="8"/>
  <c r="J2021" i="8" s="1"/>
  <c r="K2020" i="8"/>
  <c r="I2020" i="8"/>
  <c r="J2020" i="8" s="1"/>
  <c r="K2019" i="8"/>
  <c r="I2019" i="8"/>
  <c r="J2019" i="8" s="1"/>
  <c r="K2018" i="8"/>
  <c r="I2018" i="8"/>
  <c r="J2018" i="8" s="1"/>
  <c r="K2017" i="8"/>
  <c r="I2017" i="8"/>
  <c r="J2017" i="8" s="1"/>
  <c r="K2016" i="8"/>
  <c r="I2016" i="8"/>
  <c r="J2016" i="8" s="1"/>
  <c r="K2015" i="8"/>
  <c r="I2015" i="8"/>
  <c r="J2015" i="8" s="1"/>
  <c r="K2014" i="8"/>
  <c r="I2014" i="8"/>
  <c r="J2014" i="8" s="1"/>
  <c r="K2013" i="8"/>
  <c r="I2013" i="8"/>
  <c r="J2013" i="8" s="1"/>
  <c r="K2012" i="8"/>
  <c r="I2012" i="8"/>
  <c r="J2012" i="8" s="1"/>
  <c r="K2011" i="8"/>
  <c r="I2011" i="8"/>
  <c r="J2011" i="8" s="1"/>
  <c r="K2010" i="8"/>
  <c r="I2010" i="8"/>
  <c r="J2010" i="8" s="1"/>
  <c r="K2009" i="8"/>
  <c r="I2009" i="8"/>
  <c r="J2009" i="8" s="1"/>
  <c r="K2008" i="8"/>
  <c r="I2008" i="8"/>
  <c r="J2008" i="8" s="1"/>
  <c r="K2007" i="8"/>
  <c r="I2007" i="8"/>
  <c r="J2007" i="8" s="1"/>
  <c r="K2006" i="8"/>
  <c r="I2006" i="8"/>
  <c r="J2006" i="8" s="1"/>
  <c r="K2005" i="8"/>
  <c r="I2005" i="8"/>
  <c r="J2005" i="8" s="1"/>
  <c r="K2004" i="8"/>
  <c r="I2004" i="8"/>
  <c r="J2004" i="8" s="1"/>
  <c r="K2003" i="8"/>
  <c r="I2003" i="8"/>
  <c r="J2003" i="8" s="1"/>
  <c r="K2002" i="8"/>
  <c r="I2002" i="8"/>
  <c r="J2002" i="8" s="1"/>
  <c r="K2001" i="8"/>
  <c r="I2001" i="8"/>
  <c r="J2001" i="8" s="1"/>
  <c r="K2000" i="8"/>
  <c r="I2000" i="8"/>
  <c r="J2000" i="8" s="1"/>
  <c r="K1999" i="8"/>
  <c r="I1999" i="8"/>
  <c r="J1999" i="8" s="1"/>
  <c r="K1998" i="8"/>
  <c r="I1998" i="8"/>
  <c r="J1998" i="8" s="1"/>
  <c r="K1997" i="8"/>
  <c r="I1997" i="8"/>
  <c r="J1997" i="8" s="1"/>
  <c r="K1996" i="8"/>
  <c r="I1996" i="8"/>
  <c r="J1996" i="8" s="1"/>
  <c r="K1995" i="8"/>
  <c r="I1995" i="8"/>
  <c r="J1995" i="8" s="1"/>
  <c r="K1994" i="8"/>
  <c r="I1994" i="8"/>
  <c r="J1994" i="8" s="1"/>
  <c r="K1993" i="8"/>
  <c r="I1993" i="8"/>
  <c r="J1993" i="8" s="1"/>
  <c r="K1992" i="8"/>
  <c r="I1992" i="8"/>
  <c r="J1992" i="8" s="1"/>
  <c r="K1991" i="8"/>
  <c r="I1991" i="8"/>
  <c r="J1991" i="8" s="1"/>
  <c r="K1990" i="8"/>
  <c r="I1990" i="8"/>
  <c r="J1990" i="8" s="1"/>
  <c r="K1989" i="8"/>
  <c r="I1989" i="8"/>
  <c r="J1989" i="8" s="1"/>
  <c r="K1988" i="8"/>
  <c r="I1988" i="8"/>
  <c r="J1988" i="8" s="1"/>
  <c r="K1987" i="8"/>
  <c r="I1987" i="8"/>
  <c r="J1987" i="8" s="1"/>
  <c r="K1986" i="8"/>
  <c r="I1986" i="8"/>
  <c r="J1986" i="8" s="1"/>
  <c r="K1985" i="8"/>
  <c r="I1985" i="8"/>
  <c r="J1985" i="8" s="1"/>
  <c r="K1984" i="8"/>
  <c r="I1984" i="8"/>
  <c r="J1984" i="8" s="1"/>
  <c r="K1983" i="8"/>
  <c r="I1983" i="8"/>
  <c r="J1983" i="8" s="1"/>
  <c r="K1982" i="8"/>
  <c r="I1982" i="8"/>
  <c r="J1982" i="8" s="1"/>
  <c r="K1981" i="8"/>
  <c r="I1981" i="8"/>
  <c r="J1981" i="8" s="1"/>
  <c r="K1980" i="8"/>
  <c r="I1980" i="8"/>
  <c r="J1980" i="8" s="1"/>
  <c r="K1979" i="8"/>
  <c r="I1979" i="8"/>
  <c r="J1979" i="8" s="1"/>
  <c r="K1978" i="8"/>
  <c r="I1978" i="8"/>
  <c r="J1978" i="8" s="1"/>
  <c r="K1977" i="8"/>
  <c r="I1977" i="8"/>
  <c r="J1977" i="8" s="1"/>
  <c r="K1976" i="8"/>
  <c r="I1976" i="8"/>
  <c r="J1976" i="8" s="1"/>
  <c r="K1975" i="8"/>
  <c r="I1975" i="8"/>
  <c r="J1975" i="8" s="1"/>
  <c r="K1974" i="8"/>
  <c r="I1974" i="8"/>
  <c r="J1974" i="8" s="1"/>
  <c r="K1973" i="8"/>
  <c r="I1973" i="8"/>
  <c r="J1973" i="8" s="1"/>
  <c r="K1972" i="8"/>
  <c r="I1972" i="8"/>
  <c r="J1972" i="8" s="1"/>
  <c r="K1971" i="8"/>
  <c r="I1971" i="8"/>
  <c r="J1971" i="8" s="1"/>
  <c r="K1970" i="8"/>
  <c r="I1970" i="8"/>
  <c r="J1970" i="8" s="1"/>
  <c r="K1969" i="8"/>
  <c r="I1969" i="8"/>
  <c r="J1969" i="8" s="1"/>
  <c r="K1968" i="8"/>
  <c r="I1968" i="8"/>
  <c r="J1968" i="8" s="1"/>
  <c r="K1967" i="8"/>
  <c r="I1967" i="8"/>
  <c r="J1967" i="8" s="1"/>
  <c r="K1966" i="8"/>
  <c r="I1966" i="8"/>
  <c r="J1966" i="8" s="1"/>
  <c r="K1965" i="8"/>
  <c r="I1965" i="8"/>
  <c r="J1965" i="8" s="1"/>
  <c r="K1964" i="8"/>
  <c r="I1964" i="8"/>
  <c r="J1964" i="8" s="1"/>
  <c r="K1963" i="8"/>
  <c r="I1963" i="8"/>
  <c r="J1963" i="8" s="1"/>
  <c r="K1962" i="8"/>
  <c r="I1962" i="8"/>
  <c r="J1962" i="8" s="1"/>
  <c r="K1961" i="8"/>
  <c r="I1961" i="8"/>
  <c r="J1961" i="8" s="1"/>
  <c r="K1960" i="8"/>
  <c r="I1960" i="8"/>
  <c r="J1960" i="8" s="1"/>
  <c r="K1959" i="8"/>
  <c r="I1959" i="8"/>
  <c r="J1959" i="8" s="1"/>
  <c r="K1958" i="8"/>
  <c r="I1958" i="8"/>
  <c r="J1958" i="8" s="1"/>
  <c r="K1957" i="8"/>
  <c r="I1957" i="8"/>
  <c r="J1957" i="8" s="1"/>
  <c r="K1956" i="8"/>
  <c r="I1956" i="8"/>
  <c r="J1956" i="8" s="1"/>
  <c r="K1955" i="8"/>
  <c r="I1955" i="8"/>
  <c r="J1955" i="8" s="1"/>
  <c r="K1954" i="8"/>
  <c r="I1954" i="8"/>
  <c r="J1954" i="8" s="1"/>
  <c r="K1953" i="8"/>
  <c r="I1953" i="8"/>
  <c r="J1953" i="8" s="1"/>
  <c r="K1952" i="8"/>
  <c r="I1952" i="8"/>
  <c r="J1952" i="8" s="1"/>
  <c r="K1951" i="8"/>
  <c r="I1951" i="8"/>
  <c r="J1951" i="8" s="1"/>
  <c r="K1950" i="8"/>
  <c r="I1950" i="8"/>
  <c r="J1950" i="8" s="1"/>
  <c r="K1949" i="8"/>
  <c r="I1949" i="8"/>
  <c r="J1949" i="8" s="1"/>
  <c r="K1948" i="8"/>
  <c r="I1948" i="8"/>
  <c r="J1948" i="8" s="1"/>
  <c r="K1947" i="8"/>
  <c r="I1947" i="8"/>
  <c r="J1947" i="8" s="1"/>
  <c r="K1946" i="8"/>
  <c r="I1946" i="8"/>
  <c r="J1946" i="8" s="1"/>
  <c r="K1945" i="8"/>
  <c r="I1945" i="8"/>
  <c r="J1945" i="8" s="1"/>
  <c r="K1944" i="8"/>
  <c r="I1944" i="8"/>
  <c r="J1944" i="8" s="1"/>
  <c r="K1943" i="8"/>
  <c r="I1943" i="8"/>
  <c r="J1943" i="8" s="1"/>
  <c r="K1942" i="8"/>
  <c r="I1942" i="8"/>
  <c r="J1942" i="8" s="1"/>
  <c r="K1941" i="8"/>
  <c r="I1941" i="8"/>
  <c r="J1941" i="8" s="1"/>
  <c r="K1940" i="8"/>
  <c r="I1940" i="8"/>
  <c r="J1940" i="8" s="1"/>
  <c r="K1939" i="8"/>
  <c r="I1939" i="8"/>
  <c r="J1939" i="8" s="1"/>
  <c r="K1938" i="8"/>
  <c r="I1938" i="8"/>
  <c r="J1938" i="8" s="1"/>
  <c r="K1937" i="8"/>
  <c r="I1937" i="8"/>
  <c r="J1937" i="8" s="1"/>
  <c r="K1936" i="8"/>
  <c r="I1936" i="8"/>
  <c r="J1936" i="8" s="1"/>
  <c r="K1935" i="8"/>
  <c r="I1935" i="8"/>
  <c r="J1935" i="8" s="1"/>
  <c r="K1934" i="8"/>
  <c r="I1934" i="8"/>
  <c r="J1934" i="8" s="1"/>
  <c r="K1933" i="8"/>
  <c r="I1933" i="8"/>
  <c r="J1933" i="8" s="1"/>
  <c r="K1932" i="8"/>
  <c r="I1932" i="8"/>
  <c r="J1932" i="8" s="1"/>
  <c r="K1931" i="8"/>
  <c r="I1931" i="8"/>
  <c r="J1931" i="8" s="1"/>
  <c r="K1930" i="8"/>
  <c r="I1930" i="8"/>
  <c r="J1930" i="8" s="1"/>
  <c r="K1929" i="8"/>
  <c r="I1929" i="8"/>
  <c r="J1929" i="8" s="1"/>
  <c r="K1928" i="8"/>
  <c r="I1928" i="8"/>
  <c r="J1928" i="8" s="1"/>
  <c r="K1927" i="8"/>
  <c r="I1927" i="8"/>
  <c r="J1927" i="8" s="1"/>
  <c r="K1926" i="8"/>
  <c r="I1926" i="8"/>
  <c r="J1926" i="8" s="1"/>
  <c r="K1925" i="8"/>
  <c r="I1925" i="8"/>
  <c r="J1925" i="8" s="1"/>
  <c r="K1924" i="8"/>
  <c r="I1924" i="8"/>
  <c r="J1924" i="8" s="1"/>
  <c r="K1923" i="8"/>
  <c r="I1923" i="8"/>
  <c r="J1923" i="8" s="1"/>
  <c r="K1922" i="8"/>
  <c r="I1922" i="8"/>
  <c r="J1922" i="8" s="1"/>
  <c r="K1921" i="8"/>
  <c r="I1921" i="8"/>
  <c r="J1921" i="8" s="1"/>
  <c r="K1920" i="8"/>
  <c r="I1920" i="8"/>
  <c r="J1920" i="8" s="1"/>
  <c r="K1919" i="8"/>
  <c r="I1919" i="8"/>
  <c r="J1919" i="8" s="1"/>
  <c r="K1918" i="8"/>
  <c r="I1918" i="8"/>
  <c r="J1918" i="8" s="1"/>
  <c r="K1917" i="8"/>
  <c r="I1917" i="8"/>
  <c r="J1917" i="8" s="1"/>
  <c r="K1916" i="8"/>
  <c r="I1916" i="8"/>
  <c r="J1916" i="8" s="1"/>
  <c r="K1915" i="8"/>
  <c r="I1915" i="8"/>
  <c r="J1915" i="8" s="1"/>
  <c r="K1914" i="8"/>
  <c r="I1914" i="8"/>
  <c r="J1914" i="8" s="1"/>
  <c r="K1913" i="8"/>
  <c r="I1913" i="8"/>
  <c r="J1913" i="8" s="1"/>
  <c r="K1912" i="8"/>
  <c r="I1912" i="8"/>
  <c r="J1912" i="8" s="1"/>
  <c r="K1911" i="8"/>
  <c r="I1911" i="8"/>
  <c r="J1911" i="8" s="1"/>
  <c r="K1910" i="8"/>
  <c r="I1910" i="8"/>
  <c r="J1910" i="8" s="1"/>
  <c r="K1909" i="8"/>
  <c r="I1909" i="8"/>
  <c r="J1909" i="8" s="1"/>
  <c r="K1908" i="8"/>
  <c r="I1908" i="8"/>
  <c r="J1908" i="8" s="1"/>
  <c r="K1907" i="8"/>
  <c r="I1907" i="8"/>
  <c r="J1907" i="8" s="1"/>
  <c r="K1906" i="8"/>
  <c r="I1906" i="8"/>
  <c r="J1906" i="8" s="1"/>
  <c r="K1905" i="8"/>
  <c r="I1905" i="8"/>
  <c r="J1905" i="8" s="1"/>
  <c r="K1904" i="8"/>
  <c r="I1904" i="8"/>
  <c r="J1904" i="8" s="1"/>
  <c r="K1903" i="8"/>
  <c r="I1903" i="8"/>
  <c r="J1903" i="8" s="1"/>
  <c r="K1902" i="8"/>
  <c r="I1902" i="8"/>
  <c r="J1902" i="8" s="1"/>
  <c r="K1901" i="8"/>
  <c r="I1901" i="8"/>
  <c r="J1901" i="8" s="1"/>
  <c r="K1900" i="8"/>
  <c r="I1900" i="8"/>
  <c r="J1900" i="8" s="1"/>
  <c r="K1899" i="8"/>
  <c r="I1899" i="8"/>
  <c r="J1899" i="8" s="1"/>
  <c r="K1898" i="8"/>
  <c r="I1898" i="8"/>
  <c r="J1898" i="8" s="1"/>
  <c r="K1897" i="8"/>
  <c r="I1897" i="8"/>
  <c r="J1897" i="8" s="1"/>
  <c r="K1896" i="8"/>
  <c r="I1896" i="8"/>
  <c r="J1896" i="8" s="1"/>
  <c r="K1895" i="8"/>
  <c r="I1895" i="8"/>
  <c r="J1895" i="8" s="1"/>
  <c r="K1894" i="8"/>
  <c r="I1894" i="8"/>
  <c r="J1894" i="8" s="1"/>
  <c r="K1893" i="8"/>
  <c r="I1893" i="8"/>
  <c r="J1893" i="8" s="1"/>
  <c r="K1892" i="8"/>
  <c r="I1892" i="8"/>
  <c r="J1892" i="8" s="1"/>
  <c r="K1891" i="8"/>
  <c r="I1891" i="8"/>
  <c r="J1891" i="8" s="1"/>
  <c r="K1890" i="8"/>
  <c r="I1890" i="8"/>
  <c r="J1890" i="8" s="1"/>
  <c r="K1889" i="8"/>
  <c r="I1889" i="8"/>
  <c r="J1889" i="8" s="1"/>
  <c r="K1888" i="8"/>
  <c r="I1888" i="8"/>
  <c r="J1888" i="8" s="1"/>
  <c r="K1887" i="8"/>
  <c r="I1887" i="8"/>
  <c r="J1887" i="8" s="1"/>
  <c r="K1886" i="8"/>
  <c r="I1886" i="8"/>
  <c r="J1886" i="8" s="1"/>
  <c r="K1885" i="8"/>
  <c r="I1885" i="8"/>
  <c r="J1885" i="8" s="1"/>
  <c r="K1884" i="8"/>
  <c r="I1884" i="8"/>
  <c r="J1884" i="8" s="1"/>
  <c r="K1883" i="8"/>
  <c r="I1883" i="8"/>
  <c r="J1883" i="8" s="1"/>
  <c r="K1882" i="8"/>
  <c r="I1882" i="8"/>
  <c r="J1882" i="8" s="1"/>
  <c r="K1881" i="8"/>
  <c r="I1881" i="8"/>
  <c r="J1881" i="8" s="1"/>
  <c r="K1880" i="8"/>
  <c r="I1880" i="8"/>
  <c r="J1880" i="8" s="1"/>
  <c r="K1879" i="8"/>
  <c r="I1879" i="8"/>
  <c r="J1879" i="8" s="1"/>
  <c r="K1878" i="8"/>
  <c r="I1878" i="8"/>
  <c r="J1878" i="8" s="1"/>
  <c r="K1877" i="8"/>
  <c r="I1877" i="8"/>
  <c r="J1877" i="8" s="1"/>
  <c r="K1876" i="8"/>
  <c r="I1876" i="8"/>
  <c r="J1876" i="8" s="1"/>
  <c r="K1875" i="8"/>
  <c r="I1875" i="8"/>
  <c r="J1875" i="8" s="1"/>
  <c r="K1874" i="8"/>
  <c r="I1874" i="8"/>
  <c r="J1874" i="8" s="1"/>
  <c r="K1873" i="8"/>
  <c r="I1873" i="8"/>
  <c r="J1873" i="8" s="1"/>
  <c r="K1872" i="8"/>
  <c r="I1872" i="8"/>
  <c r="J1872" i="8" s="1"/>
  <c r="K1871" i="8"/>
  <c r="I1871" i="8"/>
  <c r="J1871" i="8" s="1"/>
  <c r="K1870" i="8"/>
  <c r="I1870" i="8"/>
  <c r="J1870" i="8" s="1"/>
  <c r="K1869" i="8"/>
  <c r="I1869" i="8"/>
  <c r="J1869" i="8" s="1"/>
  <c r="K1868" i="8"/>
  <c r="I1868" i="8"/>
  <c r="J1868" i="8" s="1"/>
  <c r="K1867" i="8"/>
  <c r="I1867" i="8"/>
  <c r="J1867" i="8" s="1"/>
  <c r="K1866" i="8"/>
  <c r="I1866" i="8"/>
  <c r="J1866" i="8" s="1"/>
  <c r="K1865" i="8"/>
  <c r="I1865" i="8"/>
  <c r="J1865" i="8" s="1"/>
  <c r="K1864" i="8"/>
  <c r="I1864" i="8"/>
  <c r="J1864" i="8" s="1"/>
  <c r="K1863" i="8"/>
  <c r="I1863" i="8"/>
  <c r="J1863" i="8" s="1"/>
  <c r="K1862" i="8"/>
  <c r="I1862" i="8"/>
  <c r="J1862" i="8" s="1"/>
  <c r="K1861" i="8"/>
  <c r="I1861" i="8"/>
  <c r="J1861" i="8" s="1"/>
  <c r="K1860" i="8"/>
  <c r="I1860" i="8"/>
  <c r="J1860" i="8" s="1"/>
  <c r="K1859" i="8"/>
  <c r="I1859" i="8"/>
  <c r="J1859" i="8" s="1"/>
  <c r="K1858" i="8"/>
  <c r="I1858" i="8"/>
  <c r="J1858" i="8" s="1"/>
  <c r="K1857" i="8"/>
  <c r="I1857" i="8"/>
  <c r="J1857" i="8" s="1"/>
  <c r="K1856" i="8"/>
  <c r="I1856" i="8"/>
  <c r="J1856" i="8" s="1"/>
  <c r="K1855" i="8"/>
  <c r="I1855" i="8"/>
  <c r="J1855" i="8" s="1"/>
  <c r="K1854" i="8"/>
  <c r="I1854" i="8"/>
  <c r="J1854" i="8" s="1"/>
  <c r="K1853" i="8"/>
  <c r="I1853" i="8"/>
  <c r="J1853" i="8" s="1"/>
  <c r="K1852" i="8"/>
  <c r="I1852" i="8"/>
  <c r="J1852" i="8" s="1"/>
  <c r="K1851" i="8"/>
  <c r="I1851" i="8"/>
  <c r="J1851" i="8" s="1"/>
  <c r="K1850" i="8"/>
  <c r="I1850" i="8"/>
  <c r="J1850" i="8" s="1"/>
  <c r="K1849" i="8"/>
  <c r="I1849" i="8"/>
  <c r="J1849" i="8" s="1"/>
  <c r="K1848" i="8"/>
  <c r="I1848" i="8"/>
  <c r="J1848" i="8" s="1"/>
  <c r="K1847" i="8"/>
  <c r="I1847" i="8"/>
  <c r="J1847" i="8" s="1"/>
  <c r="K1846" i="8"/>
  <c r="I1846" i="8"/>
  <c r="J1846" i="8" s="1"/>
  <c r="K1845" i="8"/>
  <c r="I1845" i="8"/>
  <c r="J1845" i="8" s="1"/>
  <c r="K1844" i="8"/>
  <c r="I1844" i="8"/>
  <c r="J1844" i="8" s="1"/>
  <c r="K1843" i="8"/>
  <c r="I1843" i="8"/>
  <c r="J1843" i="8" s="1"/>
  <c r="K1842" i="8"/>
  <c r="I1842" i="8"/>
  <c r="J1842" i="8" s="1"/>
  <c r="K1841" i="8"/>
  <c r="I1841" i="8"/>
  <c r="J1841" i="8" s="1"/>
  <c r="K1840" i="8"/>
  <c r="I1840" i="8"/>
  <c r="J1840" i="8" s="1"/>
  <c r="K1839" i="8"/>
  <c r="I1839" i="8"/>
  <c r="J1839" i="8" s="1"/>
  <c r="K1838" i="8"/>
  <c r="I1838" i="8"/>
  <c r="J1838" i="8" s="1"/>
  <c r="K1837" i="8"/>
  <c r="I1837" i="8"/>
  <c r="J1837" i="8" s="1"/>
  <c r="K1836" i="8"/>
  <c r="I1836" i="8"/>
  <c r="J1836" i="8" s="1"/>
  <c r="K1835" i="8"/>
  <c r="I1835" i="8"/>
  <c r="J1835" i="8" s="1"/>
  <c r="K1834" i="8"/>
  <c r="I1834" i="8"/>
  <c r="J1834" i="8" s="1"/>
  <c r="K1833" i="8"/>
  <c r="I1833" i="8"/>
  <c r="J1833" i="8" s="1"/>
  <c r="K1832" i="8"/>
  <c r="I1832" i="8"/>
  <c r="J1832" i="8" s="1"/>
  <c r="K1831" i="8"/>
  <c r="I1831" i="8"/>
  <c r="J1831" i="8" s="1"/>
  <c r="K1830" i="8"/>
  <c r="I1830" i="8"/>
  <c r="J1830" i="8" s="1"/>
  <c r="K1829" i="8"/>
  <c r="I1829" i="8"/>
  <c r="J1829" i="8" s="1"/>
  <c r="K1828" i="8"/>
  <c r="I1828" i="8"/>
  <c r="J1828" i="8" s="1"/>
  <c r="K1827" i="8"/>
  <c r="I1827" i="8"/>
  <c r="J1827" i="8" s="1"/>
  <c r="K1826" i="8"/>
  <c r="I1826" i="8"/>
  <c r="J1826" i="8" s="1"/>
  <c r="K1825" i="8"/>
  <c r="I1825" i="8"/>
  <c r="J1825" i="8" s="1"/>
  <c r="K1824" i="8"/>
  <c r="I1824" i="8"/>
  <c r="J1824" i="8" s="1"/>
  <c r="K1823" i="8"/>
  <c r="I1823" i="8"/>
  <c r="J1823" i="8" s="1"/>
  <c r="K1822" i="8"/>
  <c r="I1822" i="8"/>
  <c r="J1822" i="8" s="1"/>
  <c r="K1821" i="8"/>
  <c r="I1821" i="8"/>
  <c r="J1821" i="8" s="1"/>
  <c r="K1820" i="8"/>
  <c r="I1820" i="8"/>
  <c r="J1820" i="8" s="1"/>
  <c r="K1819" i="8"/>
  <c r="I1819" i="8"/>
  <c r="J1819" i="8" s="1"/>
  <c r="K1818" i="8"/>
  <c r="I1818" i="8"/>
  <c r="J1818" i="8" s="1"/>
  <c r="K1817" i="8"/>
  <c r="I1817" i="8"/>
  <c r="J1817" i="8" s="1"/>
  <c r="K1816" i="8"/>
  <c r="I1816" i="8"/>
  <c r="J1816" i="8" s="1"/>
  <c r="K1815" i="8"/>
  <c r="I1815" i="8"/>
  <c r="J1815" i="8" s="1"/>
  <c r="K1814" i="8"/>
  <c r="I1814" i="8"/>
  <c r="J1814" i="8" s="1"/>
  <c r="K1813" i="8"/>
  <c r="I1813" i="8"/>
  <c r="J1813" i="8" s="1"/>
  <c r="K1812" i="8"/>
  <c r="I1812" i="8"/>
  <c r="J1812" i="8" s="1"/>
  <c r="K1811" i="8"/>
  <c r="I1811" i="8"/>
  <c r="J1811" i="8" s="1"/>
  <c r="K1810" i="8"/>
  <c r="I1810" i="8"/>
  <c r="J1810" i="8" s="1"/>
  <c r="K1809" i="8"/>
  <c r="I1809" i="8"/>
  <c r="J1809" i="8" s="1"/>
  <c r="K1808" i="8"/>
  <c r="I1808" i="8"/>
  <c r="J1808" i="8" s="1"/>
  <c r="K1807" i="8"/>
  <c r="I1807" i="8"/>
  <c r="J1807" i="8" s="1"/>
  <c r="K1806" i="8"/>
  <c r="I1806" i="8"/>
  <c r="J1806" i="8" s="1"/>
  <c r="K1805" i="8"/>
  <c r="I1805" i="8"/>
  <c r="J1805" i="8" s="1"/>
  <c r="K1804" i="8"/>
  <c r="I1804" i="8"/>
  <c r="J1804" i="8" s="1"/>
  <c r="K1803" i="8"/>
  <c r="I1803" i="8"/>
  <c r="J1803" i="8" s="1"/>
  <c r="K1802" i="8"/>
  <c r="I1802" i="8"/>
  <c r="J1802" i="8" s="1"/>
  <c r="K1801" i="8"/>
  <c r="I1801" i="8"/>
  <c r="J1801" i="8" s="1"/>
  <c r="K1800" i="8"/>
  <c r="I1800" i="8"/>
  <c r="J1800" i="8" s="1"/>
  <c r="K1799" i="8"/>
  <c r="I1799" i="8"/>
  <c r="J1799" i="8" s="1"/>
  <c r="K1798" i="8"/>
  <c r="I1798" i="8"/>
  <c r="J1798" i="8" s="1"/>
  <c r="K1797" i="8"/>
  <c r="I1797" i="8"/>
  <c r="J1797" i="8" s="1"/>
  <c r="K1796" i="8"/>
  <c r="I1796" i="8"/>
  <c r="J1796" i="8" s="1"/>
  <c r="K1795" i="8"/>
  <c r="I1795" i="8"/>
  <c r="J1795" i="8" s="1"/>
  <c r="K1794" i="8"/>
  <c r="I1794" i="8"/>
  <c r="J1794" i="8" s="1"/>
  <c r="K1793" i="8"/>
  <c r="I1793" i="8"/>
  <c r="J1793" i="8" s="1"/>
  <c r="K1792" i="8"/>
  <c r="I1792" i="8"/>
  <c r="J1792" i="8" s="1"/>
  <c r="K1791" i="8"/>
  <c r="I1791" i="8"/>
  <c r="J1791" i="8" s="1"/>
  <c r="K1790" i="8"/>
  <c r="I1790" i="8"/>
  <c r="J1790" i="8" s="1"/>
  <c r="K1789" i="8"/>
  <c r="I1789" i="8"/>
  <c r="J1789" i="8" s="1"/>
  <c r="K1788" i="8"/>
  <c r="I1788" i="8"/>
  <c r="J1788" i="8" s="1"/>
  <c r="K1787" i="8"/>
  <c r="I1787" i="8"/>
  <c r="J1787" i="8" s="1"/>
  <c r="K1786" i="8"/>
  <c r="I1786" i="8"/>
  <c r="J1786" i="8" s="1"/>
  <c r="K1785" i="8"/>
  <c r="I1785" i="8"/>
  <c r="J1785" i="8" s="1"/>
  <c r="K1784" i="8"/>
  <c r="I1784" i="8"/>
  <c r="J1784" i="8" s="1"/>
  <c r="K1783" i="8"/>
  <c r="I1783" i="8"/>
  <c r="J1783" i="8" s="1"/>
  <c r="K1782" i="8"/>
  <c r="I1782" i="8"/>
  <c r="J1782" i="8" s="1"/>
  <c r="K1781" i="8"/>
  <c r="I1781" i="8"/>
  <c r="J1781" i="8" s="1"/>
  <c r="K1780" i="8"/>
  <c r="I1780" i="8"/>
  <c r="J1780" i="8" s="1"/>
  <c r="K1779" i="8"/>
  <c r="I1779" i="8"/>
  <c r="J1779" i="8" s="1"/>
  <c r="K1778" i="8"/>
  <c r="I1778" i="8"/>
  <c r="J1778" i="8" s="1"/>
  <c r="K1777" i="8"/>
  <c r="I1777" i="8"/>
  <c r="J1777" i="8" s="1"/>
  <c r="K1776" i="8"/>
  <c r="I1776" i="8"/>
  <c r="J1776" i="8" s="1"/>
  <c r="K1775" i="8"/>
  <c r="I1775" i="8"/>
  <c r="J1775" i="8" s="1"/>
  <c r="K1774" i="8"/>
  <c r="I1774" i="8"/>
  <c r="J1774" i="8" s="1"/>
  <c r="K1773" i="8"/>
  <c r="I1773" i="8"/>
  <c r="J1773" i="8" s="1"/>
  <c r="K1772" i="8"/>
  <c r="I1772" i="8"/>
  <c r="J1772" i="8" s="1"/>
  <c r="K1771" i="8"/>
  <c r="I1771" i="8"/>
  <c r="J1771" i="8" s="1"/>
  <c r="K1770" i="8"/>
  <c r="I1770" i="8"/>
  <c r="J1770" i="8" s="1"/>
  <c r="K1769" i="8"/>
  <c r="I1769" i="8"/>
  <c r="J1769" i="8" s="1"/>
  <c r="K1768" i="8"/>
  <c r="I1768" i="8"/>
  <c r="J1768" i="8" s="1"/>
  <c r="K1767" i="8"/>
  <c r="I1767" i="8"/>
  <c r="J1767" i="8" s="1"/>
  <c r="K1766" i="8"/>
  <c r="I1766" i="8"/>
  <c r="J1766" i="8" s="1"/>
  <c r="K1765" i="8"/>
  <c r="I1765" i="8"/>
  <c r="J1765" i="8" s="1"/>
  <c r="K1764" i="8"/>
  <c r="I1764" i="8"/>
  <c r="J1764" i="8" s="1"/>
  <c r="K1763" i="8"/>
  <c r="I1763" i="8"/>
  <c r="J1763" i="8" s="1"/>
  <c r="K1762" i="8"/>
  <c r="I1762" i="8"/>
  <c r="J1762" i="8" s="1"/>
  <c r="K1761" i="8"/>
  <c r="I1761" i="8"/>
  <c r="J1761" i="8" s="1"/>
  <c r="K1760" i="8"/>
  <c r="I1760" i="8"/>
  <c r="J1760" i="8" s="1"/>
  <c r="K1759" i="8"/>
  <c r="I1759" i="8"/>
  <c r="J1759" i="8" s="1"/>
  <c r="K1758" i="8"/>
  <c r="I1758" i="8"/>
  <c r="J1758" i="8" s="1"/>
  <c r="K1757" i="8"/>
  <c r="I1757" i="8"/>
  <c r="J1757" i="8" s="1"/>
  <c r="K1756" i="8"/>
  <c r="I1756" i="8"/>
  <c r="J1756" i="8" s="1"/>
  <c r="K1755" i="8"/>
  <c r="I1755" i="8"/>
  <c r="J1755" i="8" s="1"/>
  <c r="K1754" i="8"/>
  <c r="I1754" i="8"/>
  <c r="J1754" i="8" s="1"/>
  <c r="K1753" i="8"/>
  <c r="I1753" i="8"/>
  <c r="J1753" i="8" s="1"/>
  <c r="K1752" i="8"/>
  <c r="I1752" i="8"/>
  <c r="J1752" i="8" s="1"/>
  <c r="K1751" i="8"/>
  <c r="I1751" i="8"/>
  <c r="J1751" i="8" s="1"/>
  <c r="K1750" i="8"/>
  <c r="I1750" i="8"/>
  <c r="J1750" i="8" s="1"/>
  <c r="K1749" i="8"/>
  <c r="I1749" i="8"/>
  <c r="J1749" i="8" s="1"/>
  <c r="K1748" i="8"/>
  <c r="I1748" i="8"/>
  <c r="J1748" i="8" s="1"/>
  <c r="K1747" i="8"/>
  <c r="I1747" i="8"/>
  <c r="J1747" i="8" s="1"/>
  <c r="K1746" i="8"/>
  <c r="I1746" i="8"/>
  <c r="J1746" i="8" s="1"/>
  <c r="K1745" i="8"/>
  <c r="I1745" i="8"/>
  <c r="J1745" i="8" s="1"/>
  <c r="K1744" i="8"/>
  <c r="I1744" i="8"/>
  <c r="J1744" i="8" s="1"/>
  <c r="K1743" i="8"/>
  <c r="I1743" i="8"/>
  <c r="J1743" i="8" s="1"/>
  <c r="K1742" i="8"/>
  <c r="I1742" i="8"/>
  <c r="J1742" i="8" s="1"/>
  <c r="K1741" i="8"/>
  <c r="I1741" i="8"/>
  <c r="J1741" i="8" s="1"/>
  <c r="K1740" i="8"/>
  <c r="I1740" i="8"/>
  <c r="J1740" i="8" s="1"/>
  <c r="K1739" i="8"/>
  <c r="I1739" i="8"/>
  <c r="J1739" i="8" s="1"/>
  <c r="K1738" i="8"/>
  <c r="I1738" i="8"/>
  <c r="J1738" i="8" s="1"/>
  <c r="K1737" i="8"/>
  <c r="I1737" i="8"/>
  <c r="J1737" i="8" s="1"/>
  <c r="K1736" i="8"/>
  <c r="I1736" i="8"/>
  <c r="J1736" i="8" s="1"/>
  <c r="K1735" i="8"/>
  <c r="I1735" i="8"/>
  <c r="J1735" i="8" s="1"/>
  <c r="K1734" i="8"/>
  <c r="I1734" i="8"/>
  <c r="J1734" i="8" s="1"/>
  <c r="K1733" i="8"/>
  <c r="I1733" i="8"/>
  <c r="J1733" i="8" s="1"/>
  <c r="K1732" i="8"/>
  <c r="I1732" i="8"/>
  <c r="J1732" i="8" s="1"/>
  <c r="K1731" i="8"/>
  <c r="I1731" i="8"/>
  <c r="J1731" i="8" s="1"/>
  <c r="K1730" i="8"/>
  <c r="I1730" i="8"/>
  <c r="J1730" i="8" s="1"/>
  <c r="K1729" i="8"/>
  <c r="I1729" i="8"/>
  <c r="J1729" i="8" s="1"/>
  <c r="K1728" i="8"/>
  <c r="I1728" i="8"/>
  <c r="J1728" i="8" s="1"/>
  <c r="K1727" i="8"/>
  <c r="I1727" i="8"/>
  <c r="J1727" i="8" s="1"/>
  <c r="K1726" i="8"/>
  <c r="I1726" i="8"/>
  <c r="J1726" i="8" s="1"/>
  <c r="K1725" i="8"/>
  <c r="I1725" i="8"/>
  <c r="J1725" i="8" s="1"/>
  <c r="K1724" i="8"/>
  <c r="I1724" i="8"/>
  <c r="J1724" i="8" s="1"/>
  <c r="K1723" i="8"/>
  <c r="I1723" i="8"/>
  <c r="J1723" i="8" s="1"/>
  <c r="K1722" i="8"/>
  <c r="I1722" i="8"/>
  <c r="J1722" i="8" s="1"/>
  <c r="K1721" i="8"/>
  <c r="I1721" i="8"/>
  <c r="J1721" i="8" s="1"/>
  <c r="K1720" i="8"/>
  <c r="I1720" i="8"/>
  <c r="J1720" i="8" s="1"/>
  <c r="K1719" i="8"/>
  <c r="I1719" i="8"/>
  <c r="J1719" i="8" s="1"/>
  <c r="K1718" i="8"/>
  <c r="I1718" i="8"/>
  <c r="J1718" i="8" s="1"/>
  <c r="K1717" i="8"/>
  <c r="I1717" i="8"/>
  <c r="J1717" i="8" s="1"/>
  <c r="K1716" i="8"/>
  <c r="I1716" i="8"/>
  <c r="J1716" i="8" s="1"/>
  <c r="K1715" i="8"/>
  <c r="I1715" i="8"/>
  <c r="J1715" i="8" s="1"/>
  <c r="K1714" i="8"/>
  <c r="I1714" i="8"/>
  <c r="J1714" i="8" s="1"/>
  <c r="K1713" i="8"/>
  <c r="I1713" i="8"/>
  <c r="J1713" i="8" s="1"/>
  <c r="K1712" i="8"/>
  <c r="I1712" i="8"/>
  <c r="J1712" i="8" s="1"/>
  <c r="K1711" i="8"/>
  <c r="I1711" i="8"/>
  <c r="J1711" i="8" s="1"/>
  <c r="K1710" i="8"/>
  <c r="I1710" i="8"/>
  <c r="J1710" i="8" s="1"/>
  <c r="K1709" i="8"/>
  <c r="I1709" i="8"/>
  <c r="J1709" i="8" s="1"/>
  <c r="K1708" i="8"/>
  <c r="I1708" i="8"/>
  <c r="J1708" i="8" s="1"/>
  <c r="K1707" i="8"/>
  <c r="I1707" i="8"/>
  <c r="J1707" i="8" s="1"/>
  <c r="K1706" i="8"/>
  <c r="I1706" i="8"/>
  <c r="J1706" i="8" s="1"/>
  <c r="K1705" i="8"/>
  <c r="I1705" i="8"/>
  <c r="J1705" i="8" s="1"/>
  <c r="K1704" i="8"/>
  <c r="I1704" i="8"/>
  <c r="J1704" i="8" s="1"/>
  <c r="K1703" i="8"/>
  <c r="I1703" i="8"/>
  <c r="J1703" i="8" s="1"/>
  <c r="K1702" i="8"/>
  <c r="I1702" i="8"/>
  <c r="J1702" i="8" s="1"/>
  <c r="K1701" i="8"/>
  <c r="I1701" i="8"/>
  <c r="J1701" i="8" s="1"/>
  <c r="K1700" i="8"/>
  <c r="I1700" i="8"/>
  <c r="J1700" i="8" s="1"/>
  <c r="K1699" i="8"/>
  <c r="I1699" i="8"/>
  <c r="J1699" i="8" s="1"/>
  <c r="K1698" i="8"/>
  <c r="I1698" i="8"/>
  <c r="J1698" i="8" s="1"/>
  <c r="K1697" i="8"/>
  <c r="I1697" i="8"/>
  <c r="J1697" i="8" s="1"/>
  <c r="K1696" i="8"/>
  <c r="I1696" i="8"/>
  <c r="J1696" i="8" s="1"/>
  <c r="K1695" i="8"/>
  <c r="I1695" i="8"/>
  <c r="J1695" i="8" s="1"/>
  <c r="K1694" i="8"/>
  <c r="I1694" i="8"/>
  <c r="J1694" i="8" s="1"/>
  <c r="K1693" i="8"/>
  <c r="I1693" i="8"/>
  <c r="J1693" i="8" s="1"/>
  <c r="K1692" i="8"/>
  <c r="I1692" i="8"/>
  <c r="J1692" i="8" s="1"/>
  <c r="K1691" i="8"/>
  <c r="I1691" i="8"/>
  <c r="J1691" i="8" s="1"/>
  <c r="K1690" i="8"/>
  <c r="I1690" i="8"/>
  <c r="J1690" i="8" s="1"/>
  <c r="K1689" i="8"/>
  <c r="I1689" i="8"/>
  <c r="J1689" i="8" s="1"/>
  <c r="K1688" i="8"/>
  <c r="I1688" i="8"/>
  <c r="J1688" i="8" s="1"/>
  <c r="K1687" i="8"/>
  <c r="I1687" i="8"/>
  <c r="J1687" i="8" s="1"/>
  <c r="K1686" i="8"/>
  <c r="I1686" i="8"/>
  <c r="J1686" i="8" s="1"/>
  <c r="K1685" i="8"/>
  <c r="I1685" i="8"/>
  <c r="J1685" i="8" s="1"/>
  <c r="K1684" i="8"/>
  <c r="I1684" i="8"/>
  <c r="J1684" i="8" s="1"/>
  <c r="K1683" i="8"/>
  <c r="I1683" i="8"/>
  <c r="J1683" i="8" s="1"/>
  <c r="K1682" i="8"/>
  <c r="I1682" i="8"/>
  <c r="J1682" i="8" s="1"/>
  <c r="K1681" i="8"/>
  <c r="I1681" i="8"/>
  <c r="J1681" i="8" s="1"/>
  <c r="K1680" i="8"/>
  <c r="I1680" i="8"/>
  <c r="J1680" i="8" s="1"/>
  <c r="K1679" i="8"/>
  <c r="I1679" i="8"/>
  <c r="J1679" i="8" s="1"/>
  <c r="K1678" i="8"/>
  <c r="I1678" i="8"/>
  <c r="J1678" i="8" s="1"/>
  <c r="K1677" i="8"/>
  <c r="I1677" i="8"/>
  <c r="J1677" i="8" s="1"/>
  <c r="K1676" i="8"/>
  <c r="I1676" i="8"/>
  <c r="J1676" i="8" s="1"/>
  <c r="K1675" i="8"/>
  <c r="I1675" i="8"/>
  <c r="J1675" i="8" s="1"/>
  <c r="K1674" i="8"/>
  <c r="I1674" i="8"/>
  <c r="J1674" i="8" s="1"/>
  <c r="K1673" i="8"/>
  <c r="I1673" i="8"/>
  <c r="J1673" i="8" s="1"/>
  <c r="K1672" i="8"/>
  <c r="I1672" i="8"/>
  <c r="J1672" i="8" s="1"/>
  <c r="K1671" i="8"/>
  <c r="I1671" i="8"/>
  <c r="J1671" i="8" s="1"/>
  <c r="K1670" i="8"/>
  <c r="I1670" i="8"/>
  <c r="J1670" i="8" s="1"/>
  <c r="K1669" i="8"/>
  <c r="I1669" i="8"/>
  <c r="J1669" i="8" s="1"/>
  <c r="K1668" i="8"/>
  <c r="I1668" i="8"/>
  <c r="J1668" i="8" s="1"/>
  <c r="K1667" i="8"/>
  <c r="I1667" i="8"/>
  <c r="J1667" i="8" s="1"/>
  <c r="K1666" i="8"/>
  <c r="I1666" i="8"/>
  <c r="J1666" i="8" s="1"/>
  <c r="K1665" i="8"/>
  <c r="I1665" i="8"/>
  <c r="J1665" i="8" s="1"/>
  <c r="K1664" i="8"/>
  <c r="I1664" i="8"/>
  <c r="J1664" i="8" s="1"/>
  <c r="K1663" i="8"/>
  <c r="I1663" i="8"/>
  <c r="J1663" i="8" s="1"/>
  <c r="K1662" i="8"/>
  <c r="I1662" i="8"/>
  <c r="J1662" i="8" s="1"/>
  <c r="K1661" i="8"/>
  <c r="I1661" i="8"/>
  <c r="J1661" i="8" s="1"/>
  <c r="K1660" i="8"/>
  <c r="I1660" i="8"/>
  <c r="J1660" i="8" s="1"/>
  <c r="K1659" i="8"/>
  <c r="I1659" i="8"/>
  <c r="J1659" i="8" s="1"/>
  <c r="K1658" i="8"/>
  <c r="I1658" i="8"/>
  <c r="J1658" i="8" s="1"/>
  <c r="K1657" i="8"/>
  <c r="I1657" i="8"/>
  <c r="J1657" i="8" s="1"/>
  <c r="K1656" i="8"/>
  <c r="I1656" i="8"/>
  <c r="J1656" i="8" s="1"/>
  <c r="K1655" i="8"/>
  <c r="I1655" i="8"/>
  <c r="J1655" i="8" s="1"/>
  <c r="K1654" i="8"/>
  <c r="I1654" i="8"/>
  <c r="J1654" i="8" s="1"/>
  <c r="K1653" i="8"/>
  <c r="I1653" i="8"/>
  <c r="J1653" i="8" s="1"/>
  <c r="K1652" i="8"/>
  <c r="I1652" i="8"/>
  <c r="J1652" i="8" s="1"/>
  <c r="K1651" i="8"/>
  <c r="I1651" i="8"/>
  <c r="J1651" i="8" s="1"/>
  <c r="K1650" i="8"/>
  <c r="I1650" i="8"/>
  <c r="J1650" i="8" s="1"/>
  <c r="K1649" i="8"/>
  <c r="I1649" i="8"/>
  <c r="J1649" i="8" s="1"/>
  <c r="K1648" i="8"/>
  <c r="I1648" i="8"/>
  <c r="J1648" i="8" s="1"/>
  <c r="K1647" i="8"/>
  <c r="I1647" i="8"/>
  <c r="J1647" i="8" s="1"/>
  <c r="K1646" i="8"/>
  <c r="I1646" i="8"/>
  <c r="J1646" i="8" s="1"/>
  <c r="K1645" i="8"/>
  <c r="I1645" i="8"/>
  <c r="J1645" i="8" s="1"/>
  <c r="K1644" i="8"/>
  <c r="I1644" i="8"/>
  <c r="J1644" i="8" s="1"/>
  <c r="K1643" i="8"/>
  <c r="I1643" i="8"/>
  <c r="J1643" i="8" s="1"/>
  <c r="K1642" i="8"/>
  <c r="I1642" i="8"/>
  <c r="J1642" i="8" s="1"/>
  <c r="K1641" i="8"/>
  <c r="I1641" i="8"/>
  <c r="J1641" i="8" s="1"/>
  <c r="K1640" i="8"/>
  <c r="I1640" i="8"/>
  <c r="J1640" i="8" s="1"/>
  <c r="K1639" i="8"/>
  <c r="I1639" i="8"/>
  <c r="J1639" i="8" s="1"/>
  <c r="K1638" i="8"/>
  <c r="I1638" i="8"/>
  <c r="J1638" i="8" s="1"/>
  <c r="K1637" i="8"/>
  <c r="I1637" i="8"/>
  <c r="J1637" i="8" s="1"/>
  <c r="K1636" i="8"/>
  <c r="I1636" i="8"/>
  <c r="J1636" i="8" s="1"/>
  <c r="K1635" i="8"/>
  <c r="I1635" i="8"/>
  <c r="J1635" i="8" s="1"/>
  <c r="K1634" i="8"/>
  <c r="I1634" i="8"/>
  <c r="J1634" i="8" s="1"/>
  <c r="K1633" i="8"/>
  <c r="I1633" i="8"/>
  <c r="J1633" i="8" s="1"/>
  <c r="K1632" i="8"/>
  <c r="I1632" i="8"/>
  <c r="J1632" i="8" s="1"/>
  <c r="K1631" i="8"/>
  <c r="I1631" i="8"/>
  <c r="J1631" i="8" s="1"/>
  <c r="K1630" i="8"/>
  <c r="I1630" i="8"/>
  <c r="J1630" i="8" s="1"/>
  <c r="K1629" i="8"/>
  <c r="I1629" i="8"/>
  <c r="J1629" i="8" s="1"/>
  <c r="K1628" i="8"/>
  <c r="I1628" i="8"/>
  <c r="J1628" i="8" s="1"/>
  <c r="K1627" i="8"/>
  <c r="I1627" i="8"/>
  <c r="J1627" i="8" s="1"/>
  <c r="K1626" i="8"/>
  <c r="I1626" i="8"/>
  <c r="J1626" i="8" s="1"/>
  <c r="K1625" i="8"/>
  <c r="I1625" i="8"/>
  <c r="J1625" i="8" s="1"/>
  <c r="K1624" i="8"/>
  <c r="I1624" i="8"/>
  <c r="J1624" i="8" s="1"/>
  <c r="K1623" i="8"/>
  <c r="I1623" i="8"/>
  <c r="J1623" i="8" s="1"/>
  <c r="K1622" i="8"/>
  <c r="I1622" i="8"/>
  <c r="J1622" i="8" s="1"/>
  <c r="K1621" i="8"/>
  <c r="I1621" i="8"/>
  <c r="J1621" i="8" s="1"/>
  <c r="K1620" i="8"/>
  <c r="I1620" i="8"/>
  <c r="J1620" i="8" s="1"/>
  <c r="K1619" i="8"/>
  <c r="I1619" i="8"/>
  <c r="J1619" i="8" s="1"/>
  <c r="K1618" i="8"/>
  <c r="I1618" i="8"/>
  <c r="J1618" i="8" s="1"/>
  <c r="K1617" i="8"/>
  <c r="I1617" i="8"/>
  <c r="J1617" i="8" s="1"/>
  <c r="K1616" i="8"/>
  <c r="I1616" i="8"/>
  <c r="J1616" i="8" s="1"/>
  <c r="K1615" i="8"/>
  <c r="I1615" i="8"/>
  <c r="J1615" i="8" s="1"/>
  <c r="K1614" i="8"/>
  <c r="I1614" i="8"/>
  <c r="J1614" i="8" s="1"/>
  <c r="K1613" i="8"/>
  <c r="I1613" i="8"/>
  <c r="J1613" i="8" s="1"/>
  <c r="K1612" i="8"/>
  <c r="I1612" i="8"/>
  <c r="J1612" i="8" s="1"/>
  <c r="K1611" i="8"/>
  <c r="I1611" i="8"/>
  <c r="J1611" i="8" s="1"/>
  <c r="K1610" i="8"/>
  <c r="I1610" i="8"/>
  <c r="J1610" i="8" s="1"/>
  <c r="K1609" i="8"/>
  <c r="I1609" i="8"/>
  <c r="J1609" i="8" s="1"/>
  <c r="K1608" i="8"/>
  <c r="I1608" i="8"/>
  <c r="J1608" i="8" s="1"/>
  <c r="K1607" i="8"/>
  <c r="I1607" i="8"/>
  <c r="J1607" i="8" s="1"/>
  <c r="K1606" i="8"/>
  <c r="I1606" i="8"/>
  <c r="J1606" i="8" s="1"/>
  <c r="K1605" i="8"/>
  <c r="I1605" i="8"/>
  <c r="J1605" i="8" s="1"/>
  <c r="K1604" i="8"/>
  <c r="I1604" i="8"/>
  <c r="J1604" i="8" s="1"/>
  <c r="K1603" i="8"/>
  <c r="I1603" i="8"/>
  <c r="J1603" i="8" s="1"/>
  <c r="K1602" i="8"/>
  <c r="I1602" i="8"/>
  <c r="J1602" i="8" s="1"/>
  <c r="K1601" i="8"/>
  <c r="I1601" i="8"/>
  <c r="J1601" i="8" s="1"/>
  <c r="K1600" i="8"/>
  <c r="I1600" i="8"/>
  <c r="J1600" i="8" s="1"/>
  <c r="K1599" i="8"/>
  <c r="I1599" i="8"/>
  <c r="J1599" i="8" s="1"/>
  <c r="K1598" i="8"/>
  <c r="I1598" i="8"/>
  <c r="J1598" i="8" s="1"/>
  <c r="K1597" i="8"/>
  <c r="I1597" i="8"/>
  <c r="J1597" i="8" s="1"/>
  <c r="K1596" i="8"/>
  <c r="I1596" i="8"/>
  <c r="J1596" i="8" s="1"/>
  <c r="K1595" i="8"/>
  <c r="I1595" i="8"/>
  <c r="J1595" i="8" s="1"/>
  <c r="K1594" i="8"/>
  <c r="I1594" i="8"/>
  <c r="J1594" i="8" s="1"/>
  <c r="K1593" i="8"/>
  <c r="I1593" i="8"/>
  <c r="J1593" i="8" s="1"/>
  <c r="K1592" i="8"/>
  <c r="I1592" i="8"/>
  <c r="J1592" i="8" s="1"/>
  <c r="K1591" i="8"/>
  <c r="I1591" i="8"/>
  <c r="J1591" i="8" s="1"/>
  <c r="K1590" i="8"/>
  <c r="I1590" i="8"/>
  <c r="J1590" i="8" s="1"/>
  <c r="K1589" i="8"/>
  <c r="I1589" i="8"/>
  <c r="J1589" i="8" s="1"/>
  <c r="K1588" i="8"/>
  <c r="I1588" i="8"/>
  <c r="J1588" i="8" s="1"/>
  <c r="K1587" i="8"/>
  <c r="I1587" i="8"/>
  <c r="J1587" i="8" s="1"/>
  <c r="K1586" i="8"/>
  <c r="I1586" i="8"/>
  <c r="J1586" i="8" s="1"/>
  <c r="K1585" i="8"/>
  <c r="I1585" i="8"/>
  <c r="J1585" i="8" s="1"/>
  <c r="K1584" i="8"/>
  <c r="I1584" i="8"/>
  <c r="J1584" i="8" s="1"/>
  <c r="K1583" i="8"/>
  <c r="I1583" i="8"/>
  <c r="J1583" i="8" s="1"/>
  <c r="K1582" i="8"/>
  <c r="I1582" i="8"/>
  <c r="J1582" i="8" s="1"/>
  <c r="K1581" i="8"/>
  <c r="I1581" i="8"/>
  <c r="J1581" i="8" s="1"/>
  <c r="K1580" i="8"/>
  <c r="I1580" i="8"/>
  <c r="J1580" i="8" s="1"/>
  <c r="K1579" i="8"/>
  <c r="I1579" i="8"/>
  <c r="J1579" i="8" s="1"/>
  <c r="K1578" i="8"/>
  <c r="I1578" i="8"/>
  <c r="J1578" i="8" s="1"/>
  <c r="K1577" i="8"/>
  <c r="I1577" i="8"/>
  <c r="J1577" i="8" s="1"/>
  <c r="K1576" i="8"/>
  <c r="I1576" i="8"/>
  <c r="J1576" i="8" s="1"/>
  <c r="K1575" i="8"/>
  <c r="I1575" i="8"/>
  <c r="J1575" i="8" s="1"/>
  <c r="K1574" i="8"/>
  <c r="I1574" i="8"/>
  <c r="J1574" i="8" s="1"/>
  <c r="K1573" i="8"/>
  <c r="I1573" i="8"/>
  <c r="J1573" i="8" s="1"/>
  <c r="K1572" i="8"/>
  <c r="I1572" i="8"/>
  <c r="J1572" i="8" s="1"/>
  <c r="K1571" i="8"/>
  <c r="I1571" i="8"/>
  <c r="J1571" i="8" s="1"/>
  <c r="K1570" i="8"/>
  <c r="I1570" i="8"/>
  <c r="J1570" i="8" s="1"/>
  <c r="K1569" i="8"/>
  <c r="I1569" i="8"/>
  <c r="J1569" i="8" s="1"/>
  <c r="K1568" i="8"/>
  <c r="I1568" i="8"/>
  <c r="J1568" i="8" s="1"/>
  <c r="K1567" i="8"/>
  <c r="I1567" i="8"/>
  <c r="J1567" i="8" s="1"/>
  <c r="K1566" i="8"/>
  <c r="I1566" i="8"/>
  <c r="J1566" i="8" s="1"/>
  <c r="K1565" i="8"/>
  <c r="I1565" i="8"/>
  <c r="J1565" i="8" s="1"/>
  <c r="K1564" i="8"/>
  <c r="I1564" i="8"/>
  <c r="J1564" i="8" s="1"/>
  <c r="K1563" i="8"/>
  <c r="I1563" i="8"/>
  <c r="J1563" i="8" s="1"/>
  <c r="K1562" i="8"/>
  <c r="I1562" i="8"/>
  <c r="J1562" i="8" s="1"/>
  <c r="K1561" i="8"/>
  <c r="I1561" i="8"/>
  <c r="J1561" i="8" s="1"/>
  <c r="K1560" i="8"/>
  <c r="I1560" i="8"/>
  <c r="J1560" i="8" s="1"/>
  <c r="K1559" i="8"/>
  <c r="I1559" i="8"/>
  <c r="J1559" i="8" s="1"/>
  <c r="K1558" i="8"/>
  <c r="I1558" i="8"/>
  <c r="J1558" i="8" s="1"/>
  <c r="K1557" i="8"/>
  <c r="I1557" i="8"/>
  <c r="J1557" i="8" s="1"/>
  <c r="K1556" i="8"/>
  <c r="I1556" i="8"/>
  <c r="J1556" i="8" s="1"/>
  <c r="K1555" i="8"/>
  <c r="I1555" i="8"/>
  <c r="J1555" i="8" s="1"/>
  <c r="K1554" i="8"/>
  <c r="I1554" i="8"/>
  <c r="J1554" i="8" s="1"/>
  <c r="K1553" i="8"/>
  <c r="I1553" i="8"/>
  <c r="J1553" i="8" s="1"/>
  <c r="K1552" i="8"/>
  <c r="I1552" i="8"/>
  <c r="J1552" i="8" s="1"/>
  <c r="K1551" i="8"/>
  <c r="I1551" i="8"/>
  <c r="J1551" i="8" s="1"/>
  <c r="K1550" i="8"/>
  <c r="I1550" i="8"/>
  <c r="J1550" i="8" s="1"/>
  <c r="K1549" i="8"/>
  <c r="I1549" i="8"/>
  <c r="J1549" i="8" s="1"/>
  <c r="K1548" i="8"/>
  <c r="I1548" i="8"/>
  <c r="J1548" i="8" s="1"/>
  <c r="K1547" i="8"/>
  <c r="I1547" i="8"/>
  <c r="J1547" i="8" s="1"/>
  <c r="K1546" i="8"/>
  <c r="I1546" i="8"/>
  <c r="J1546" i="8" s="1"/>
  <c r="K1545" i="8"/>
  <c r="I1545" i="8"/>
  <c r="J1545" i="8" s="1"/>
  <c r="K1544" i="8"/>
  <c r="I1544" i="8"/>
  <c r="J1544" i="8" s="1"/>
  <c r="K1543" i="8"/>
  <c r="I1543" i="8"/>
  <c r="J1543" i="8" s="1"/>
  <c r="K1542" i="8"/>
  <c r="I1542" i="8"/>
  <c r="J1542" i="8" s="1"/>
  <c r="K1541" i="8"/>
  <c r="I1541" i="8"/>
  <c r="J1541" i="8" s="1"/>
  <c r="K1540" i="8"/>
  <c r="I1540" i="8"/>
  <c r="J1540" i="8" s="1"/>
  <c r="K1539" i="8"/>
  <c r="I1539" i="8"/>
  <c r="J1539" i="8" s="1"/>
  <c r="K1538" i="8"/>
  <c r="I1538" i="8"/>
  <c r="J1538" i="8" s="1"/>
  <c r="K1537" i="8"/>
  <c r="I1537" i="8"/>
  <c r="J1537" i="8" s="1"/>
  <c r="K1536" i="8"/>
  <c r="I1536" i="8"/>
  <c r="J1536" i="8" s="1"/>
  <c r="K1535" i="8"/>
  <c r="I1535" i="8"/>
  <c r="J1535" i="8" s="1"/>
  <c r="K1534" i="8"/>
  <c r="I1534" i="8"/>
  <c r="J1534" i="8" s="1"/>
  <c r="K1533" i="8"/>
  <c r="I1533" i="8"/>
  <c r="J1533" i="8" s="1"/>
  <c r="K1532" i="8"/>
  <c r="I1532" i="8"/>
  <c r="J1532" i="8" s="1"/>
  <c r="K1531" i="8"/>
  <c r="I1531" i="8"/>
  <c r="J1531" i="8" s="1"/>
  <c r="K1530" i="8"/>
  <c r="I1530" i="8"/>
  <c r="J1530" i="8" s="1"/>
  <c r="K1529" i="8"/>
  <c r="I1529" i="8"/>
  <c r="J1529" i="8" s="1"/>
  <c r="K1528" i="8"/>
  <c r="I1528" i="8"/>
  <c r="J1528" i="8" s="1"/>
  <c r="K1527" i="8"/>
  <c r="I1527" i="8"/>
  <c r="J1527" i="8" s="1"/>
  <c r="K1526" i="8"/>
  <c r="I1526" i="8"/>
  <c r="J1526" i="8" s="1"/>
  <c r="K1525" i="8"/>
  <c r="I1525" i="8"/>
  <c r="J1525" i="8" s="1"/>
  <c r="K1524" i="8"/>
  <c r="I1524" i="8"/>
  <c r="J1524" i="8" s="1"/>
  <c r="K1523" i="8"/>
  <c r="I1523" i="8"/>
  <c r="J1523" i="8" s="1"/>
  <c r="K1522" i="8"/>
  <c r="I1522" i="8"/>
  <c r="J1522" i="8" s="1"/>
  <c r="K1521" i="8"/>
  <c r="I1521" i="8"/>
  <c r="J1521" i="8" s="1"/>
  <c r="K1520" i="8"/>
  <c r="I1520" i="8"/>
  <c r="J1520" i="8" s="1"/>
  <c r="K1519" i="8"/>
  <c r="I1519" i="8"/>
  <c r="J1519" i="8" s="1"/>
  <c r="K1518" i="8"/>
  <c r="I1518" i="8"/>
  <c r="J1518" i="8" s="1"/>
  <c r="K1517" i="8"/>
  <c r="I1517" i="8"/>
  <c r="J1517" i="8" s="1"/>
  <c r="K1516" i="8"/>
  <c r="I1516" i="8"/>
  <c r="J1516" i="8" s="1"/>
  <c r="K1515" i="8"/>
  <c r="I1515" i="8"/>
  <c r="J1515" i="8" s="1"/>
  <c r="K1514" i="8"/>
  <c r="I1514" i="8"/>
  <c r="J1514" i="8" s="1"/>
  <c r="K1513" i="8"/>
  <c r="I1513" i="8"/>
  <c r="J1513" i="8" s="1"/>
  <c r="K1512" i="8"/>
  <c r="I1512" i="8"/>
  <c r="J1512" i="8" s="1"/>
  <c r="K1511" i="8"/>
  <c r="I1511" i="8"/>
  <c r="J1511" i="8" s="1"/>
  <c r="K1510" i="8"/>
  <c r="I1510" i="8"/>
  <c r="J1510" i="8" s="1"/>
  <c r="K1509" i="8"/>
  <c r="I1509" i="8"/>
  <c r="J1509" i="8" s="1"/>
  <c r="K1508" i="8"/>
  <c r="I1508" i="8"/>
  <c r="J1508" i="8" s="1"/>
  <c r="K1507" i="8"/>
  <c r="I1507" i="8"/>
  <c r="J1507" i="8" s="1"/>
  <c r="K1506" i="8"/>
  <c r="I1506" i="8"/>
  <c r="J1506" i="8" s="1"/>
  <c r="K1505" i="8"/>
  <c r="I1505" i="8"/>
  <c r="J1505" i="8" s="1"/>
  <c r="K1504" i="8"/>
  <c r="I1504" i="8"/>
  <c r="J1504" i="8" s="1"/>
  <c r="K1503" i="8"/>
  <c r="I1503" i="8"/>
  <c r="J1503" i="8" s="1"/>
  <c r="K1502" i="8"/>
  <c r="I1502" i="8"/>
  <c r="J1502" i="8" s="1"/>
  <c r="K1501" i="8"/>
  <c r="I1501" i="8"/>
  <c r="J1501" i="8" s="1"/>
  <c r="K1500" i="8"/>
  <c r="I1500" i="8"/>
  <c r="J1500" i="8" s="1"/>
  <c r="K1499" i="8"/>
  <c r="I1499" i="8"/>
  <c r="J1499" i="8" s="1"/>
  <c r="K1498" i="8"/>
  <c r="I1498" i="8"/>
  <c r="J1498" i="8" s="1"/>
  <c r="K1497" i="8"/>
  <c r="I1497" i="8"/>
  <c r="J1497" i="8" s="1"/>
  <c r="K1496" i="8"/>
  <c r="I1496" i="8"/>
  <c r="J1496" i="8" s="1"/>
  <c r="K1495" i="8"/>
  <c r="I1495" i="8"/>
  <c r="J1495" i="8" s="1"/>
  <c r="K1494" i="8"/>
  <c r="I1494" i="8"/>
  <c r="J1494" i="8" s="1"/>
  <c r="K1493" i="8"/>
  <c r="I1493" i="8"/>
  <c r="J1493" i="8" s="1"/>
  <c r="K1492" i="8"/>
  <c r="I1492" i="8"/>
  <c r="J1492" i="8" s="1"/>
  <c r="K1491" i="8"/>
  <c r="I1491" i="8"/>
  <c r="J1491" i="8" s="1"/>
  <c r="K1490" i="8"/>
  <c r="I1490" i="8"/>
  <c r="J1490" i="8" s="1"/>
  <c r="K1489" i="8"/>
  <c r="I1489" i="8"/>
  <c r="J1489" i="8" s="1"/>
  <c r="K1488" i="8"/>
  <c r="I1488" i="8"/>
  <c r="J1488" i="8" s="1"/>
  <c r="K1487" i="8"/>
  <c r="I1487" i="8"/>
  <c r="J1487" i="8" s="1"/>
  <c r="K1486" i="8"/>
  <c r="I1486" i="8"/>
  <c r="J1486" i="8" s="1"/>
  <c r="K1485" i="8"/>
  <c r="I1485" i="8"/>
  <c r="J1485" i="8" s="1"/>
  <c r="K1484" i="8"/>
  <c r="I1484" i="8"/>
  <c r="J1484" i="8" s="1"/>
  <c r="K1483" i="8"/>
  <c r="I1483" i="8"/>
  <c r="J1483" i="8" s="1"/>
  <c r="K1482" i="8"/>
  <c r="I1482" i="8"/>
  <c r="J1482" i="8" s="1"/>
  <c r="K1481" i="8"/>
  <c r="I1481" i="8"/>
  <c r="J1481" i="8" s="1"/>
  <c r="K1480" i="8"/>
  <c r="I1480" i="8"/>
  <c r="J1480" i="8" s="1"/>
  <c r="K1479" i="8"/>
  <c r="I1479" i="8"/>
  <c r="J1479" i="8" s="1"/>
  <c r="K1478" i="8"/>
  <c r="I1478" i="8"/>
  <c r="J1478" i="8" s="1"/>
  <c r="K1477" i="8"/>
  <c r="I1477" i="8"/>
  <c r="J1477" i="8" s="1"/>
  <c r="K1476" i="8"/>
  <c r="I1476" i="8"/>
  <c r="J1476" i="8" s="1"/>
  <c r="K1475" i="8"/>
  <c r="I1475" i="8"/>
  <c r="J1475" i="8" s="1"/>
  <c r="K1474" i="8"/>
  <c r="I1474" i="8"/>
  <c r="J1474" i="8" s="1"/>
  <c r="K1473" i="8"/>
  <c r="I1473" i="8"/>
  <c r="J1473" i="8" s="1"/>
  <c r="K1472" i="8"/>
  <c r="I1472" i="8"/>
  <c r="J1472" i="8" s="1"/>
  <c r="K1471" i="8"/>
  <c r="I1471" i="8"/>
  <c r="J1471" i="8" s="1"/>
  <c r="K1470" i="8"/>
  <c r="I1470" i="8"/>
  <c r="J1470" i="8" s="1"/>
  <c r="K1469" i="8"/>
  <c r="I1469" i="8"/>
  <c r="J1469" i="8" s="1"/>
  <c r="K1468" i="8"/>
  <c r="I1468" i="8"/>
  <c r="J1468" i="8" s="1"/>
  <c r="K1467" i="8"/>
  <c r="I1467" i="8"/>
  <c r="J1467" i="8" s="1"/>
  <c r="K1466" i="8"/>
  <c r="I1466" i="8"/>
  <c r="J1466" i="8" s="1"/>
  <c r="K1465" i="8"/>
  <c r="I1465" i="8"/>
  <c r="J1465" i="8" s="1"/>
  <c r="K1464" i="8"/>
  <c r="I1464" i="8"/>
  <c r="J1464" i="8" s="1"/>
  <c r="K1463" i="8"/>
  <c r="I1463" i="8"/>
  <c r="J1463" i="8" s="1"/>
  <c r="K1462" i="8"/>
  <c r="I1462" i="8"/>
  <c r="J1462" i="8" s="1"/>
  <c r="K1461" i="8"/>
  <c r="I1461" i="8"/>
  <c r="J1461" i="8" s="1"/>
  <c r="K1460" i="8"/>
  <c r="I1460" i="8"/>
  <c r="J1460" i="8" s="1"/>
  <c r="K1459" i="8"/>
  <c r="I1459" i="8"/>
  <c r="J1459" i="8" s="1"/>
  <c r="K1458" i="8"/>
  <c r="I1458" i="8"/>
  <c r="J1458" i="8" s="1"/>
  <c r="K1457" i="8"/>
  <c r="I1457" i="8"/>
  <c r="J1457" i="8" s="1"/>
  <c r="K1456" i="8"/>
  <c r="I1456" i="8"/>
  <c r="J1456" i="8" s="1"/>
  <c r="K1455" i="8"/>
  <c r="I1455" i="8"/>
  <c r="J1455" i="8" s="1"/>
  <c r="K1454" i="8"/>
  <c r="I1454" i="8"/>
  <c r="J1454" i="8" s="1"/>
  <c r="K1453" i="8"/>
  <c r="I1453" i="8"/>
  <c r="J1453" i="8" s="1"/>
  <c r="K1452" i="8"/>
  <c r="I1452" i="8"/>
  <c r="J1452" i="8" s="1"/>
  <c r="K1451" i="8"/>
  <c r="I1451" i="8"/>
  <c r="J1451" i="8" s="1"/>
  <c r="K1450" i="8"/>
  <c r="I1450" i="8"/>
  <c r="J1450" i="8" s="1"/>
  <c r="K1449" i="8"/>
  <c r="I1449" i="8"/>
  <c r="J1449" i="8" s="1"/>
  <c r="K1448" i="8"/>
  <c r="I1448" i="8"/>
  <c r="J1448" i="8" s="1"/>
  <c r="K1447" i="8"/>
  <c r="I1447" i="8"/>
  <c r="J1447" i="8" s="1"/>
  <c r="K1446" i="8"/>
  <c r="I1446" i="8"/>
  <c r="J1446" i="8" s="1"/>
  <c r="K1445" i="8"/>
  <c r="I1445" i="8"/>
  <c r="J1445" i="8" s="1"/>
  <c r="K1444" i="8"/>
  <c r="I1444" i="8"/>
  <c r="J1444" i="8" s="1"/>
  <c r="K1443" i="8"/>
  <c r="I1443" i="8"/>
  <c r="J1443" i="8" s="1"/>
  <c r="K1442" i="8"/>
  <c r="I1442" i="8"/>
  <c r="J1442" i="8" s="1"/>
  <c r="K1441" i="8"/>
  <c r="I1441" i="8"/>
  <c r="J1441" i="8" s="1"/>
  <c r="K1440" i="8"/>
  <c r="I1440" i="8"/>
  <c r="J1440" i="8" s="1"/>
  <c r="K1439" i="8"/>
  <c r="I1439" i="8"/>
  <c r="J1439" i="8" s="1"/>
  <c r="K1438" i="8"/>
  <c r="I1438" i="8"/>
  <c r="J1438" i="8" s="1"/>
  <c r="K1437" i="8"/>
  <c r="I1437" i="8"/>
  <c r="J1437" i="8" s="1"/>
  <c r="K1436" i="8"/>
  <c r="I1436" i="8"/>
  <c r="J1436" i="8" s="1"/>
  <c r="K1435" i="8"/>
  <c r="I1435" i="8"/>
  <c r="J1435" i="8" s="1"/>
  <c r="K1434" i="8"/>
  <c r="I1434" i="8"/>
  <c r="J1434" i="8" s="1"/>
  <c r="K1433" i="8"/>
  <c r="I1433" i="8"/>
  <c r="J1433" i="8" s="1"/>
  <c r="K1432" i="8"/>
  <c r="I1432" i="8"/>
  <c r="J1432" i="8" s="1"/>
  <c r="K1431" i="8"/>
  <c r="I1431" i="8"/>
  <c r="J1431" i="8" s="1"/>
  <c r="K1430" i="8"/>
  <c r="I1430" i="8"/>
  <c r="J1430" i="8" s="1"/>
  <c r="K1429" i="8"/>
  <c r="I1429" i="8"/>
  <c r="J1429" i="8" s="1"/>
  <c r="K1428" i="8"/>
  <c r="I1428" i="8"/>
  <c r="J1428" i="8" s="1"/>
  <c r="K1427" i="8"/>
  <c r="I1427" i="8"/>
  <c r="J1427" i="8" s="1"/>
  <c r="K1426" i="8"/>
  <c r="I1426" i="8"/>
  <c r="J1426" i="8" s="1"/>
  <c r="K1425" i="8"/>
  <c r="I1425" i="8"/>
  <c r="J1425" i="8" s="1"/>
  <c r="K1424" i="8"/>
  <c r="I1424" i="8"/>
  <c r="J1424" i="8" s="1"/>
  <c r="K1423" i="8"/>
  <c r="I1423" i="8"/>
  <c r="J1423" i="8" s="1"/>
  <c r="K1422" i="8"/>
  <c r="I1422" i="8"/>
  <c r="J1422" i="8" s="1"/>
  <c r="K1421" i="8"/>
  <c r="I1421" i="8"/>
  <c r="J1421" i="8" s="1"/>
  <c r="K1420" i="8"/>
  <c r="I1420" i="8"/>
  <c r="J1420" i="8" s="1"/>
  <c r="K1419" i="8"/>
  <c r="I1419" i="8"/>
  <c r="J1419" i="8" s="1"/>
  <c r="K1418" i="8"/>
  <c r="I1418" i="8"/>
  <c r="J1418" i="8" s="1"/>
  <c r="K1417" i="8"/>
  <c r="I1417" i="8"/>
  <c r="J1417" i="8" s="1"/>
  <c r="K1416" i="8"/>
  <c r="I1416" i="8"/>
  <c r="J1416" i="8" s="1"/>
  <c r="K1415" i="8"/>
  <c r="I1415" i="8"/>
  <c r="J1415" i="8" s="1"/>
  <c r="K1414" i="8"/>
  <c r="I1414" i="8"/>
  <c r="J1414" i="8" s="1"/>
  <c r="K1413" i="8"/>
  <c r="I1413" i="8"/>
  <c r="J1413" i="8" s="1"/>
  <c r="K1412" i="8"/>
  <c r="I1412" i="8"/>
  <c r="J1412" i="8" s="1"/>
  <c r="K1411" i="8"/>
  <c r="I1411" i="8"/>
  <c r="J1411" i="8" s="1"/>
  <c r="K1410" i="8"/>
  <c r="I1410" i="8"/>
  <c r="J1410" i="8" s="1"/>
  <c r="K1409" i="8"/>
  <c r="I1409" i="8"/>
  <c r="J1409" i="8" s="1"/>
  <c r="K1408" i="8"/>
  <c r="I1408" i="8"/>
  <c r="J1408" i="8" s="1"/>
  <c r="K1407" i="8"/>
  <c r="I1407" i="8"/>
  <c r="J1407" i="8" s="1"/>
  <c r="K1406" i="8"/>
  <c r="I1406" i="8"/>
  <c r="J1406" i="8" s="1"/>
  <c r="K1405" i="8"/>
  <c r="I1405" i="8"/>
  <c r="J1405" i="8" s="1"/>
  <c r="K1404" i="8"/>
  <c r="I1404" i="8"/>
  <c r="J1404" i="8" s="1"/>
  <c r="K1403" i="8"/>
  <c r="I1403" i="8"/>
  <c r="J1403" i="8" s="1"/>
  <c r="K1402" i="8"/>
  <c r="I1402" i="8"/>
  <c r="J1402" i="8" s="1"/>
  <c r="K1401" i="8"/>
  <c r="I1401" i="8"/>
  <c r="J1401" i="8" s="1"/>
  <c r="K1400" i="8"/>
  <c r="I1400" i="8"/>
  <c r="J1400" i="8" s="1"/>
  <c r="K1399" i="8"/>
  <c r="I1399" i="8"/>
  <c r="J1399" i="8" s="1"/>
  <c r="K1398" i="8"/>
  <c r="I1398" i="8"/>
  <c r="J1398" i="8" s="1"/>
  <c r="K1397" i="8"/>
  <c r="I1397" i="8"/>
  <c r="J1397" i="8" s="1"/>
  <c r="K1396" i="8"/>
  <c r="I1396" i="8"/>
  <c r="J1396" i="8" s="1"/>
  <c r="K1395" i="8"/>
  <c r="I1395" i="8"/>
  <c r="J1395" i="8" s="1"/>
  <c r="K1394" i="8"/>
  <c r="I1394" i="8"/>
  <c r="J1394" i="8" s="1"/>
  <c r="K1393" i="8"/>
  <c r="I1393" i="8"/>
  <c r="J1393" i="8" s="1"/>
  <c r="K1392" i="8"/>
  <c r="I1392" i="8"/>
  <c r="J1392" i="8" s="1"/>
  <c r="K1391" i="8"/>
  <c r="I1391" i="8"/>
  <c r="J1391" i="8" s="1"/>
  <c r="K1390" i="8"/>
  <c r="I1390" i="8"/>
  <c r="J1390" i="8" s="1"/>
  <c r="K1389" i="8"/>
  <c r="I1389" i="8"/>
  <c r="J1389" i="8" s="1"/>
  <c r="K1388" i="8"/>
  <c r="I1388" i="8"/>
  <c r="J1388" i="8" s="1"/>
  <c r="K1387" i="8"/>
  <c r="I1387" i="8"/>
  <c r="J1387" i="8" s="1"/>
  <c r="K1386" i="8"/>
  <c r="I1386" i="8"/>
  <c r="J1386" i="8" s="1"/>
  <c r="K1385" i="8"/>
  <c r="I1385" i="8"/>
  <c r="J1385" i="8" s="1"/>
  <c r="K1384" i="8"/>
  <c r="I1384" i="8"/>
  <c r="J1384" i="8" s="1"/>
  <c r="K1383" i="8"/>
  <c r="I1383" i="8"/>
  <c r="J1383" i="8" s="1"/>
  <c r="K1382" i="8"/>
  <c r="I1382" i="8"/>
  <c r="J1382" i="8" s="1"/>
  <c r="K1381" i="8"/>
  <c r="I1381" i="8"/>
  <c r="J1381" i="8" s="1"/>
  <c r="K1380" i="8"/>
  <c r="I1380" i="8"/>
  <c r="J1380" i="8" s="1"/>
  <c r="K1379" i="8"/>
  <c r="I1379" i="8"/>
  <c r="J1379" i="8" s="1"/>
  <c r="K1378" i="8"/>
  <c r="I1378" i="8"/>
  <c r="J1378" i="8" s="1"/>
  <c r="K1377" i="8"/>
  <c r="I1377" i="8"/>
  <c r="J1377" i="8" s="1"/>
  <c r="K1376" i="8"/>
  <c r="I1376" i="8"/>
  <c r="J1376" i="8" s="1"/>
  <c r="K1375" i="8"/>
  <c r="I1375" i="8"/>
  <c r="J1375" i="8" s="1"/>
  <c r="K1374" i="8"/>
  <c r="I1374" i="8"/>
  <c r="J1374" i="8" s="1"/>
  <c r="K1373" i="8"/>
  <c r="I1373" i="8"/>
  <c r="J1373" i="8" s="1"/>
  <c r="K1372" i="8"/>
  <c r="I1372" i="8"/>
  <c r="J1372" i="8" s="1"/>
  <c r="K1371" i="8"/>
  <c r="I1371" i="8"/>
  <c r="J1371" i="8" s="1"/>
  <c r="K1370" i="8"/>
  <c r="I1370" i="8"/>
  <c r="J1370" i="8" s="1"/>
  <c r="K1369" i="8"/>
  <c r="I1369" i="8"/>
  <c r="J1369" i="8" s="1"/>
  <c r="K1368" i="8"/>
  <c r="I1368" i="8"/>
  <c r="J1368" i="8" s="1"/>
  <c r="K1367" i="8"/>
  <c r="I1367" i="8"/>
  <c r="J1367" i="8" s="1"/>
  <c r="K1366" i="8"/>
  <c r="I1366" i="8"/>
  <c r="J1366" i="8" s="1"/>
  <c r="K1365" i="8"/>
  <c r="I1365" i="8"/>
  <c r="J1365" i="8" s="1"/>
  <c r="K1364" i="8"/>
  <c r="I1364" i="8"/>
  <c r="J1364" i="8" s="1"/>
  <c r="K1363" i="8"/>
  <c r="I1363" i="8"/>
  <c r="J1363" i="8" s="1"/>
  <c r="K1362" i="8"/>
  <c r="I1362" i="8"/>
  <c r="J1362" i="8" s="1"/>
  <c r="K1361" i="8"/>
  <c r="I1361" i="8"/>
  <c r="J1361" i="8" s="1"/>
  <c r="K1360" i="8"/>
  <c r="I1360" i="8"/>
  <c r="J1360" i="8" s="1"/>
  <c r="K1359" i="8"/>
  <c r="I1359" i="8"/>
  <c r="J1359" i="8" s="1"/>
  <c r="K1358" i="8"/>
  <c r="I1358" i="8"/>
  <c r="J1358" i="8" s="1"/>
  <c r="K1357" i="8"/>
  <c r="I1357" i="8"/>
  <c r="J1357" i="8" s="1"/>
  <c r="K1356" i="8"/>
  <c r="I1356" i="8"/>
  <c r="J1356" i="8" s="1"/>
  <c r="K1355" i="8"/>
  <c r="I1355" i="8"/>
  <c r="J1355" i="8" s="1"/>
  <c r="K1354" i="8"/>
  <c r="I1354" i="8"/>
  <c r="J1354" i="8" s="1"/>
  <c r="K1353" i="8"/>
  <c r="I1353" i="8"/>
  <c r="J1353" i="8" s="1"/>
  <c r="K1352" i="8"/>
  <c r="I1352" i="8"/>
  <c r="J1352" i="8" s="1"/>
  <c r="K1351" i="8"/>
  <c r="I1351" i="8"/>
  <c r="J1351" i="8" s="1"/>
  <c r="K1350" i="8"/>
  <c r="I1350" i="8"/>
  <c r="J1350" i="8" s="1"/>
  <c r="K1349" i="8"/>
  <c r="I1349" i="8"/>
  <c r="J1349" i="8" s="1"/>
  <c r="K1348" i="8"/>
  <c r="I1348" i="8"/>
  <c r="J1348" i="8" s="1"/>
  <c r="K1347" i="8"/>
  <c r="I1347" i="8"/>
  <c r="J1347" i="8" s="1"/>
  <c r="K1346" i="8"/>
  <c r="I1346" i="8"/>
  <c r="J1346" i="8" s="1"/>
  <c r="K1345" i="8"/>
  <c r="I1345" i="8"/>
  <c r="J1345" i="8" s="1"/>
  <c r="K1344" i="8"/>
  <c r="I1344" i="8"/>
  <c r="J1344" i="8" s="1"/>
  <c r="K1343" i="8"/>
  <c r="I1343" i="8"/>
  <c r="J1343" i="8" s="1"/>
  <c r="K1342" i="8"/>
  <c r="I1342" i="8"/>
  <c r="J1342" i="8" s="1"/>
  <c r="K1341" i="8"/>
  <c r="I1341" i="8"/>
  <c r="J1341" i="8" s="1"/>
  <c r="K1340" i="8"/>
  <c r="I1340" i="8"/>
  <c r="J1340" i="8" s="1"/>
  <c r="K1339" i="8"/>
  <c r="I1339" i="8"/>
  <c r="J1339" i="8" s="1"/>
  <c r="K1338" i="8"/>
  <c r="I1338" i="8"/>
  <c r="J1338" i="8" s="1"/>
  <c r="K1337" i="8"/>
  <c r="I1337" i="8"/>
  <c r="J1337" i="8" s="1"/>
  <c r="K1336" i="8"/>
  <c r="I1336" i="8"/>
  <c r="J1336" i="8" s="1"/>
  <c r="K1335" i="8"/>
  <c r="I1335" i="8"/>
  <c r="J1335" i="8" s="1"/>
  <c r="K1334" i="8"/>
  <c r="I1334" i="8"/>
  <c r="J1334" i="8" s="1"/>
  <c r="K1333" i="8"/>
  <c r="I1333" i="8"/>
  <c r="J1333" i="8" s="1"/>
  <c r="K1332" i="8"/>
  <c r="I1332" i="8"/>
  <c r="J1332" i="8" s="1"/>
  <c r="K1331" i="8"/>
  <c r="I1331" i="8"/>
  <c r="J1331" i="8" s="1"/>
  <c r="K1330" i="8"/>
  <c r="I1330" i="8"/>
  <c r="J1330" i="8" s="1"/>
  <c r="K1329" i="8"/>
  <c r="I1329" i="8"/>
  <c r="J1329" i="8" s="1"/>
  <c r="K1328" i="8"/>
  <c r="I1328" i="8"/>
  <c r="J1328" i="8" s="1"/>
  <c r="K1327" i="8"/>
  <c r="I1327" i="8"/>
  <c r="J1327" i="8" s="1"/>
  <c r="K1326" i="8"/>
  <c r="I1326" i="8"/>
  <c r="J1326" i="8" s="1"/>
  <c r="K1325" i="8"/>
  <c r="I1325" i="8"/>
  <c r="J1325" i="8" s="1"/>
  <c r="K1324" i="8"/>
  <c r="I1324" i="8"/>
  <c r="J1324" i="8" s="1"/>
  <c r="K1323" i="8"/>
  <c r="I1323" i="8"/>
  <c r="J1323" i="8" s="1"/>
  <c r="K1322" i="8"/>
  <c r="I1322" i="8"/>
  <c r="J1322" i="8" s="1"/>
  <c r="K1321" i="8"/>
  <c r="I1321" i="8"/>
  <c r="J1321" i="8" s="1"/>
  <c r="K1320" i="8"/>
  <c r="I1320" i="8"/>
  <c r="J1320" i="8" s="1"/>
  <c r="K1319" i="8"/>
  <c r="I1319" i="8"/>
  <c r="J1319" i="8" s="1"/>
  <c r="K1318" i="8"/>
  <c r="I1318" i="8"/>
  <c r="J1318" i="8" s="1"/>
  <c r="K1317" i="8"/>
  <c r="I1317" i="8"/>
  <c r="J1317" i="8" s="1"/>
  <c r="K1316" i="8"/>
  <c r="I1316" i="8"/>
  <c r="J1316" i="8" s="1"/>
  <c r="K1315" i="8"/>
  <c r="I1315" i="8"/>
  <c r="J1315" i="8" s="1"/>
  <c r="K1314" i="8"/>
  <c r="I1314" i="8"/>
  <c r="J1314" i="8" s="1"/>
  <c r="K1313" i="8"/>
  <c r="I1313" i="8"/>
  <c r="J1313" i="8" s="1"/>
  <c r="K1312" i="8"/>
  <c r="I1312" i="8"/>
  <c r="J1312" i="8" s="1"/>
  <c r="K1311" i="8"/>
  <c r="I1311" i="8"/>
  <c r="J1311" i="8" s="1"/>
  <c r="K1310" i="8"/>
  <c r="I1310" i="8"/>
  <c r="J1310" i="8" s="1"/>
  <c r="K1309" i="8"/>
  <c r="I1309" i="8"/>
  <c r="J1309" i="8" s="1"/>
  <c r="K1308" i="8"/>
  <c r="I1308" i="8"/>
  <c r="J1308" i="8" s="1"/>
  <c r="K1307" i="8"/>
  <c r="I1307" i="8"/>
  <c r="J1307" i="8" s="1"/>
  <c r="K1306" i="8"/>
  <c r="I1306" i="8"/>
  <c r="J1306" i="8" s="1"/>
  <c r="K1305" i="8"/>
  <c r="I1305" i="8"/>
  <c r="J1305" i="8" s="1"/>
  <c r="K1304" i="8"/>
  <c r="I1304" i="8"/>
  <c r="J1304" i="8" s="1"/>
  <c r="K1303" i="8"/>
  <c r="I1303" i="8"/>
  <c r="J1303" i="8" s="1"/>
  <c r="K1302" i="8"/>
  <c r="I1302" i="8"/>
  <c r="J1302" i="8" s="1"/>
  <c r="K1301" i="8"/>
  <c r="I1301" i="8"/>
  <c r="J1301" i="8" s="1"/>
  <c r="K1300" i="8"/>
  <c r="I1300" i="8"/>
  <c r="J1300" i="8" s="1"/>
  <c r="K1299" i="8"/>
  <c r="I1299" i="8"/>
  <c r="J1299" i="8" s="1"/>
  <c r="K1298" i="8"/>
  <c r="I1298" i="8"/>
  <c r="J1298" i="8" s="1"/>
  <c r="K1297" i="8"/>
  <c r="I1297" i="8"/>
  <c r="J1297" i="8" s="1"/>
  <c r="K1296" i="8"/>
  <c r="I1296" i="8"/>
  <c r="J1296" i="8" s="1"/>
  <c r="K1295" i="8"/>
  <c r="I1295" i="8"/>
  <c r="J1295" i="8" s="1"/>
  <c r="K1294" i="8"/>
  <c r="I1294" i="8"/>
  <c r="J1294" i="8" s="1"/>
  <c r="K1293" i="8"/>
  <c r="I1293" i="8"/>
  <c r="J1293" i="8" s="1"/>
  <c r="K1292" i="8"/>
  <c r="I1292" i="8"/>
  <c r="J1292" i="8" s="1"/>
  <c r="K1291" i="8"/>
  <c r="I1291" i="8"/>
  <c r="J1291" i="8" s="1"/>
  <c r="K1290" i="8"/>
  <c r="I1290" i="8"/>
  <c r="J1290" i="8" s="1"/>
  <c r="K1289" i="8"/>
  <c r="I1289" i="8"/>
  <c r="J1289" i="8" s="1"/>
  <c r="K1288" i="8"/>
  <c r="I1288" i="8"/>
  <c r="J1288" i="8" s="1"/>
  <c r="K1287" i="8"/>
  <c r="I1287" i="8"/>
  <c r="J1287" i="8" s="1"/>
  <c r="K1286" i="8"/>
  <c r="I1286" i="8"/>
  <c r="J1286" i="8" s="1"/>
  <c r="K1285" i="8"/>
  <c r="I1285" i="8"/>
  <c r="J1285" i="8" s="1"/>
  <c r="K1284" i="8"/>
  <c r="I1284" i="8"/>
  <c r="J1284" i="8" s="1"/>
  <c r="K1283" i="8"/>
  <c r="I1283" i="8"/>
  <c r="J1283" i="8" s="1"/>
  <c r="K1282" i="8"/>
  <c r="I1282" i="8"/>
  <c r="J1282" i="8" s="1"/>
  <c r="K1281" i="8"/>
  <c r="I1281" i="8"/>
  <c r="J1281" i="8" s="1"/>
  <c r="K1280" i="8"/>
  <c r="I1280" i="8"/>
  <c r="J1280" i="8" s="1"/>
  <c r="K1279" i="8"/>
  <c r="I1279" i="8"/>
  <c r="J1279" i="8" s="1"/>
  <c r="K1278" i="8"/>
  <c r="I1278" i="8"/>
  <c r="J1278" i="8" s="1"/>
  <c r="K1277" i="8"/>
  <c r="I1277" i="8"/>
  <c r="J1277" i="8" s="1"/>
  <c r="K1276" i="8"/>
  <c r="I1276" i="8"/>
  <c r="J1276" i="8" s="1"/>
  <c r="K1275" i="8"/>
  <c r="I1275" i="8"/>
  <c r="J1275" i="8" s="1"/>
  <c r="K1274" i="8"/>
  <c r="I1274" i="8"/>
  <c r="J1274" i="8" s="1"/>
  <c r="K1273" i="8"/>
  <c r="I1273" i="8"/>
  <c r="J1273" i="8" s="1"/>
  <c r="K1272" i="8"/>
  <c r="I1272" i="8"/>
  <c r="J1272" i="8" s="1"/>
  <c r="K1271" i="8"/>
  <c r="I1271" i="8"/>
  <c r="J1271" i="8" s="1"/>
  <c r="K1270" i="8"/>
  <c r="I1270" i="8"/>
  <c r="J1270" i="8" s="1"/>
  <c r="K1269" i="8"/>
  <c r="I1269" i="8"/>
  <c r="J1269" i="8" s="1"/>
  <c r="K1268" i="8"/>
  <c r="I1268" i="8"/>
  <c r="J1268" i="8" s="1"/>
  <c r="K1267" i="8"/>
  <c r="I1267" i="8"/>
  <c r="J1267" i="8" s="1"/>
  <c r="K1266" i="8"/>
  <c r="I1266" i="8"/>
  <c r="J1266" i="8" s="1"/>
  <c r="K1265" i="8"/>
  <c r="I1265" i="8"/>
  <c r="J1265" i="8" s="1"/>
  <c r="K1264" i="8"/>
  <c r="I1264" i="8"/>
  <c r="J1264" i="8" s="1"/>
  <c r="K1263" i="8"/>
  <c r="I1263" i="8"/>
  <c r="J1263" i="8" s="1"/>
  <c r="K1262" i="8"/>
  <c r="I1262" i="8"/>
  <c r="J1262" i="8" s="1"/>
  <c r="K1261" i="8"/>
  <c r="I1261" i="8"/>
  <c r="J1261" i="8" s="1"/>
  <c r="K1260" i="8"/>
  <c r="I1260" i="8"/>
  <c r="J1260" i="8" s="1"/>
  <c r="K1259" i="8"/>
  <c r="I1259" i="8"/>
  <c r="J1259" i="8" s="1"/>
  <c r="K1258" i="8"/>
  <c r="I1258" i="8"/>
  <c r="J1258" i="8" s="1"/>
  <c r="K1257" i="8"/>
  <c r="I1257" i="8"/>
  <c r="J1257" i="8" s="1"/>
  <c r="K1256" i="8"/>
  <c r="I1256" i="8"/>
  <c r="J1256" i="8" s="1"/>
  <c r="K1255" i="8"/>
  <c r="I1255" i="8"/>
  <c r="J1255" i="8" s="1"/>
  <c r="K1254" i="8"/>
  <c r="I1254" i="8"/>
  <c r="J1254" i="8" s="1"/>
  <c r="K1253" i="8"/>
  <c r="I1253" i="8"/>
  <c r="J1253" i="8" s="1"/>
  <c r="K1252" i="8"/>
  <c r="I1252" i="8"/>
  <c r="J1252" i="8" s="1"/>
  <c r="K1251" i="8"/>
  <c r="I1251" i="8"/>
  <c r="J1251" i="8" s="1"/>
  <c r="K1250" i="8"/>
  <c r="I1250" i="8"/>
  <c r="J1250" i="8" s="1"/>
  <c r="K1249" i="8"/>
  <c r="I1249" i="8"/>
  <c r="J1249" i="8" s="1"/>
  <c r="K1248" i="8"/>
  <c r="I1248" i="8"/>
  <c r="J1248" i="8" s="1"/>
  <c r="K1247" i="8"/>
  <c r="I1247" i="8"/>
  <c r="J1247" i="8" s="1"/>
  <c r="K1246" i="8"/>
  <c r="I1246" i="8"/>
  <c r="J1246" i="8" s="1"/>
  <c r="K1245" i="8"/>
  <c r="I1245" i="8"/>
  <c r="J1245" i="8" s="1"/>
  <c r="K1244" i="8"/>
  <c r="I1244" i="8"/>
  <c r="J1244" i="8" s="1"/>
  <c r="K1243" i="8"/>
  <c r="I1243" i="8"/>
  <c r="J1243" i="8" s="1"/>
  <c r="K1242" i="8"/>
  <c r="I1242" i="8"/>
  <c r="J1242" i="8" s="1"/>
  <c r="K1241" i="8"/>
  <c r="I1241" i="8"/>
  <c r="J1241" i="8" s="1"/>
  <c r="K1240" i="8"/>
  <c r="I1240" i="8"/>
  <c r="J1240" i="8" s="1"/>
  <c r="K1239" i="8"/>
  <c r="I1239" i="8"/>
  <c r="J1239" i="8" s="1"/>
  <c r="K1238" i="8"/>
  <c r="I1238" i="8"/>
  <c r="J1238" i="8" s="1"/>
  <c r="K1237" i="8"/>
  <c r="I1237" i="8"/>
  <c r="J1237" i="8" s="1"/>
  <c r="K1236" i="8"/>
  <c r="I1236" i="8"/>
  <c r="J1236" i="8" s="1"/>
  <c r="K1235" i="8"/>
  <c r="I1235" i="8"/>
  <c r="J1235" i="8" s="1"/>
  <c r="K1234" i="8"/>
  <c r="I1234" i="8"/>
  <c r="J1234" i="8" s="1"/>
  <c r="K1233" i="8"/>
  <c r="I1233" i="8"/>
  <c r="J1233" i="8" s="1"/>
  <c r="K1232" i="8"/>
  <c r="I1232" i="8"/>
  <c r="J1232" i="8" s="1"/>
  <c r="K1231" i="8"/>
  <c r="I1231" i="8"/>
  <c r="J1231" i="8" s="1"/>
  <c r="K1230" i="8"/>
  <c r="I1230" i="8"/>
  <c r="J1230" i="8" s="1"/>
  <c r="K1229" i="8"/>
  <c r="I1229" i="8"/>
  <c r="J1229" i="8" s="1"/>
  <c r="K1228" i="8"/>
  <c r="I1228" i="8"/>
  <c r="J1228" i="8" s="1"/>
  <c r="K1227" i="8"/>
  <c r="I1227" i="8"/>
  <c r="J1227" i="8" s="1"/>
  <c r="K1226" i="8"/>
  <c r="I1226" i="8"/>
  <c r="J1226" i="8" s="1"/>
  <c r="K1225" i="8"/>
  <c r="I1225" i="8"/>
  <c r="J1225" i="8" s="1"/>
  <c r="K1224" i="8"/>
  <c r="I1224" i="8"/>
  <c r="J1224" i="8" s="1"/>
  <c r="K1223" i="8"/>
  <c r="I1223" i="8"/>
  <c r="J1223" i="8" s="1"/>
  <c r="K1222" i="8"/>
  <c r="I1222" i="8"/>
  <c r="J1222" i="8" s="1"/>
  <c r="K1221" i="8"/>
  <c r="I1221" i="8"/>
  <c r="J1221" i="8" s="1"/>
  <c r="K1220" i="8"/>
  <c r="I1220" i="8"/>
  <c r="J1220" i="8" s="1"/>
  <c r="K1219" i="8"/>
  <c r="I1219" i="8"/>
  <c r="J1219" i="8" s="1"/>
  <c r="K1218" i="8"/>
  <c r="I1218" i="8"/>
  <c r="J1218" i="8" s="1"/>
  <c r="K1217" i="8"/>
  <c r="I1217" i="8"/>
  <c r="J1217" i="8" s="1"/>
  <c r="K1216" i="8"/>
  <c r="I1216" i="8"/>
  <c r="J1216" i="8" s="1"/>
  <c r="K1215" i="8"/>
  <c r="I1215" i="8"/>
  <c r="J1215" i="8" s="1"/>
  <c r="K1214" i="8"/>
  <c r="I1214" i="8"/>
  <c r="J1214" i="8" s="1"/>
  <c r="K1213" i="8"/>
  <c r="I1213" i="8"/>
  <c r="J1213" i="8" s="1"/>
  <c r="K1212" i="8"/>
  <c r="I1212" i="8"/>
  <c r="J1212" i="8" s="1"/>
  <c r="K1211" i="8"/>
  <c r="I1211" i="8"/>
  <c r="J1211" i="8" s="1"/>
  <c r="K1210" i="8"/>
  <c r="I1210" i="8"/>
  <c r="J1210" i="8" s="1"/>
  <c r="K1209" i="8"/>
  <c r="I1209" i="8"/>
  <c r="J1209" i="8" s="1"/>
  <c r="K1208" i="8"/>
  <c r="I1208" i="8"/>
  <c r="J1208" i="8" s="1"/>
  <c r="K1207" i="8"/>
  <c r="I1207" i="8"/>
  <c r="J1207" i="8" s="1"/>
  <c r="K1206" i="8"/>
  <c r="I1206" i="8"/>
  <c r="J1206" i="8" s="1"/>
  <c r="K1205" i="8"/>
  <c r="I1205" i="8"/>
  <c r="J1205" i="8" s="1"/>
  <c r="K1204" i="8"/>
  <c r="I1204" i="8"/>
  <c r="J1204" i="8" s="1"/>
  <c r="K1203" i="8"/>
  <c r="I1203" i="8"/>
  <c r="J1203" i="8" s="1"/>
  <c r="K1202" i="8"/>
  <c r="I1202" i="8"/>
  <c r="J1202" i="8" s="1"/>
  <c r="K1201" i="8"/>
  <c r="I1201" i="8"/>
  <c r="J1201" i="8" s="1"/>
  <c r="K1200" i="8"/>
  <c r="I1200" i="8"/>
  <c r="J1200" i="8" s="1"/>
  <c r="K1199" i="8"/>
  <c r="I1199" i="8"/>
  <c r="J1199" i="8" s="1"/>
  <c r="K1198" i="8"/>
  <c r="I1198" i="8"/>
  <c r="J1198" i="8" s="1"/>
  <c r="K1197" i="8"/>
  <c r="I1197" i="8"/>
  <c r="J1197" i="8" s="1"/>
  <c r="K1196" i="8"/>
  <c r="I1196" i="8"/>
  <c r="J1196" i="8" s="1"/>
  <c r="K1195" i="8"/>
  <c r="I1195" i="8"/>
  <c r="J1195" i="8" s="1"/>
  <c r="K1194" i="8"/>
  <c r="I1194" i="8"/>
  <c r="J1194" i="8" s="1"/>
  <c r="K1193" i="8"/>
  <c r="I1193" i="8"/>
  <c r="J1193" i="8" s="1"/>
  <c r="K1192" i="8"/>
  <c r="I1192" i="8"/>
  <c r="J1192" i="8" s="1"/>
  <c r="K1191" i="8"/>
  <c r="I1191" i="8"/>
  <c r="J1191" i="8" s="1"/>
  <c r="K1190" i="8"/>
  <c r="I1190" i="8"/>
  <c r="J1190" i="8" s="1"/>
  <c r="K1189" i="8"/>
  <c r="I1189" i="8"/>
  <c r="J1189" i="8" s="1"/>
  <c r="K1188" i="8"/>
  <c r="I1188" i="8"/>
  <c r="J1188" i="8" s="1"/>
  <c r="K1187" i="8"/>
  <c r="I1187" i="8"/>
  <c r="J1187" i="8" s="1"/>
  <c r="K1186" i="8"/>
  <c r="I1186" i="8"/>
  <c r="J1186" i="8" s="1"/>
  <c r="K1185" i="8"/>
  <c r="I1185" i="8"/>
  <c r="J1185" i="8" s="1"/>
  <c r="K1184" i="8"/>
  <c r="I1184" i="8"/>
  <c r="J1184" i="8" s="1"/>
  <c r="K1183" i="8"/>
  <c r="I1183" i="8"/>
  <c r="J1183" i="8" s="1"/>
  <c r="K1182" i="8"/>
  <c r="I1182" i="8"/>
  <c r="J1182" i="8" s="1"/>
  <c r="K1181" i="8"/>
  <c r="I1181" i="8"/>
  <c r="J1181" i="8" s="1"/>
  <c r="K1180" i="8"/>
  <c r="I1180" i="8"/>
  <c r="J1180" i="8" s="1"/>
  <c r="K1179" i="8"/>
  <c r="I1179" i="8"/>
  <c r="J1179" i="8" s="1"/>
  <c r="K1178" i="8"/>
  <c r="I1178" i="8"/>
  <c r="J1178" i="8" s="1"/>
  <c r="K1177" i="8"/>
  <c r="I1177" i="8"/>
  <c r="J1177" i="8" s="1"/>
  <c r="K1176" i="8"/>
  <c r="I1176" i="8"/>
  <c r="J1176" i="8" s="1"/>
  <c r="K1175" i="8"/>
  <c r="I1175" i="8"/>
  <c r="J1175" i="8" s="1"/>
  <c r="K1174" i="8"/>
  <c r="I1174" i="8"/>
  <c r="J1174" i="8" s="1"/>
  <c r="K1173" i="8"/>
  <c r="I1173" i="8"/>
  <c r="J1173" i="8" s="1"/>
  <c r="K1172" i="8"/>
  <c r="I1172" i="8"/>
  <c r="J1172" i="8" s="1"/>
  <c r="K1171" i="8"/>
  <c r="I1171" i="8"/>
  <c r="J1171" i="8" s="1"/>
  <c r="K1170" i="8"/>
  <c r="I1170" i="8"/>
  <c r="J1170" i="8" s="1"/>
  <c r="K1169" i="8"/>
  <c r="I1169" i="8"/>
  <c r="J1169" i="8" s="1"/>
  <c r="K1168" i="8"/>
  <c r="I1168" i="8"/>
  <c r="J1168" i="8" s="1"/>
  <c r="K1167" i="8"/>
  <c r="I1167" i="8"/>
  <c r="J1167" i="8" s="1"/>
  <c r="K1166" i="8"/>
  <c r="I1166" i="8"/>
  <c r="J1166" i="8" s="1"/>
  <c r="K1165" i="8"/>
  <c r="I1165" i="8"/>
  <c r="J1165" i="8" s="1"/>
  <c r="K1164" i="8"/>
  <c r="I1164" i="8"/>
  <c r="J1164" i="8" s="1"/>
  <c r="K1163" i="8"/>
  <c r="I1163" i="8"/>
  <c r="J1163" i="8" s="1"/>
  <c r="K1162" i="8"/>
  <c r="I1162" i="8"/>
  <c r="J1162" i="8" s="1"/>
  <c r="K1161" i="8"/>
  <c r="I1161" i="8"/>
  <c r="J1161" i="8" s="1"/>
  <c r="K1160" i="8"/>
  <c r="I1160" i="8"/>
  <c r="J1160" i="8" s="1"/>
  <c r="K1159" i="8"/>
  <c r="I1159" i="8"/>
  <c r="J1159" i="8" s="1"/>
  <c r="K1158" i="8"/>
  <c r="I1158" i="8"/>
  <c r="J1158" i="8" s="1"/>
  <c r="K1157" i="8"/>
  <c r="I1157" i="8"/>
  <c r="J1157" i="8" s="1"/>
  <c r="K1156" i="8"/>
  <c r="I1156" i="8"/>
  <c r="J1156" i="8" s="1"/>
  <c r="K1155" i="8"/>
  <c r="I1155" i="8"/>
  <c r="J1155" i="8" s="1"/>
  <c r="K1154" i="8"/>
  <c r="I1154" i="8"/>
  <c r="J1154" i="8" s="1"/>
  <c r="K1153" i="8"/>
  <c r="I1153" i="8"/>
  <c r="J1153" i="8" s="1"/>
  <c r="K1152" i="8"/>
  <c r="I1152" i="8"/>
  <c r="J1152" i="8" s="1"/>
  <c r="K1151" i="8"/>
  <c r="I1151" i="8"/>
  <c r="J1151" i="8" s="1"/>
  <c r="K1150" i="8"/>
  <c r="I1150" i="8"/>
  <c r="J1150" i="8" s="1"/>
  <c r="K1149" i="8"/>
  <c r="I1149" i="8"/>
  <c r="J1149" i="8" s="1"/>
  <c r="K1148" i="8"/>
  <c r="I1148" i="8"/>
  <c r="J1148" i="8" s="1"/>
  <c r="K1147" i="8"/>
  <c r="I1147" i="8"/>
  <c r="J1147" i="8" s="1"/>
  <c r="K1146" i="8"/>
  <c r="I1146" i="8"/>
  <c r="J1146" i="8" s="1"/>
  <c r="K1145" i="8"/>
  <c r="I1145" i="8"/>
  <c r="J1145" i="8" s="1"/>
  <c r="K1144" i="8"/>
  <c r="I1144" i="8"/>
  <c r="J1144" i="8" s="1"/>
  <c r="K1143" i="8"/>
  <c r="I1143" i="8"/>
  <c r="J1143" i="8" s="1"/>
  <c r="K1142" i="8"/>
  <c r="I1142" i="8"/>
  <c r="J1142" i="8" s="1"/>
  <c r="K1141" i="8"/>
  <c r="I1141" i="8"/>
  <c r="J1141" i="8" s="1"/>
  <c r="K1140" i="8"/>
  <c r="I1140" i="8"/>
  <c r="J1140" i="8" s="1"/>
  <c r="K1139" i="8"/>
  <c r="I1139" i="8"/>
  <c r="J1139" i="8" s="1"/>
  <c r="K1138" i="8"/>
  <c r="I1138" i="8"/>
  <c r="J1138" i="8" s="1"/>
  <c r="K1137" i="8"/>
  <c r="I1137" i="8"/>
  <c r="J1137" i="8" s="1"/>
  <c r="K1136" i="8"/>
  <c r="I1136" i="8"/>
  <c r="J1136" i="8" s="1"/>
  <c r="K1135" i="8"/>
  <c r="I1135" i="8"/>
  <c r="J1135" i="8" s="1"/>
  <c r="K1134" i="8"/>
  <c r="I1134" i="8"/>
  <c r="J1134" i="8" s="1"/>
  <c r="K1133" i="8"/>
  <c r="I1133" i="8"/>
  <c r="J1133" i="8" s="1"/>
  <c r="K1132" i="8"/>
  <c r="I1132" i="8"/>
  <c r="J1132" i="8" s="1"/>
  <c r="K1131" i="8"/>
  <c r="I1131" i="8"/>
  <c r="J1131" i="8" s="1"/>
  <c r="K1130" i="8"/>
  <c r="I1130" i="8"/>
  <c r="J1130" i="8" s="1"/>
  <c r="K1129" i="8"/>
  <c r="I1129" i="8"/>
  <c r="J1129" i="8" s="1"/>
  <c r="K1128" i="8"/>
  <c r="I1128" i="8"/>
  <c r="J1128" i="8" s="1"/>
  <c r="K1127" i="8"/>
  <c r="I1127" i="8"/>
  <c r="J1127" i="8" s="1"/>
  <c r="K1126" i="8"/>
  <c r="I1126" i="8"/>
  <c r="J1126" i="8" s="1"/>
  <c r="K1125" i="8"/>
  <c r="I1125" i="8"/>
  <c r="J1125" i="8" s="1"/>
  <c r="K1124" i="8"/>
  <c r="I1124" i="8"/>
  <c r="J1124" i="8" s="1"/>
  <c r="K1123" i="8"/>
  <c r="I1123" i="8"/>
  <c r="J1123" i="8" s="1"/>
  <c r="K1122" i="8"/>
  <c r="I1122" i="8"/>
  <c r="J1122" i="8" s="1"/>
  <c r="K1121" i="8"/>
  <c r="I1121" i="8"/>
  <c r="J1121" i="8" s="1"/>
  <c r="K1120" i="8"/>
  <c r="I1120" i="8"/>
  <c r="J1120" i="8" s="1"/>
  <c r="K1119" i="8"/>
  <c r="I1119" i="8"/>
  <c r="J1119" i="8" s="1"/>
  <c r="K1118" i="8"/>
  <c r="I1118" i="8"/>
  <c r="J1118" i="8" s="1"/>
  <c r="K1117" i="8"/>
  <c r="I1117" i="8"/>
  <c r="J1117" i="8" s="1"/>
  <c r="K1116" i="8"/>
  <c r="I1116" i="8"/>
  <c r="J1116" i="8" s="1"/>
  <c r="K1115" i="8"/>
  <c r="I1115" i="8"/>
  <c r="J1115" i="8" s="1"/>
  <c r="K1114" i="8"/>
  <c r="I1114" i="8"/>
  <c r="J1114" i="8" s="1"/>
  <c r="K1113" i="8"/>
  <c r="I1113" i="8"/>
  <c r="J1113" i="8" s="1"/>
  <c r="K1112" i="8"/>
  <c r="I1112" i="8"/>
  <c r="J1112" i="8" s="1"/>
  <c r="K1111" i="8"/>
  <c r="I1111" i="8"/>
  <c r="J1111" i="8" s="1"/>
  <c r="K1110" i="8"/>
  <c r="I1110" i="8"/>
  <c r="J1110" i="8" s="1"/>
  <c r="K1109" i="8"/>
  <c r="I1109" i="8"/>
  <c r="J1109" i="8" s="1"/>
  <c r="K1108" i="8"/>
  <c r="I1108" i="8"/>
  <c r="J1108" i="8" s="1"/>
  <c r="K1107" i="8"/>
  <c r="I1107" i="8"/>
  <c r="J1107" i="8" s="1"/>
  <c r="K1106" i="8"/>
  <c r="I1106" i="8"/>
  <c r="J1106" i="8" s="1"/>
  <c r="K1105" i="8"/>
  <c r="I1105" i="8"/>
  <c r="J1105" i="8" s="1"/>
  <c r="K1104" i="8"/>
  <c r="I1104" i="8"/>
  <c r="J1104" i="8" s="1"/>
  <c r="K1103" i="8"/>
  <c r="I1103" i="8"/>
  <c r="J1103" i="8" s="1"/>
  <c r="K1102" i="8"/>
  <c r="I1102" i="8"/>
  <c r="J1102" i="8" s="1"/>
  <c r="K1101" i="8"/>
  <c r="I1101" i="8"/>
  <c r="J1101" i="8" s="1"/>
  <c r="K1100" i="8"/>
  <c r="I1100" i="8"/>
  <c r="J1100" i="8" s="1"/>
  <c r="K1099" i="8"/>
  <c r="I1099" i="8"/>
  <c r="J1099" i="8" s="1"/>
  <c r="K1098" i="8"/>
  <c r="I1098" i="8"/>
  <c r="J1098" i="8" s="1"/>
  <c r="K1097" i="8"/>
  <c r="I1097" i="8"/>
  <c r="J1097" i="8" s="1"/>
  <c r="K1096" i="8"/>
  <c r="I1096" i="8"/>
  <c r="J1096" i="8" s="1"/>
  <c r="K1095" i="8"/>
  <c r="I1095" i="8"/>
  <c r="J1095" i="8" s="1"/>
  <c r="K1094" i="8"/>
  <c r="I1094" i="8"/>
  <c r="J1094" i="8" s="1"/>
  <c r="K1093" i="8"/>
  <c r="I1093" i="8"/>
  <c r="J1093" i="8" s="1"/>
  <c r="K1092" i="8"/>
  <c r="I1092" i="8"/>
  <c r="J1092" i="8" s="1"/>
  <c r="K1091" i="8"/>
  <c r="I1091" i="8"/>
  <c r="J1091" i="8" s="1"/>
  <c r="K1090" i="8"/>
  <c r="I1090" i="8"/>
  <c r="J1090" i="8" s="1"/>
  <c r="K1089" i="8"/>
  <c r="I1089" i="8"/>
  <c r="J1089" i="8" s="1"/>
  <c r="K1088" i="8"/>
  <c r="I1088" i="8"/>
  <c r="J1088" i="8" s="1"/>
  <c r="K1087" i="8"/>
  <c r="I1087" i="8"/>
  <c r="J1087" i="8" s="1"/>
  <c r="K1086" i="8"/>
  <c r="I1086" i="8"/>
  <c r="J1086" i="8" s="1"/>
  <c r="K1085" i="8"/>
  <c r="I1085" i="8"/>
  <c r="J1085" i="8" s="1"/>
  <c r="K1084" i="8"/>
  <c r="I1084" i="8"/>
  <c r="J1084" i="8" s="1"/>
  <c r="K1083" i="8"/>
  <c r="I1083" i="8"/>
  <c r="J1083" i="8" s="1"/>
  <c r="K1082" i="8"/>
  <c r="I1082" i="8"/>
  <c r="J1082" i="8" s="1"/>
  <c r="K1081" i="8"/>
  <c r="I1081" i="8"/>
  <c r="J1081" i="8" s="1"/>
  <c r="K1080" i="8"/>
  <c r="I1080" i="8"/>
  <c r="J1080" i="8" s="1"/>
  <c r="K1079" i="8"/>
  <c r="I1079" i="8"/>
  <c r="J1079" i="8" s="1"/>
  <c r="K1078" i="8"/>
  <c r="I1078" i="8"/>
  <c r="J1078" i="8" s="1"/>
  <c r="K1077" i="8"/>
  <c r="I1077" i="8"/>
  <c r="J1077" i="8" s="1"/>
  <c r="K1076" i="8"/>
  <c r="I1076" i="8"/>
  <c r="J1076" i="8" s="1"/>
  <c r="K1075" i="8"/>
  <c r="I1075" i="8"/>
  <c r="J1075" i="8" s="1"/>
  <c r="K1074" i="8"/>
  <c r="I1074" i="8"/>
  <c r="J1074" i="8" s="1"/>
  <c r="K1073" i="8"/>
  <c r="I1073" i="8"/>
  <c r="J1073" i="8" s="1"/>
  <c r="K1072" i="8"/>
  <c r="I1072" i="8"/>
  <c r="J1072" i="8" s="1"/>
  <c r="K1071" i="8"/>
  <c r="I1071" i="8"/>
  <c r="J1071" i="8" s="1"/>
  <c r="K1070" i="8"/>
  <c r="I1070" i="8"/>
  <c r="J1070" i="8" s="1"/>
  <c r="K1069" i="8"/>
  <c r="I1069" i="8"/>
  <c r="J1069" i="8" s="1"/>
  <c r="K1068" i="8"/>
  <c r="I1068" i="8"/>
  <c r="J1068" i="8" s="1"/>
  <c r="K1067" i="8"/>
  <c r="I1067" i="8"/>
  <c r="J1067" i="8" s="1"/>
  <c r="K1066" i="8"/>
  <c r="I1066" i="8"/>
  <c r="J1066" i="8" s="1"/>
  <c r="K1065" i="8"/>
  <c r="I1065" i="8"/>
  <c r="J1065" i="8" s="1"/>
  <c r="K1064" i="8"/>
  <c r="I1064" i="8"/>
  <c r="J1064" i="8" s="1"/>
  <c r="K1063" i="8"/>
  <c r="I1063" i="8"/>
  <c r="J1063" i="8" s="1"/>
  <c r="K1062" i="8"/>
  <c r="I1062" i="8"/>
  <c r="J1062" i="8" s="1"/>
  <c r="K1061" i="8"/>
  <c r="I1061" i="8"/>
  <c r="J1061" i="8" s="1"/>
  <c r="K1060" i="8"/>
  <c r="I1060" i="8"/>
  <c r="J1060" i="8" s="1"/>
  <c r="K1059" i="8"/>
  <c r="I1059" i="8"/>
  <c r="J1059" i="8" s="1"/>
  <c r="K1058" i="8"/>
  <c r="I1058" i="8"/>
  <c r="J1058" i="8" s="1"/>
  <c r="K1057" i="8"/>
  <c r="I1057" i="8"/>
  <c r="J1057" i="8" s="1"/>
  <c r="K1056" i="8"/>
  <c r="I1056" i="8"/>
  <c r="J1056" i="8" s="1"/>
  <c r="K1055" i="8"/>
  <c r="I1055" i="8"/>
  <c r="J1055" i="8" s="1"/>
  <c r="K1054" i="8"/>
  <c r="I1054" i="8"/>
  <c r="J1054" i="8" s="1"/>
  <c r="K1053" i="8"/>
  <c r="I1053" i="8"/>
  <c r="J1053" i="8" s="1"/>
  <c r="K1052" i="8"/>
  <c r="I1052" i="8"/>
  <c r="J1052" i="8" s="1"/>
  <c r="K1051" i="8"/>
  <c r="I1051" i="8"/>
  <c r="J1051" i="8" s="1"/>
  <c r="K1050" i="8"/>
  <c r="I1050" i="8"/>
  <c r="J1050" i="8" s="1"/>
  <c r="K1049" i="8"/>
  <c r="I1049" i="8"/>
  <c r="J1049" i="8" s="1"/>
  <c r="K1048" i="8"/>
  <c r="I1048" i="8"/>
  <c r="J1048" i="8" s="1"/>
  <c r="K1047" i="8"/>
  <c r="I1047" i="8"/>
  <c r="J1047" i="8" s="1"/>
  <c r="K1046" i="8"/>
  <c r="I1046" i="8"/>
  <c r="J1046" i="8" s="1"/>
  <c r="K1045" i="8"/>
  <c r="I1045" i="8"/>
  <c r="J1045" i="8" s="1"/>
  <c r="K1044" i="8"/>
  <c r="I1044" i="8"/>
  <c r="J1044" i="8" s="1"/>
  <c r="K1043" i="8"/>
  <c r="I1043" i="8"/>
  <c r="J1043" i="8" s="1"/>
  <c r="K1042" i="8"/>
  <c r="I1042" i="8"/>
  <c r="J1042" i="8" s="1"/>
  <c r="K1041" i="8"/>
  <c r="I1041" i="8"/>
  <c r="J1041" i="8" s="1"/>
  <c r="K1040" i="8"/>
  <c r="I1040" i="8"/>
  <c r="J1040" i="8" s="1"/>
  <c r="K1039" i="8"/>
  <c r="I1039" i="8"/>
  <c r="J1039" i="8" s="1"/>
  <c r="K1038" i="8"/>
  <c r="I1038" i="8"/>
  <c r="J1038" i="8" s="1"/>
  <c r="K1037" i="8"/>
  <c r="I1037" i="8"/>
  <c r="J1037" i="8" s="1"/>
  <c r="K1036" i="8"/>
  <c r="I1036" i="8"/>
  <c r="J1036" i="8" s="1"/>
  <c r="K1035" i="8"/>
  <c r="I1035" i="8"/>
  <c r="J1035" i="8" s="1"/>
  <c r="K1034" i="8"/>
  <c r="I1034" i="8"/>
  <c r="J1034" i="8" s="1"/>
  <c r="K1033" i="8"/>
  <c r="I1033" i="8"/>
  <c r="J1033" i="8" s="1"/>
  <c r="K1032" i="8"/>
  <c r="I1032" i="8"/>
  <c r="J1032" i="8" s="1"/>
  <c r="K1031" i="8"/>
  <c r="I1031" i="8"/>
  <c r="J1031" i="8" s="1"/>
  <c r="K1030" i="8"/>
  <c r="I1030" i="8"/>
  <c r="J1030" i="8" s="1"/>
  <c r="K1029" i="8"/>
  <c r="I1029" i="8"/>
  <c r="J1029" i="8" s="1"/>
  <c r="K1028" i="8"/>
  <c r="I1028" i="8"/>
  <c r="J1028" i="8" s="1"/>
  <c r="K1027" i="8"/>
  <c r="I1027" i="8"/>
  <c r="J1027" i="8" s="1"/>
  <c r="K1026" i="8"/>
  <c r="I1026" i="8"/>
  <c r="J1026" i="8" s="1"/>
  <c r="K1025" i="8"/>
  <c r="I1025" i="8"/>
  <c r="J1025" i="8" s="1"/>
  <c r="K1024" i="8"/>
  <c r="I1024" i="8"/>
  <c r="J1024" i="8" s="1"/>
  <c r="K1023" i="8"/>
  <c r="I1023" i="8"/>
  <c r="J1023" i="8" s="1"/>
  <c r="K1022" i="8"/>
  <c r="I1022" i="8"/>
  <c r="J1022" i="8" s="1"/>
  <c r="K1021" i="8"/>
  <c r="I1021" i="8"/>
  <c r="J1021" i="8" s="1"/>
  <c r="K1020" i="8"/>
  <c r="I1020" i="8"/>
  <c r="J1020" i="8" s="1"/>
  <c r="K1019" i="8"/>
  <c r="I1019" i="8"/>
  <c r="J1019" i="8" s="1"/>
  <c r="K1018" i="8"/>
  <c r="I1018" i="8"/>
  <c r="J1018" i="8" s="1"/>
  <c r="K1017" i="8"/>
  <c r="I1017" i="8"/>
  <c r="J1017" i="8" s="1"/>
  <c r="K1016" i="8"/>
  <c r="I1016" i="8"/>
  <c r="J1016" i="8" s="1"/>
  <c r="K1015" i="8"/>
  <c r="I1015" i="8"/>
  <c r="J1015" i="8" s="1"/>
  <c r="K1014" i="8"/>
  <c r="I1014" i="8"/>
  <c r="J1014" i="8" s="1"/>
  <c r="K1013" i="8"/>
  <c r="I1013" i="8"/>
  <c r="J1013" i="8" s="1"/>
  <c r="K1012" i="8"/>
  <c r="I1012" i="8"/>
  <c r="J1012" i="8" s="1"/>
  <c r="K1011" i="8"/>
  <c r="I1011" i="8"/>
  <c r="J1011" i="8" s="1"/>
  <c r="K1010" i="8"/>
  <c r="I1010" i="8"/>
  <c r="J1010" i="8" s="1"/>
  <c r="K1009" i="8"/>
  <c r="I1009" i="8"/>
  <c r="J1009" i="8" s="1"/>
  <c r="K1008" i="8"/>
  <c r="I1008" i="8"/>
  <c r="J1008" i="8" s="1"/>
  <c r="K1007" i="8"/>
  <c r="I1007" i="8"/>
  <c r="J1007" i="8" s="1"/>
  <c r="K1006" i="8"/>
  <c r="I1006" i="8"/>
  <c r="J1006" i="8" s="1"/>
  <c r="K1005" i="8"/>
  <c r="I1005" i="8"/>
  <c r="J1005" i="8" s="1"/>
  <c r="K1004" i="8"/>
  <c r="I1004" i="8"/>
  <c r="J1004" i="8" s="1"/>
  <c r="K1003" i="8"/>
  <c r="I1003" i="8"/>
  <c r="J1003" i="8" s="1"/>
  <c r="K1002" i="8"/>
  <c r="I1002" i="8"/>
  <c r="J1002" i="8" s="1"/>
  <c r="K1001" i="8"/>
  <c r="I1001" i="8"/>
  <c r="J1001" i="8" s="1"/>
  <c r="K1000" i="8"/>
  <c r="I1000" i="8"/>
  <c r="J1000" i="8" s="1"/>
  <c r="K999" i="8"/>
  <c r="I999" i="8"/>
  <c r="J999" i="8" s="1"/>
  <c r="K998" i="8"/>
  <c r="I998" i="8"/>
  <c r="J998" i="8" s="1"/>
  <c r="K997" i="8"/>
  <c r="I997" i="8"/>
  <c r="J997" i="8" s="1"/>
  <c r="K996" i="8"/>
  <c r="I996" i="8"/>
  <c r="J996" i="8" s="1"/>
  <c r="K995" i="8"/>
  <c r="I995" i="8"/>
  <c r="J995" i="8" s="1"/>
  <c r="K994" i="8"/>
  <c r="I994" i="8"/>
  <c r="J994" i="8" s="1"/>
  <c r="K993" i="8"/>
  <c r="I993" i="8"/>
  <c r="J993" i="8" s="1"/>
  <c r="K992" i="8"/>
  <c r="I992" i="8"/>
  <c r="J992" i="8" s="1"/>
  <c r="K991" i="8"/>
  <c r="I991" i="8"/>
  <c r="J991" i="8" s="1"/>
  <c r="K990" i="8"/>
  <c r="I990" i="8"/>
  <c r="J990" i="8" s="1"/>
  <c r="K989" i="8"/>
  <c r="I989" i="8"/>
  <c r="J989" i="8" s="1"/>
  <c r="K988" i="8"/>
  <c r="I988" i="8"/>
  <c r="J988" i="8" s="1"/>
  <c r="K987" i="8"/>
  <c r="I987" i="8"/>
  <c r="J987" i="8" s="1"/>
  <c r="K986" i="8"/>
  <c r="I986" i="8"/>
  <c r="J986" i="8" s="1"/>
  <c r="K985" i="8"/>
  <c r="I985" i="8"/>
  <c r="J985" i="8" s="1"/>
  <c r="K984" i="8"/>
  <c r="I984" i="8"/>
  <c r="J984" i="8" s="1"/>
  <c r="K983" i="8"/>
  <c r="I983" i="8"/>
  <c r="J983" i="8" s="1"/>
  <c r="K982" i="8"/>
  <c r="I982" i="8"/>
  <c r="J982" i="8" s="1"/>
  <c r="K981" i="8"/>
  <c r="I981" i="8"/>
  <c r="J981" i="8" s="1"/>
  <c r="K980" i="8"/>
  <c r="I980" i="8"/>
  <c r="J980" i="8" s="1"/>
  <c r="K979" i="8"/>
  <c r="I979" i="8"/>
  <c r="J979" i="8" s="1"/>
  <c r="K978" i="8"/>
  <c r="I978" i="8"/>
  <c r="J978" i="8" s="1"/>
  <c r="K977" i="8"/>
  <c r="I977" i="8"/>
  <c r="J977" i="8" s="1"/>
  <c r="K976" i="8"/>
  <c r="I976" i="8"/>
  <c r="J976" i="8" s="1"/>
  <c r="K975" i="8"/>
  <c r="I975" i="8"/>
  <c r="J975" i="8" s="1"/>
  <c r="K974" i="8"/>
  <c r="I974" i="8"/>
  <c r="J974" i="8" s="1"/>
  <c r="K973" i="8"/>
  <c r="I973" i="8"/>
  <c r="J973" i="8" s="1"/>
  <c r="K972" i="8"/>
  <c r="I972" i="8"/>
  <c r="J972" i="8" s="1"/>
  <c r="K971" i="8"/>
  <c r="I971" i="8"/>
  <c r="J971" i="8" s="1"/>
  <c r="K970" i="8"/>
  <c r="I970" i="8"/>
  <c r="J970" i="8" s="1"/>
  <c r="K969" i="8"/>
  <c r="I969" i="8"/>
  <c r="J969" i="8" s="1"/>
  <c r="K968" i="8"/>
  <c r="I968" i="8"/>
  <c r="J968" i="8" s="1"/>
  <c r="K967" i="8"/>
  <c r="I967" i="8"/>
  <c r="J967" i="8" s="1"/>
  <c r="K966" i="8"/>
  <c r="I966" i="8"/>
  <c r="J966" i="8" s="1"/>
  <c r="K965" i="8"/>
  <c r="I965" i="8"/>
  <c r="J965" i="8" s="1"/>
  <c r="K964" i="8"/>
  <c r="I964" i="8"/>
  <c r="J964" i="8" s="1"/>
  <c r="K963" i="8"/>
  <c r="I963" i="8"/>
  <c r="J963" i="8" s="1"/>
  <c r="K962" i="8"/>
  <c r="I962" i="8"/>
  <c r="J962" i="8" s="1"/>
  <c r="K961" i="8"/>
  <c r="I961" i="8"/>
  <c r="J961" i="8" s="1"/>
  <c r="K960" i="8"/>
  <c r="I960" i="8"/>
  <c r="J960" i="8" s="1"/>
  <c r="K959" i="8"/>
  <c r="I959" i="8"/>
  <c r="J959" i="8" s="1"/>
  <c r="K958" i="8"/>
  <c r="I958" i="8"/>
  <c r="J958" i="8" s="1"/>
  <c r="K957" i="8"/>
  <c r="I957" i="8"/>
  <c r="J957" i="8" s="1"/>
  <c r="K956" i="8"/>
  <c r="I956" i="8"/>
  <c r="J956" i="8" s="1"/>
  <c r="K955" i="8"/>
  <c r="I955" i="8"/>
  <c r="J955" i="8" s="1"/>
  <c r="K954" i="8"/>
  <c r="I954" i="8"/>
  <c r="J954" i="8" s="1"/>
  <c r="K953" i="8"/>
  <c r="I953" i="8"/>
  <c r="J953" i="8" s="1"/>
  <c r="K952" i="8"/>
  <c r="I952" i="8"/>
  <c r="J952" i="8" s="1"/>
  <c r="K951" i="8"/>
  <c r="I951" i="8"/>
  <c r="J951" i="8" s="1"/>
  <c r="K950" i="8"/>
  <c r="I950" i="8"/>
  <c r="J950" i="8" s="1"/>
  <c r="K949" i="8"/>
  <c r="I949" i="8"/>
  <c r="J949" i="8" s="1"/>
  <c r="K948" i="8"/>
  <c r="I948" i="8"/>
  <c r="J948" i="8" s="1"/>
  <c r="K947" i="8"/>
  <c r="I947" i="8"/>
  <c r="J947" i="8" s="1"/>
  <c r="K946" i="8"/>
  <c r="I946" i="8"/>
  <c r="J946" i="8" s="1"/>
  <c r="K945" i="8"/>
  <c r="I945" i="8"/>
  <c r="J945" i="8" s="1"/>
  <c r="K944" i="8"/>
  <c r="I944" i="8"/>
  <c r="J944" i="8" s="1"/>
  <c r="K943" i="8"/>
  <c r="I943" i="8"/>
  <c r="J943" i="8" s="1"/>
  <c r="K942" i="8"/>
  <c r="I942" i="8"/>
  <c r="J942" i="8" s="1"/>
  <c r="K941" i="8"/>
  <c r="I941" i="8"/>
  <c r="J941" i="8" s="1"/>
  <c r="K940" i="8"/>
  <c r="I940" i="8"/>
  <c r="J940" i="8" s="1"/>
  <c r="K939" i="8"/>
  <c r="I939" i="8"/>
  <c r="J939" i="8" s="1"/>
  <c r="K938" i="8"/>
  <c r="I938" i="8"/>
  <c r="J938" i="8" s="1"/>
  <c r="K937" i="8"/>
  <c r="I937" i="8"/>
  <c r="J937" i="8" s="1"/>
  <c r="K936" i="8"/>
  <c r="I936" i="8"/>
  <c r="J936" i="8" s="1"/>
  <c r="K935" i="8"/>
  <c r="I935" i="8"/>
  <c r="J935" i="8" s="1"/>
  <c r="K934" i="8"/>
  <c r="I934" i="8"/>
  <c r="J934" i="8" s="1"/>
  <c r="K933" i="8"/>
  <c r="I933" i="8"/>
  <c r="J933" i="8" s="1"/>
  <c r="K932" i="8"/>
  <c r="I932" i="8"/>
  <c r="J932" i="8" s="1"/>
  <c r="K931" i="8"/>
  <c r="I931" i="8"/>
  <c r="J931" i="8" s="1"/>
  <c r="K930" i="8"/>
  <c r="I930" i="8"/>
  <c r="J930" i="8" s="1"/>
  <c r="K929" i="8"/>
  <c r="I929" i="8"/>
  <c r="J929" i="8" s="1"/>
  <c r="K928" i="8"/>
  <c r="I928" i="8"/>
  <c r="J928" i="8" s="1"/>
  <c r="K927" i="8"/>
  <c r="I927" i="8"/>
  <c r="J927" i="8" s="1"/>
  <c r="K926" i="8"/>
  <c r="I926" i="8"/>
  <c r="J926" i="8" s="1"/>
  <c r="K925" i="8"/>
  <c r="I925" i="8"/>
  <c r="J925" i="8" s="1"/>
  <c r="K924" i="8"/>
  <c r="I924" i="8"/>
  <c r="J924" i="8" s="1"/>
  <c r="K923" i="8"/>
  <c r="I923" i="8"/>
  <c r="J923" i="8" s="1"/>
  <c r="K922" i="8"/>
  <c r="I922" i="8"/>
  <c r="J922" i="8" s="1"/>
  <c r="K921" i="8"/>
  <c r="I921" i="8"/>
  <c r="J921" i="8" s="1"/>
  <c r="K920" i="8"/>
  <c r="I920" i="8"/>
  <c r="J920" i="8" s="1"/>
  <c r="K919" i="8"/>
  <c r="I919" i="8"/>
  <c r="J919" i="8" s="1"/>
  <c r="K918" i="8"/>
  <c r="I918" i="8"/>
  <c r="J918" i="8" s="1"/>
  <c r="K917" i="8"/>
  <c r="I917" i="8"/>
  <c r="J917" i="8" s="1"/>
  <c r="K916" i="8"/>
  <c r="I916" i="8"/>
  <c r="J916" i="8" s="1"/>
  <c r="K915" i="8"/>
  <c r="I915" i="8"/>
  <c r="J915" i="8" s="1"/>
  <c r="K914" i="8"/>
  <c r="I914" i="8"/>
  <c r="J914" i="8" s="1"/>
  <c r="K913" i="8"/>
  <c r="I913" i="8"/>
  <c r="J913" i="8" s="1"/>
  <c r="K912" i="8"/>
  <c r="I912" i="8"/>
  <c r="J912" i="8" s="1"/>
  <c r="K911" i="8"/>
  <c r="I911" i="8"/>
  <c r="J911" i="8" s="1"/>
  <c r="K910" i="8"/>
  <c r="I910" i="8"/>
  <c r="J910" i="8" s="1"/>
  <c r="K909" i="8"/>
  <c r="I909" i="8"/>
  <c r="J909" i="8" s="1"/>
  <c r="K908" i="8"/>
  <c r="I908" i="8"/>
  <c r="J908" i="8" s="1"/>
  <c r="K907" i="8"/>
  <c r="I907" i="8"/>
  <c r="J907" i="8" s="1"/>
  <c r="K906" i="8"/>
  <c r="I906" i="8"/>
  <c r="J906" i="8" s="1"/>
  <c r="K905" i="8"/>
  <c r="I905" i="8"/>
  <c r="J905" i="8" s="1"/>
  <c r="K904" i="8"/>
  <c r="I904" i="8"/>
  <c r="J904" i="8" s="1"/>
  <c r="K903" i="8"/>
  <c r="I903" i="8"/>
  <c r="J903" i="8" s="1"/>
  <c r="K902" i="8"/>
  <c r="I902" i="8"/>
  <c r="J902" i="8" s="1"/>
  <c r="K901" i="8"/>
  <c r="I901" i="8"/>
  <c r="J901" i="8" s="1"/>
  <c r="K900" i="8"/>
  <c r="I900" i="8"/>
  <c r="J900" i="8" s="1"/>
  <c r="K899" i="8"/>
  <c r="I899" i="8"/>
  <c r="J899" i="8" s="1"/>
  <c r="K898" i="8"/>
  <c r="I898" i="8"/>
  <c r="J898" i="8" s="1"/>
  <c r="K897" i="8"/>
  <c r="I897" i="8"/>
  <c r="J897" i="8" s="1"/>
  <c r="K896" i="8"/>
  <c r="I896" i="8"/>
  <c r="J896" i="8" s="1"/>
  <c r="K895" i="8"/>
  <c r="I895" i="8"/>
  <c r="J895" i="8" s="1"/>
  <c r="K894" i="8"/>
  <c r="I894" i="8"/>
  <c r="J894" i="8" s="1"/>
  <c r="K893" i="8"/>
  <c r="I893" i="8"/>
  <c r="J893" i="8" s="1"/>
  <c r="K892" i="8"/>
  <c r="I892" i="8"/>
  <c r="J892" i="8" s="1"/>
  <c r="K891" i="8"/>
  <c r="I891" i="8"/>
  <c r="J891" i="8" s="1"/>
  <c r="K890" i="8"/>
  <c r="I890" i="8"/>
  <c r="J890" i="8" s="1"/>
  <c r="K889" i="8"/>
  <c r="I889" i="8"/>
  <c r="J889" i="8" s="1"/>
  <c r="K888" i="8"/>
  <c r="I888" i="8"/>
  <c r="J888" i="8" s="1"/>
  <c r="K887" i="8"/>
  <c r="I887" i="8"/>
  <c r="J887" i="8" s="1"/>
  <c r="K886" i="8"/>
  <c r="I886" i="8"/>
  <c r="J886" i="8" s="1"/>
  <c r="K885" i="8"/>
  <c r="I885" i="8"/>
  <c r="J885" i="8" s="1"/>
  <c r="K884" i="8"/>
  <c r="I884" i="8"/>
  <c r="J884" i="8" s="1"/>
  <c r="K883" i="8"/>
  <c r="I883" i="8"/>
  <c r="J883" i="8" s="1"/>
  <c r="K882" i="8"/>
  <c r="I882" i="8"/>
  <c r="J882" i="8" s="1"/>
  <c r="K881" i="8"/>
  <c r="I881" i="8"/>
  <c r="J881" i="8" s="1"/>
  <c r="K880" i="8"/>
  <c r="I880" i="8"/>
  <c r="J880" i="8" s="1"/>
  <c r="K879" i="8"/>
  <c r="I879" i="8"/>
  <c r="J879" i="8" s="1"/>
  <c r="K878" i="8"/>
  <c r="I878" i="8"/>
  <c r="J878" i="8" s="1"/>
  <c r="K877" i="8"/>
  <c r="I877" i="8"/>
  <c r="J877" i="8" s="1"/>
  <c r="K876" i="8"/>
  <c r="I876" i="8"/>
  <c r="J876" i="8" s="1"/>
  <c r="K875" i="8"/>
  <c r="I875" i="8"/>
  <c r="J875" i="8" s="1"/>
  <c r="K874" i="8"/>
  <c r="I874" i="8"/>
  <c r="J874" i="8" s="1"/>
  <c r="K873" i="8"/>
  <c r="I873" i="8"/>
  <c r="J873" i="8" s="1"/>
  <c r="K872" i="8"/>
  <c r="I872" i="8"/>
  <c r="J872" i="8" s="1"/>
  <c r="K871" i="8"/>
  <c r="I871" i="8"/>
  <c r="J871" i="8" s="1"/>
  <c r="K870" i="8"/>
  <c r="I870" i="8"/>
  <c r="J870" i="8" s="1"/>
  <c r="K869" i="8"/>
  <c r="I869" i="8"/>
  <c r="J869" i="8" s="1"/>
  <c r="K868" i="8"/>
  <c r="I868" i="8"/>
  <c r="J868" i="8" s="1"/>
  <c r="K867" i="8"/>
  <c r="I867" i="8"/>
  <c r="J867" i="8" s="1"/>
  <c r="K866" i="8"/>
  <c r="I866" i="8"/>
  <c r="J866" i="8" s="1"/>
  <c r="K865" i="8"/>
  <c r="I865" i="8"/>
  <c r="J865" i="8" s="1"/>
  <c r="K864" i="8"/>
  <c r="I864" i="8"/>
  <c r="J864" i="8" s="1"/>
  <c r="K863" i="8"/>
  <c r="I863" i="8"/>
  <c r="J863" i="8" s="1"/>
  <c r="K862" i="8"/>
  <c r="I862" i="8"/>
  <c r="J862" i="8" s="1"/>
  <c r="K861" i="8"/>
  <c r="I861" i="8"/>
  <c r="J861" i="8" s="1"/>
  <c r="K860" i="8"/>
  <c r="I860" i="8"/>
  <c r="J860" i="8" s="1"/>
  <c r="K859" i="8"/>
  <c r="I859" i="8"/>
  <c r="J859" i="8" s="1"/>
  <c r="K858" i="8"/>
  <c r="I858" i="8"/>
  <c r="J858" i="8" s="1"/>
  <c r="K857" i="8"/>
  <c r="I857" i="8"/>
  <c r="J857" i="8" s="1"/>
  <c r="K856" i="8"/>
  <c r="I856" i="8"/>
  <c r="J856" i="8" s="1"/>
  <c r="K855" i="8"/>
  <c r="I855" i="8"/>
  <c r="J855" i="8" s="1"/>
  <c r="K854" i="8"/>
  <c r="I854" i="8"/>
  <c r="J854" i="8" s="1"/>
  <c r="K853" i="8"/>
  <c r="I853" i="8"/>
  <c r="J853" i="8" s="1"/>
  <c r="K852" i="8"/>
  <c r="I852" i="8"/>
  <c r="J852" i="8" s="1"/>
  <c r="K851" i="8"/>
  <c r="I851" i="8"/>
  <c r="J851" i="8" s="1"/>
  <c r="K850" i="8"/>
  <c r="I850" i="8"/>
  <c r="J850" i="8" s="1"/>
  <c r="K849" i="8"/>
  <c r="I849" i="8"/>
  <c r="J849" i="8" s="1"/>
  <c r="K848" i="8"/>
  <c r="I848" i="8"/>
  <c r="J848" i="8" s="1"/>
  <c r="K847" i="8"/>
  <c r="I847" i="8"/>
  <c r="J847" i="8" s="1"/>
  <c r="K846" i="8"/>
  <c r="I846" i="8"/>
  <c r="J846" i="8" s="1"/>
  <c r="K845" i="8"/>
  <c r="I845" i="8"/>
  <c r="J845" i="8" s="1"/>
  <c r="K844" i="8"/>
  <c r="I844" i="8"/>
  <c r="J844" i="8" s="1"/>
  <c r="K843" i="8"/>
  <c r="I843" i="8"/>
  <c r="J843" i="8" s="1"/>
  <c r="K842" i="8"/>
  <c r="I842" i="8"/>
  <c r="J842" i="8" s="1"/>
  <c r="K841" i="8"/>
  <c r="I841" i="8"/>
  <c r="J841" i="8" s="1"/>
  <c r="K840" i="8"/>
  <c r="I840" i="8"/>
  <c r="J840" i="8" s="1"/>
  <c r="K839" i="8"/>
  <c r="I839" i="8"/>
  <c r="J839" i="8" s="1"/>
  <c r="K838" i="8"/>
  <c r="I838" i="8"/>
  <c r="J838" i="8" s="1"/>
  <c r="K837" i="8"/>
  <c r="I837" i="8"/>
  <c r="J837" i="8" s="1"/>
  <c r="K836" i="8"/>
  <c r="I836" i="8"/>
  <c r="J836" i="8" s="1"/>
  <c r="K835" i="8"/>
  <c r="I835" i="8"/>
  <c r="J835" i="8" s="1"/>
  <c r="K834" i="8"/>
  <c r="I834" i="8"/>
  <c r="J834" i="8" s="1"/>
  <c r="K833" i="8"/>
  <c r="I833" i="8"/>
  <c r="J833" i="8" s="1"/>
  <c r="K832" i="8"/>
  <c r="I832" i="8"/>
  <c r="J832" i="8" s="1"/>
  <c r="K831" i="8"/>
  <c r="I831" i="8"/>
  <c r="J831" i="8" s="1"/>
  <c r="K830" i="8"/>
  <c r="I830" i="8"/>
  <c r="J830" i="8" s="1"/>
  <c r="K829" i="8"/>
  <c r="I829" i="8"/>
  <c r="J829" i="8" s="1"/>
  <c r="K828" i="8"/>
  <c r="I828" i="8"/>
  <c r="J828" i="8" s="1"/>
  <c r="K827" i="8"/>
  <c r="I827" i="8"/>
  <c r="J827" i="8" s="1"/>
  <c r="K826" i="8"/>
  <c r="I826" i="8"/>
  <c r="J826" i="8" s="1"/>
  <c r="K825" i="8"/>
  <c r="I825" i="8"/>
  <c r="J825" i="8" s="1"/>
  <c r="K824" i="8"/>
  <c r="I824" i="8"/>
  <c r="J824" i="8" s="1"/>
  <c r="K823" i="8"/>
  <c r="I823" i="8"/>
  <c r="J823" i="8" s="1"/>
  <c r="K822" i="8"/>
  <c r="I822" i="8"/>
  <c r="J822" i="8" s="1"/>
  <c r="K821" i="8"/>
  <c r="I821" i="8"/>
  <c r="J821" i="8" s="1"/>
  <c r="K820" i="8"/>
  <c r="I820" i="8"/>
  <c r="J820" i="8" s="1"/>
  <c r="K819" i="8"/>
  <c r="I819" i="8"/>
  <c r="J819" i="8" s="1"/>
  <c r="K818" i="8"/>
  <c r="I818" i="8"/>
  <c r="J818" i="8" s="1"/>
  <c r="K817" i="8"/>
  <c r="I817" i="8"/>
  <c r="J817" i="8" s="1"/>
  <c r="K816" i="8"/>
  <c r="I816" i="8"/>
  <c r="J816" i="8" s="1"/>
  <c r="K815" i="8"/>
  <c r="I815" i="8"/>
  <c r="J815" i="8" s="1"/>
  <c r="K814" i="8"/>
  <c r="I814" i="8"/>
  <c r="J814" i="8" s="1"/>
  <c r="K813" i="8"/>
  <c r="I813" i="8"/>
  <c r="J813" i="8" s="1"/>
  <c r="K812" i="8"/>
  <c r="I812" i="8"/>
  <c r="J812" i="8" s="1"/>
  <c r="K811" i="8"/>
  <c r="I811" i="8"/>
  <c r="J811" i="8" s="1"/>
  <c r="K810" i="8"/>
  <c r="I810" i="8"/>
  <c r="J810" i="8" s="1"/>
  <c r="K809" i="8"/>
  <c r="I809" i="8"/>
  <c r="J809" i="8" s="1"/>
  <c r="K808" i="8"/>
  <c r="I808" i="8"/>
  <c r="J808" i="8" s="1"/>
  <c r="K807" i="8"/>
  <c r="I807" i="8"/>
  <c r="J807" i="8" s="1"/>
  <c r="K806" i="8"/>
  <c r="I806" i="8"/>
  <c r="J806" i="8" s="1"/>
  <c r="K805" i="8"/>
  <c r="I805" i="8"/>
  <c r="J805" i="8" s="1"/>
  <c r="K804" i="8"/>
  <c r="I804" i="8"/>
  <c r="J804" i="8" s="1"/>
  <c r="K803" i="8"/>
  <c r="I803" i="8"/>
  <c r="J803" i="8" s="1"/>
  <c r="K802" i="8"/>
  <c r="I802" i="8"/>
  <c r="J802" i="8" s="1"/>
  <c r="K801" i="8"/>
  <c r="I801" i="8"/>
  <c r="J801" i="8" s="1"/>
  <c r="K800" i="8"/>
  <c r="I800" i="8"/>
  <c r="J800" i="8" s="1"/>
  <c r="K799" i="8"/>
  <c r="I799" i="8"/>
  <c r="J799" i="8" s="1"/>
  <c r="K798" i="8"/>
  <c r="I798" i="8"/>
  <c r="J798" i="8" s="1"/>
  <c r="K797" i="8"/>
  <c r="I797" i="8"/>
  <c r="J797" i="8" s="1"/>
  <c r="K796" i="8"/>
  <c r="I796" i="8"/>
  <c r="J796" i="8" s="1"/>
  <c r="K795" i="8"/>
  <c r="I795" i="8"/>
  <c r="J795" i="8" s="1"/>
  <c r="K794" i="8"/>
  <c r="I794" i="8"/>
  <c r="J794" i="8" s="1"/>
  <c r="K793" i="8"/>
  <c r="I793" i="8"/>
  <c r="J793" i="8" s="1"/>
  <c r="K792" i="8"/>
  <c r="I792" i="8"/>
  <c r="J792" i="8" s="1"/>
  <c r="K791" i="8"/>
  <c r="I791" i="8"/>
  <c r="J791" i="8" s="1"/>
  <c r="K790" i="8"/>
  <c r="I790" i="8"/>
  <c r="J790" i="8" s="1"/>
  <c r="K789" i="8"/>
  <c r="I789" i="8"/>
  <c r="J789" i="8" s="1"/>
  <c r="K788" i="8"/>
  <c r="I788" i="8"/>
  <c r="J788" i="8" s="1"/>
  <c r="K787" i="8"/>
  <c r="I787" i="8"/>
  <c r="J787" i="8" s="1"/>
  <c r="K786" i="8"/>
  <c r="I786" i="8"/>
  <c r="J786" i="8" s="1"/>
  <c r="K785" i="8"/>
  <c r="I785" i="8"/>
  <c r="J785" i="8" s="1"/>
  <c r="K784" i="8"/>
  <c r="I784" i="8"/>
  <c r="J784" i="8" s="1"/>
  <c r="K783" i="8"/>
  <c r="I783" i="8"/>
  <c r="J783" i="8" s="1"/>
  <c r="K782" i="8"/>
  <c r="I782" i="8"/>
  <c r="J782" i="8" s="1"/>
  <c r="K781" i="8"/>
  <c r="I781" i="8"/>
  <c r="J781" i="8" s="1"/>
  <c r="K780" i="8"/>
  <c r="I780" i="8"/>
  <c r="J780" i="8" s="1"/>
  <c r="K779" i="8"/>
  <c r="I779" i="8"/>
  <c r="J779" i="8" s="1"/>
  <c r="K778" i="8"/>
  <c r="I778" i="8"/>
  <c r="J778" i="8" s="1"/>
  <c r="K777" i="8"/>
  <c r="I777" i="8"/>
  <c r="J777" i="8" s="1"/>
  <c r="K776" i="8"/>
  <c r="I776" i="8"/>
  <c r="J776" i="8" s="1"/>
  <c r="K775" i="8"/>
  <c r="I775" i="8"/>
  <c r="J775" i="8" s="1"/>
  <c r="K774" i="8"/>
  <c r="I774" i="8"/>
  <c r="J774" i="8" s="1"/>
  <c r="K773" i="8"/>
  <c r="I773" i="8"/>
  <c r="J773" i="8" s="1"/>
  <c r="K772" i="8"/>
  <c r="I772" i="8"/>
  <c r="J772" i="8" s="1"/>
  <c r="K771" i="8"/>
  <c r="I771" i="8"/>
  <c r="J771" i="8" s="1"/>
  <c r="K770" i="8"/>
  <c r="I770" i="8"/>
  <c r="J770" i="8" s="1"/>
  <c r="K769" i="8"/>
  <c r="I769" i="8"/>
  <c r="J769" i="8" s="1"/>
  <c r="K768" i="8"/>
  <c r="I768" i="8"/>
  <c r="J768" i="8" s="1"/>
  <c r="K767" i="8"/>
  <c r="I767" i="8"/>
  <c r="J767" i="8" s="1"/>
  <c r="K766" i="8"/>
  <c r="I766" i="8"/>
  <c r="J766" i="8" s="1"/>
  <c r="K765" i="8"/>
  <c r="I765" i="8"/>
  <c r="J765" i="8" s="1"/>
  <c r="K764" i="8"/>
  <c r="I764" i="8"/>
  <c r="J764" i="8" s="1"/>
  <c r="K763" i="8"/>
  <c r="I763" i="8"/>
  <c r="J763" i="8" s="1"/>
  <c r="K762" i="8"/>
  <c r="I762" i="8"/>
  <c r="J762" i="8" s="1"/>
  <c r="K761" i="8"/>
  <c r="I761" i="8"/>
  <c r="J761" i="8" s="1"/>
  <c r="K760" i="8"/>
  <c r="I760" i="8"/>
  <c r="J760" i="8" s="1"/>
  <c r="K759" i="8"/>
  <c r="I759" i="8"/>
  <c r="J759" i="8" s="1"/>
  <c r="K758" i="8"/>
  <c r="I758" i="8"/>
  <c r="J758" i="8" s="1"/>
  <c r="K757" i="8"/>
  <c r="I757" i="8"/>
  <c r="J757" i="8" s="1"/>
  <c r="K756" i="8"/>
  <c r="I756" i="8"/>
  <c r="J756" i="8" s="1"/>
  <c r="K755" i="8"/>
  <c r="I755" i="8"/>
  <c r="J755" i="8" s="1"/>
  <c r="K754" i="8"/>
  <c r="I754" i="8"/>
  <c r="J754" i="8" s="1"/>
  <c r="K753" i="8"/>
  <c r="I753" i="8"/>
  <c r="J753" i="8" s="1"/>
  <c r="K752" i="8"/>
  <c r="I752" i="8"/>
  <c r="J752" i="8" s="1"/>
  <c r="K751" i="8"/>
  <c r="I751" i="8"/>
  <c r="J751" i="8" s="1"/>
  <c r="K750" i="8"/>
  <c r="I750" i="8"/>
  <c r="J750" i="8" s="1"/>
  <c r="K749" i="8"/>
  <c r="I749" i="8"/>
  <c r="J749" i="8" s="1"/>
  <c r="K748" i="8"/>
  <c r="I748" i="8"/>
  <c r="J748" i="8" s="1"/>
  <c r="K747" i="8"/>
  <c r="I747" i="8"/>
  <c r="J747" i="8" s="1"/>
  <c r="K746" i="8"/>
  <c r="I746" i="8"/>
  <c r="J746" i="8" s="1"/>
  <c r="K745" i="8"/>
  <c r="I745" i="8"/>
  <c r="J745" i="8" s="1"/>
  <c r="K744" i="8"/>
  <c r="I744" i="8"/>
  <c r="J744" i="8" s="1"/>
  <c r="K743" i="8"/>
  <c r="I743" i="8"/>
  <c r="J743" i="8" s="1"/>
  <c r="K742" i="8"/>
  <c r="I742" i="8"/>
  <c r="J742" i="8" s="1"/>
  <c r="K741" i="8"/>
  <c r="I741" i="8"/>
  <c r="J741" i="8" s="1"/>
  <c r="K740" i="8"/>
  <c r="I740" i="8"/>
  <c r="J740" i="8" s="1"/>
  <c r="K739" i="8"/>
  <c r="I739" i="8"/>
  <c r="J739" i="8" s="1"/>
  <c r="K738" i="8"/>
  <c r="I738" i="8"/>
  <c r="J738" i="8" s="1"/>
  <c r="K737" i="8"/>
  <c r="I737" i="8"/>
  <c r="J737" i="8" s="1"/>
  <c r="K736" i="8"/>
  <c r="I736" i="8"/>
  <c r="J736" i="8" s="1"/>
  <c r="K735" i="8"/>
  <c r="I735" i="8"/>
  <c r="J735" i="8" s="1"/>
  <c r="K734" i="8"/>
  <c r="I734" i="8"/>
  <c r="J734" i="8" s="1"/>
  <c r="K733" i="8"/>
  <c r="I733" i="8"/>
  <c r="J733" i="8" s="1"/>
  <c r="K732" i="8"/>
  <c r="I732" i="8"/>
  <c r="J732" i="8" s="1"/>
  <c r="K731" i="8"/>
  <c r="I731" i="8"/>
  <c r="J731" i="8" s="1"/>
  <c r="K730" i="8"/>
  <c r="I730" i="8"/>
  <c r="J730" i="8" s="1"/>
  <c r="K729" i="8"/>
  <c r="I729" i="8"/>
  <c r="J729" i="8" s="1"/>
  <c r="K728" i="8"/>
  <c r="I728" i="8"/>
  <c r="J728" i="8" s="1"/>
  <c r="K727" i="8"/>
  <c r="I727" i="8"/>
  <c r="J727" i="8" s="1"/>
  <c r="K726" i="8"/>
  <c r="I726" i="8"/>
  <c r="J726" i="8" s="1"/>
  <c r="K725" i="8"/>
  <c r="I725" i="8"/>
  <c r="J725" i="8" s="1"/>
  <c r="K724" i="8"/>
  <c r="I724" i="8"/>
  <c r="J724" i="8" s="1"/>
  <c r="K723" i="8"/>
  <c r="I723" i="8"/>
  <c r="J723" i="8" s="1"/>
  <c r="K722" i="8"/>
  <c r="I722" i="8"/>
  <c r="J722" i="8" s="1"/>
  <c r="K721" i="8"/>
  <c r="I721" i="8"/>
  <c r="J721" i="8" s="1"/>
  <c r="K720" i="8"/>
  <c r="I720" i="8"/>
  <c r="J720" i="8" s="1"/>
  <c r="K719" i="8"/>
  <c r="I719" i="8"/>
  <c r="J719" i="8" s="1"/>
  <c r="K718" i="8"/>
  <c r="I718" i="8"/>
  <c r="J718" i="8" s="1"/>
  <c r="K717" i="8"/>
  <c r="I717" i="8"/>
  <c r="J717" i="8" s="1"/>
  <c r="K716" i="8"/>
  <c r="I716" i="8"/>
  <c r="J716" i="8" s="1"/>
  <c r="K715" i="8"/>
  <c r="I715" i="8"/>
  <c r="J715" i="8" s="1"/>
  <c r="K714" i="8"/>
  <c r="I714" i="8"/>
  <c r="J714" i="8" s="1"/>
  <c r="K713" i="8"/>
  <c r="I713" i="8"/>
  <c r="J713" i="8" s="1"/>
  <c r="K712" i="8"/>
  <c r="I712" i="8"/>
  <c r="J712" i="8" s="1"/>
  <c r="K711" i="8"/>
  <c r="I711" i="8"/>
  <c r="J711" i="8" s="1"/>
  <c r="K710" i="8"/>
  <c r="I710" i="8"/>
  <c r="J710" i="8" s="1"/>
  <c r="K709" i="8"/>
  <c r="I709" i="8"/>
  <c r="J709" i="8" s="1"/>
  <c r="K708" i="8"/>
  <c r="I708" i="8"/>
  <c r="J708" i="8" s="1"/>
  <c r="K707" i="8"/>
  <c r="I707" i="8"/>
  <c r="J707" i="8" s="1"/>
  <c r="K706" i="8"/>
  <c r="I706" i="8"/>
  <c r="J706" i="8" s="1"/>
  <c r="K705" i="8"/>
  <c r="I705" i="8"/>
  <c r="J705" i="8" s="1"/>
  <c r="K704" i="8"/>
  <c r="I704" i="8"/>
  <c r="J704" i="8" s="1"/>
  <c r="K703" i="8"/>
  <c r="I703" i="8"/>
  <c r="J703" i="8" s="1"/>
  <c r="K702" i="8"/>
  <c r="I702" i="8"/>
  <c r="J702" i="8" s="1"/>
  <c r="K701" i="8"/>
  <c r="I701" i="8"/>
  <c r="J701" i="8" s="1"/>
  <c r="K700" i="8"/>
  <c r="I700" i="8"/>
  <c r="J700" i="8" s="1"/>
  <c r="K699" i="8"/>
  <c r="I699" i="8"/>
  <c r="J699" i="8" s="1"/>
  <c r="K698" i="8"/>
  <c r="I698" i="8"/>
  <c r="J698" i="8" s="1"/>
  <c r="K697" i="8"/>
  <c r="I697" i="8"/>
  <c r="J697" i="8" s="1"/>
  <c r="K696" i="8"/>
  <c r="I696" i="8"/>
  <c r="J696" i="8" s="1"/>
  <c r="K695" i="8"/>
  <c r="I695" i="8"/>
  <c r="J695" i="8" s="1"/>
  <c r="K694" i="8"/>
  <c r="I694" i="8"/>
  <c r="J694" i="8" s="1"/>
  <c r="K693" i="8"/>
  <c r="I693" i="8"/>
  <c r="J693" i="8" s="1"/>
  <c r="K692" i="8"/>
  <c r="I692" i="8"/>
  <c r="J692" i="8" s="1"/>
  <c r="K691" i="8"/>
  <c r="I691" i="8"/>
  <c r="J691" i="8" s="1"/>
  <c r="K690" i="8"/>
  <c r="I690" i="8"/>
  <c r="J690" i="8" s="1"/>
  <c r="K689" i="8"/>
  <c r="I689" i="8"/>
  <c r="J689" i="8" s="1"/>
  <c r="K688" i="8"/>
  <c r="I688" i="8"/>
  <c r="J688" i="8" s="1"/>
  <c r="K687" i="8"/>
  <c r="I687" i="8"/>
  <c r="J687" i="8" s="1"/>
  <c r="K686" i="8"/>
  <c r="I686" i="8"/>
  <c r="J686" i="8" s="1"/>
  <c r="K685" i="8"/>
  <c r="I685" i="8"/>
  <c r="J685" i="8" s="1"/>
  <c r="K684" i="8"/>
  <c r="I684" i="8"/>
  <c r="J684" i="8" s="1"/>
  <c r="K683" i="8"/>
  <c r="I683" i="8"/>
  <c r="J683" i="8" s="1"/>
  <c r="K682" i="8"/>
  <c r="I682" i="8"/>
  <c r="J682" i="8" s="1"/>
  <c r="K681" i="8"/>
  <c r="I681" i="8"/>
  <c r="J681" i="8" s="1"/>
  <c r="K680" i="8"/>
  <c r="I680" i="8"/>
  <c r="J680" i="8" s="1"/>
  <c r="K679" i="8"/>
  <c r="I679" i="8"/>
  <c r="J679" i="8" s="1"/>
  <c r="K678" i="8"/>
  <c r="I678" i="8"/>
  <c r="J678" i="8" s="1"/>
  <c r="K677" i="8"/>
  <c r="I677" i="8"/>
  <c r="J677" i="8" s="1"/>
  <c r="K676" i="8"/>
  <c r="I676" i="8"/>
  <c r="J676" i="8" s="1"/>
  <c r="K675" i="8"/>
  <c r="I675" i="8"/>
  <c r="J675" i="8" s="1"/>
  <c r="K674" i="8"/>
  <c r="I674" i="8"/>
  <c r="J674" i="8" s="1"/>
  <c r="K673" i="8"/>
  <c r="I673" i="8"/>
  <c r="J673" i="8" s="1"/>
  <c r="K672" i="8"/>
  <c r="I672" i="8"/>
  <c r="J672" i="8" s="1"/>
  <c r="K671" i="8"/>
  <c r="I671" i="8"/>
  <c r="J671" i="8" s="1"/>
  <c r="K670" i="8"/>
  <c r="I670" i="8"/>
  <c r="J670" i="8" s="1"/>
  <c r="K669" i="8"/>
  <c r="I669" i="8"/>
  <c r="J669" i="8" s="1"/>
  <c r="K668" i="8"/>
  <c r="I668" i="8"/>
  <c r="J668" i="8" s="1"/>
  <c r="K667" i="8"/>
  <c r="I667" i="8"/>
  <c r="J667" i="8" s="1"/>
  <c r="K666" i="8"/>
  <c r="I666" i="8"/>
  <c r="J666" i="8" s="1"/>
  <c r="K665" i="8"/>
  <c r="I665" i="8"/>
  <c r="J665" i="8" s="1"/>
  <c r="K664" i="8"/>
  <c r="I664" i="8"/>
  <c r="J664" i="8" s="1"/>
  <c r="K663" i="8"/>
  <c r="I663" i="8"/>
  <c r="J663" i="8" s="1"/>
  <c r="K662" i="8"/>
  <c r="I662" i="8"/>
  <c r="J662" i="8" s="1"/>
  <c r="K661" i="8"/>
  <c r="I661" i="8"/>
  <c r="J661" i="8" s="1"/>
  <c r="K660" i="8"/>
  <c r="I660" i="8"/>
  <c r="J660" i="8" s="1"/>
  <c r="K659" i="8"/>
  <c r="I659" i="8"/>
  <c r="J659" i="8" s="1"/>
  <c r="K658" i="8"/>
  <c r="I658" i="8"/>
  <c r="J658" i="8" s="1"/>
  <c r="K657" i="8"/>
  <c r="I657" i="8"/>
  <c r="J657" i="8" s="1"/>
  <c r="K656" i="8"/>
  <c r="I656" i="8"/>
  <c r="J656" i="8" s="1"/>
  <c r="K655" i="8"/>
  <c r="I655" i="8"/>
  <c r="J655" i="8" s="1"/>
  <c r="K654" i="8"/>
  <c r="I654" i="8"/>
  <c r="J654" i="8" s="1"/>
  <c r="K653" i="8"/>
  <c r="I653" i="8"/>
  <c r="J653" i="8" s="1"/>
  <c r="K652" i="8"/>
  <c r="I652" i="8"/>
  <c r="J652" i="8" s="1"/>
  <c r="K651" i="8"/>
  <c r="I651" i="8"/>
  <c r="J651" i="8" s="1"/>
  <c r="K650" i="8"/>
  <c r="I650" i="8"/>
  <c r="J650" i="8" s="1"/>
  <c r="K649" i="8"/>
  <c r="I649" i="8"/>
  <c r="J649" i="8" s="1"/>
  <c r="K648" i="8"/>
  <c r="I648" i="8"/>
  <c r="J648" i="8" s="1"/>
  <c r="K647" i="8"/>
  <c r="I647" i="8"/>
  <c r="J647" i="8" s="1"/>
  <c r="K646" i="8"/>
  <c r="I646" i="8"/>
  <c r="J646" i="8" s="1"/>
  <c r="K645" i="8"/>
  <c r="I645" i="8"/>
  <c r="J645" i="8" s="1"/>
  <c r="K644" i="8"/>
  <c r="I644" i="8"/>
  <c r="J644" i="8" s="1"/>
  <c r="K643" i="8"/>
  <c r="I643" i="8"/>
  <c r="J643" i="8" s="1"/>
  <c r="K642" i="8"/>
  <c r="I642" i="8"/>
  <c r="J642" i="8" s="1"/>
  <c r="K641" i="8"/>
  <c r="I641" i="8"/>
  <c r="J641" i="8" s="1"/>
  <c r="K640" i="8"/>
  <c r="I640" i="8"/>
  <c r="J640" i="8" s="1"/>
  <c r="K639" i="8"/>
  <c r="I639" i="8"/>
  <c r="J639" i="8" s="1"/>
  <c r="K638" i="8"/>
  <c r="I638" i="8"/>
  <c r="J638" i="8" s="1"/>
  <c r="K637" i="8"/>
  <c r="I637" i="8"/>
  <c r="J637" i="8" s="1"/>
  <c r="K636" i="8"/>
  <c r="I636" i="8"/>
  <c r="J636" i="8" s="1"/>
  <c r="K635" i="8"/>
  <c r="I635" i="8"/>
  <c r="J635" i="8" s="1"/>
  <c r="K634" i="8"/>
  <c r="I634" i="8"/>
  <c r="J634" i="8" s="1"/>
  <c r="K633" i="8"/>
  <c r="I633" i="8"/>
  <c r="J633" i="8" s="1"/>
  <c r="K632" i="8"/>
  <c r="I632" i="8"/>
  <c r="J632" i="8" s="1"/>
  <c r="K631" i="8"/>
  <c r="I631" i="8"/>
  <c r="J631" i="8" s="1"/>
  <c r="K630" i="8"/>
  <c r="I630" i="8"/>
  <c r="J630" i="8" s="1"/>
  <c r="K629" i="8"/>
  <c r="I629" i="8"/>
  <c r="J629" i="8" s="1"/>
  <c r="K628" i="8"/>
  <c r="I628" i="8"/>
  <c r="J628" i="8" s="1"/>
  <c r="K627" i="8"/>
  <c r="I627" i="8"/>
  <c r="J627" i="8" s="1"/>
  <c r="K626" i="8"/>
  <c r="I626" i="8"/>
  <c r="J626" i="8" s="1"/>
  <c r="K625" i="8"/>
  <c r="I625" i="8"/>
  <c r="J625" i="8" s="1"/>
  <c r="K624" i="8"/>
  <c r="I624" i="8"/>
  <c r="J624" i="8" s="1"/>
  <c r="K623" i="8"/>
  <c r="I623" i="8"/>
  <c r="J623" i="8" s="1"/>
  <c r="K622" i="8"/>
  <c r="I622" i="8"/>
  <c r="J622" i="8" s="1"/>
  <c r="K621" i="8"/>
  <c r="I621" i="8"/>
  <c r="J621" i="8" s="1"/>
  <c r="K620" i="8"/>
  <c r="I620" i="8"/>
  <c r="J620" i="8" s="1"/>
  <c r="K619" i="8"/>
  <c r="I619" i="8"/>
  <c r="J619" i="8" s="1"/>
  <c r="K618" i="8"/>
  <c r="I618" i="8"/>
  <c r="J618" i="8" s="1"/>
  <c r="K617" i="8"/>
  <c r="I617" i="8"/>
  <c r="J617" i="8" s="1"/>
  <c r="K616" i="8"/>
  <c r="I616" i="8"/>
  <c r="J616" i="8" s="1"/>
  <c r="K615" i="8"/>
  <c r="I615" i="8"/>
  <c r="J615" i="8" s="1"/>
  <c r="K614" i="8"/>
  <c r="I614" i="8"/>
  <c r="J614" i="8" s="1"/>
  <c r="K613" i="8"/>
  <c r="I613" i="8"/>
  <c r="J613" i="8" s="1"/>
  <c r="K612" i="8"/>
  <c r="I612" i="8"/>
  <c r="J612" i="8" s="1"/>
  <c r="K611" i="8"/>
  <c r="I611" i="8"/>
  <c r="J611" i="8" s="1"/>
  <c r="K610" i="8"/>
  <c r="I610" i="8"/>
  <c r="J610" i="8" s="1"/>
  <c r="K609" i="8"/>
  <c r="I609" i="8"/>
  <c r="J609" i="8" s="1"/>
  <c r="K608" i="8"/>
  <c r="I608" i="8"/>
  <c r="J608" i="8" s="1"/>
  <c r="K607" i="8"/>
  <c r="I607" i="8"/>
  <c r="J607" i="8" s="1"/>
  <c r="K606" i="8"/>
  <c r="I606" i="8"/>
  <c r="J606" i="8" s="1"/>
  <c r="K605" i="8"/>
  <c r="I605" i="8"/>
  <c r="J605" i="8" s="1"/>
  <c r="K604" i="8"/>
  <c r="I604" i="8"/>
  <c r="J604" i="8" s="1"/>
  <c r="K603" i="8"/>
  <c r="I603" i="8"/>
  <c r="J603" i="8" s="1"/>
  <c r="K602" i="8"/>
  <c r="I602" i="8"/>
  <c r="J602" i="8" s="1"/>
  <c r="K601" i="8"/>
  <c r="I601" i="8"/>
  <c r="J601" i="8" s="1"/>
  <c r="K600" i="8"/>
  <c r="I600" i="8"/>
  <c r="J600" i="8" s="1"/>
  <c r="K599" i="8"/>
  <c r="I599" i="8"/>
  <c r="J599" i="8" s="1"/>
  <c r="K598" i="8"/>
  <c r="I598" i="8"/>
  <c r="J598" i="8" s="1"/>
  <c r="K597" i="8"/>
  <c r="I597" i="8"/>
  <c r="J597" i="8" s="1"/>
  <c r="K596" i="8"/>
  <c r="I596" i="8"/>
  <c r="J596" i="8" s="1"/>
  <c r="K595" i="8"/>
  <c r="I595" i="8"/>
  <c r="J595" i="8" s="1"/>
  <c r="K594" i="8"/>
  <c r="I594" i="8"/>
  <c r="J594" i="8" s="1"/>
  <c r="K593" i="8"/>
  <c r="I593" i="8"/>
  <c r="J593" i="8" s="1"/>
  <c r="K592" i="8"/>
  <c r="I592" i="8"/>
  <c r="J592" i="8" s="1"/>
  <c r="K591" i="8"/>
  <c r="I591" i="8"/>
  <c r="J591" i="8" s="1"/>
  <c r="K590" i="8"/>
  <c r="I590" i="8"/>
  <c r="J590" i="8" s="1"/>
  <c r="K589" i="8"/>
  <c r="I589" i="8"/>
  <c r="J589" i="8" s="1"/>
  <c r="K588" i="8"/>
  <c r="I588" i="8"/>
  <c r="J588" i="8" s="1"/>
  <c r="K587" i="8"/>
  <c r="I587" i="8"/>
  <c r="J587" i="8" s="1"/>
  <c r="K586" i="8"/>
  <c r="I586" i="8"/>
  <c r="J586" i="8" s="1"/>
  <c r="K585" i="8"/>
  <c r="I585" i="8"/>
  <c r="J585" i="8" s="1"/>
  <c r="K584" i="8"/>
  <c r="I584" i="8"/>
  <c r="J584" i="8" s="1"/>
  <c r="K583" i="8"/>
  <c r="I583" i="8"/>
  <c r="J583" i="8" s="1"/>
  <c r="K582" i="8"/>
  <c r="I582" i="8"/>
  <c r="J582" i="8" s="1"/>
  <c r="K581" i="8"/>
  <c r="I581" i="8"/>
  <c r="J581" i="8" s="1"/>
  <c r="K580" i="8"/>
  <c r="I580" i="8"/>
  <c r="J580" i="8" s="1"/>
  <c r="K579" i="8"/>
  <c r="I579" i="8"/>
  <c r="J579" i="8" s="1"/>
  <c r="K578" i="8"/>
  <c r="I578" i="8"/>
  <c r="J578" i="8" s="1"/>
  <c r="K577" i="8"/>
  <c r="I577" i="8"/>
  <c r="J577" i="8" s="1"/>
  <c r="K576" i="8"/>
  <c r="I576" i="8"/>
  <c r="J576" i="8" s="1"/>
  <c r="K575" i="8"/>
  <c r="I575" i="8"/>
  <c r="J575" i="8" s="1"/>
  <c r="K574" i="8"/>
  <c r="I574" i="8"/>
  <c r="J574" i="8" s="1"/>
  <c r="K573" i="8"/>
  <c r="I573" i="8"/>
  <c r="J573" i="8" s="1"/>
  <c r="K572" i="8"/>
  <c r="I572" i="8"/>
  <c r="J572" i="8" s="1"/>
  <c r="K571" i="8"/>
  <c r="I571" i="8"/>
  <c r="J571" i="8" s="1"/>
  <c r="K570" i="8"/>
  <c r="I570" i="8"/>
  <c r="J570" i="8" s="1"/>
  <c r="K569" i="8"/>
  <c r="I569" i="8"/>
  <c r="J569" i="8" s="1"/>
  <c r="K568" i="8"/>
  <c r="I568" i="8"/>
  <c r="J568" i="8" s="1"/>
  <c r="K567" i="8"/>
  <c r="I567" i="8"/>
  <c r="J567" i="8" s="1"/>
  <c r="K566" i="8"/>
  <c r="I566" i="8"/>
  <c r="J566" i="8" s="1"/>
  <c r="K565" i="8"/>
  <c r="I565" i="8"/>
  <c r="J565" i="8" s="1"/>
  <c r="K564" i="8"/>
  <c r="I564" i="8"/>
  <c r="J564" i="8" s="1"/>
  <c r="K563" i="8"/>
  <c r="I563" i="8"/>
  <c r="J563" i="8" s="1"/>
  <c r="K562" i="8"/>
  <c r="I562" i="8"/>
  <c r="J562" i="8" s="1"/>
  <c r="K561" i="8"/>
  <c r="I561" i="8"/>
  <c r="J561" i="8" s="1"/>
  <c r="K560" i="8"/>
  <c r="I560" i="8"/>
  <c r="J560" i="8" s="1"/>
  <c r="K559" i="8"/>
  <c r="I559" i="8"/>
  <c r="J559" i="8" s="1"/>
  <c r="K558" i="8"/>
  <c r="I558" i="8"/>
  <c r="J558" i="8" s="1"/>
  <c r="K557" i="8"/>
  <c r="I557" i="8"/>
  <c r="J557" i="8" s="1"/>
  <c r="K556" i="8"/>
  <c r="I556" i="8"/>
  <c r="J556" i="8" s="1"/>
  <c r="K555" i="8"/>
  <c r="I555" i="8"/>
  <c r="J555" i="8" s="1"/>
  <c r="K554" i="8"/>
  <c r="I554" i="8"/>
  <c r="J554" i="8" s="1"/>
  <c r="K553" i="8"/>
  <c r="I553" i="8"/>
  <c r="J553" i="8" s="1"/>
  <c r="K552" i="8"/>
  <c r="I552" i="8"/>
  <c r="J552" i="8" s="1"/>
  <c r="K551" i="8"/>
  <c r="I551" i="8"/>
  <c r="J551" i="8" s="1"/>
  <c r="K550" i="8"/>
  <c r="I550" i="8"/>
  <c r="J550" i="8" s="1"/>
  <c r="K549" i="8"/>
  <c r="I549" i="8"/>
  <c r="J549" i="8" s="1"/>
  <c r="K548" i="8"/>
  <c r="I548" i="8"/>
  <c r="J548" i="8" s="1"/>
  <c r="K547" i="8"/>
  <c r="I547" i="8"/>
  <c r="J547" i="8" s="1"/>
  <c r="K546" i="8"/>
  <c r="I546" i="8"/>
  <c r="J546" i="8" s="1"/>
  <c r="K545" i="8"/>
  <c r="I545" i="8"/>
  <c r="J545" i="8" s="1"/>
  <c r="K544" i="8"/>
  <c r="I544" i="8"/>
  <c r="J544" i="8" s="1"/>
  <c r="K543" i="8"/>
  <c r="I543" i="8"/>
  <c r="J543" i="8" s="1"/>
  <c r="K542" i="8"/>
  <c r="I542" i="8"/>
  <c r="J542" i="8" s="1"/>
  <c r="K541" i="8"/>
  <c r="I541" i="8"/>
  <c r="J541" i="8" s="1"/>
  <c r="K540" i="8"/>
  <c r="I540" i="8"/>
  <c r="J540" i="8" s="1"/>
  <c r="K539" i="8"/>
  <c r="I539" i="8"/>
  <c r="J539" i="8" s="1"/>
  <c r="K538" i="8"/>
  <c r="I538" i="8"/>
  <c r="J538" i="8" s="1"/>
  <c r="K537" i="8"/>
  <c r="I537" i="8"/>
  <c r="J537" i="8" s="1"/>
  <c r="K536" i="8"/>
  <c r="I536" i="8"/>
  <c r="J536" i="8" s="1"/>
  <c r="K535" i="8"/>
  <c r="I535" i="8"/>
  <c r="J535" i="8" s="1"/>
  <c r="K534" i="8"/>
  <c r="I534" i="8"/>
  <c r="J534" i="8" s="1"/>
  <c r="K533" i="8"/>
  <c r="I533" i="8"/>
  <c r="J533" i="8" s="1"/>
  <c r="K532" i="8"/>
  <c r="I532" i="8"/>
  <c r="J532" i="8" s="1"/>
  <c r="K531" i="8"/>
  <c r="I531" i="8"/>
  <c r="J531" i="8" s="1"/>
  <c r="K530" i="8"/>
  <c r="I530" i="8"/>
  <c r="J530" i="8" s="1"/>
  <c r="K529" i="8"/>
  <c r="I529" i="8"/>
  <c r="J529" i="8" s="1"/>
  <c r="K528" i="8"/>
  <c r="I528" i="8"/>
  <c r="J528" i="8" s="1"/>
  <c r="K527" i="8"/>
  <c r="I527" i="8"/>
  <c r="J527" i="8" s="1"/>
  <c r="K526" i="8"/>
  <c r="I526" i="8"/>
  <c r="J526" i="8" s="1"/>
  <c r="K525" i="8"/>
  <c r="I525" i="8"/>
  <c r="J525" i="8" s="1"/>
  <c r="K524" i="8"/>
  <c r="I524" i="8"/>
  <c r="J524" i="8" s="1"/>
  <c r="K523" i="8"/>
  <c r="I523" i="8"/>
  <c r="J523" i="8" s="1"/>
  <c r="K522" i="8"/>
  <c r="I522" i="8"/>
  <c r="J522" i="8" s="1"/>
  <c r="K521" i="8"/>
  <c r="I521" i="8"/>
  <c r="J521" i="8" s="1"/>
  <c r="K520" i="8"/>
  <c r="I520" i="8"/>
  <c r="J520" i="8" s="1"/>
  <c r="K519" i="8"/>
  <c r="I519" i="8"/>
  <c r="J519" i="8" s="1"/>
  <c r="K518" i="8"/>
  <c r="I518" i="8"/>
  <c r="J518" i="8" s="1"/>
  <c r="K517" i="8"/>
  <c r="I517" i="8"/>
  <c r="J517" i="8" s="1"/>
  <c r="K516" i="8"/>
  <c r="I516" i="8"/>
  <c r="J516" i="8" s="1"/>
  <c r="K515" i="8"/>
  <c r="I515" i="8"/>
  <c r="J515" i="8" s="1"/>
  <c r="K514" i="8"/>
  <c r="I514" i="8"/>
  <c r="J514" i="8" s="1"/>
  <c r="K513" i="8"/>
  <c r="I513" i="8"/>
  <c r="J513" i="8" s="1"/>
  <c r="K512" i="8"/>
  <c r="I512" i="8"/>
  <c r="J512" i="8" s="1"/>
  <c r="K511" i="8"/>
  <c r="I511" i="8"/>
  <c r="J511" i="8" s="1"/>
  <c r="K510" i="8"/>
  <c r="I510" i="8"/>
  <c r="J510" i="8" s="1"/>
  <c r="K509" i="8"/>
  <c r="I509" i="8"/>
  <c r="J509" i="8" s="1"/>
  <c r="K508" i="8"/>
  <c r="I508" i="8"/>
  <c r="J508" i="8" s="1"/>
  <c r="K507" i="8"/>
  <c r="I507" i="8"/>
  <c r="J507" i="8" s="1"/>
  <c r="K506" i="8"/>
  <c r="I506" i="8"/>
  <c r="J506" i="8" s="1"/>
  <c r="K505" i="8"/>
  <c r="I505" i="8"/>
  <c r="J505" i="8" s="1"/>
  <c r="K504" i="8"/>
  <c r="I504" i="8"/>
  <c r="J504" i="8" s="1"/>
  <c r="K503" i="8"/>
  <c r="I503" i="8"/>
  <c r="J503" i="8" s="1"/>
  <c r="K502" i="8"/>
  <c r="I502" i="8"/>
  <c r="J502" i="8" s="1"/>
  <c r="K501" i="8"/>
  <c r="I501" i="8"/>
  <c r="J501" i="8" s="1"/>
  <c r="K500" i="8"/>
  <c r="I500" i="8"/>
  <c r="J500" i="8" s="1"/>
  <c r="K499" i="8"/>
  <c r="I499" i="8"/>
  <c r="J499" i="8" s="1"/>
  <c r="K498" i="8"/>
  <c r="I498" i="8"/>
  <c r="J498" i="8" s="1"/>
  <c r="K497" i="8"/>
  <c r="I497" i="8"/>
  <c r="J497" i="8" s="1"/>
  <c r="K496" i="8"/>
  <c r="I496" i="8"/>
  <c r="J496" i="8" s="1"/>
  <c r="K495" i="8"/>
  <c r="I495" i="8"/>
  <c r="J495" i="8" s="1"/>
  <c r="K494" i="8"/>
  <c r="I494" i="8"/>
  <c r="J494" i="8" s="1"/>
  <c r="K493" i="8"/>
  <c r="I493" i="8"/>
  <c r="J493" i="8" s="1"/>
  <c r="K492" i="8"/>
  <c r="I492" i="8"/>
  <c r="J492" i="8" s="1"/>
  <c r="K491" i="8"/>
  <c r="I491" i="8"/>
  <c r="J491" i="8" s="1"/>
  <c r="K490" i="8"/>
  <c r="I490" i="8"/>
  <c r="J490" i="8" s="1"/>
  <c r="K489" i="8"/>
  <c r="I489" i="8"/>
  <c r="J489" i="8" s="1"/>
  <c r="K488" i="8"/>
  <c r="I488" i="8"/>
  <c r="J488" i="8" s="1"/>
  <c r="K487" i="8"/>
  <c r="I487" i="8"/>
  <c r="J487" i="8" s="1"/>
  <c r="K486" i="8"/>
  <c r="I486" i="8"/>
  <c r="J486" i="8" s="1"/>
  <c r="K485" i="8"/>
  <c r="I485" i="8"/>
  <c r="J485" i="8" s="1"/>
  <c r="K484" i="8"/>
  <c r="I484" i="8"/>
  <c r="J484" i="8" s="1"/>
  <c r="K483" i="8"/>
  <c r="I483" i="8"/>
  <c r="J483" i="8" s="1"/>
  <c r="K482" i="8"/>
  <c r="I482" i="8"/>
  <c r="J482" i="8" s="1"/>
  <c r="K481" i="8"/>
  <c r="I481" i="8"/>
  <c r="J481" i="8" s="1"/>
  <c r="K480" i="8"/>
  <c r="I480" i="8"/>
  <c r="J480" i="8" s="1"/>
  <c r="K479" i="8"/>
  <c r="I479" i="8"/>
  <c r="J479" i="8" s="1"/>
  <c r="K478" i="8"/>
  <c r="I478" i="8"/>
  <c r="J478" i="8" s="1"/>
  <c r="K477" i="8"/>
  <c r="I477" i="8"/>
  <c r="J477" i="8" s="1"/>
  <c r="K476" i="8"/>
  <c r="I476" i="8"/>
  <c r="J476" i="8" s="1"/>
  <c r="K475" i="8"/>
  <c r="I475" i="8"/>
  <c r="J475" i="8" s="1"/>
  <c r="K474" i="8"/>
  <c r="I474" i="8"/>
  <c r="J474" i="8" s="1"/>
  <c r="K473" i="8"/>
  <c r="I473" i="8"/>
  <c r="J473" i="8" s="1"/>
  <c r="K472" i="8"/>
  <c r="I472" i="8"/>
  <c r="J472" i="8" s="1"/>
  <c r="K471" i="8"/>
  <c r="I471" i="8"/>
  <c r="J471" i="8" s="1"/>
  <c r="K470" i="8"/>
  <c r="I470" i="8"/>
  <c r="J470" i="8" s="1"/>
  <c r="K469" i="8"/>
  <c r="I469" i="8"/>
  <c r="J469" i="8" s="1"/>
  <c r="K468" i="8"/>
  <c r="I468" i="8"/>
  <c r="J468" i="8" s="1"/>
  <c r="K467" i="8"/>
  <c r="I467" i="8"/>
  <c r="J467" i="8" s="1"/>
  <c r="K466" i="8"/>
  <c r="I466" i="8"/>
  <c r="J466" i="8" s="1"/>
  <c r="K465" i="8"/>
  <c r="I465" i="8"/>
  <c r="J465" i="8" s="1"/>
  <c r="K464" i="8"/>
  <c r="I464" i="8"/>
  <c r="J464" i="8" s="1"/>
  <c r="K463" i="8"/>
  <c r="I463" i="8"/>
  <c r="J463" i="8" s="1"/>
  <c r="K462" i="8"/>
  <c r="I462" i="8"/>
  <c r="J462" i="8" s="1"/>
  <c r="K461" i="8"/>
  <c r="I461" i="8"/>
  <c r="J461" i="8" s="1"/>
  <c r="K460" i="8"/>
  <c r="I460" i="8"/>
  <c r="J460" i="8" s="1"/>
  <c r="K459" i="8"/>
  <c r="I459" i="8"/>
  <c r="J459" i="8" s="1"/>
  <c r="K458" i="8"/>
  <c r="I458" i="8"/>
  <c r="J458" i="8" s="1"/>
  <c r="K457" i="8"/>
  <c r="I457" i="8"/>
  <c r="J457" i="8" s="1"/>
  <c r="K456" i="8"/>
  <c r="I456" i="8"/>
  <c r="J456" i="8" s="1"/>
  <c r="K455" i="8"/>
  <c r="I455" i="8"/>
  <c r="J455" i="8" s="1"/>
  <c r="K454" i="8"/>
  <c r="I454" i="8"/>
  <c r="J454" i="8" s="1"/>
  <c r="K453" i="8"/>
  <c r="I453" i="8"/>
  <c r="J453" i="8" s="1"/>
  <c r="K452" i="8"/>
  <c r="I452" i="8"/>
  <c r="J452" i="8" s="1"/>
  <c r="K451" i="8"/>
  <c r="I451" i="8"/>
  <c r="J451" i="8" s="1"/>
  <c r="K450" i="8"/>
  <c r="I450" i="8"/>
  <c r="J450" i="8" s="1"/>
  <c r="K449" i="8"/>
  <c r="I449" i="8"/>
  <c r="J449" i="8" s="1"/>
  <c r="K448" i="8"/>
  <c r="I448" i="8"/>
  <c r="J448" i="8" s="1"/>
  <c r="K447" i="8"/>
  <c r="I447" i="8"/>
  <c r="J447" i="8" s="1"/>
  <c r="K446" i="8"/>
  <c r="I446" i="8"/>
  <c r="J446" i="8" s="1"/>
  <c r="K445" i="8"/>
  <c r="I445" i="8"/>
  <c r="J445" i="8" s="1"/>
  <c r="K444" i="8"/>
  <c r="I444" i="8"/>
  <c r="J444" i="8" s="1"/>
  <c r="K443" i="8"/>
  <c r="I443" i="8"/>
  <c r="J443" i="8" s="1"/>
  <c r="K442" i="8"/>
  <c r="I442" i="8"/>
  <c r="J442" i="8" s="1"/>
  <c r="K441" i="8"/>
  <c r="I441" i="8"/>
  <c r="J441" i="8" s="1"/>
  <c r="K440" i="8"/>
  <c r="I440" i="8"/>
  <c r="J440" i="8" s="1"/>
  <c r="K439" i="8"/>
  <c r="I439" i="8"/>
  <c r="J439" i="8" s="1"/>
  <c r="K438" i="8"/>
  <c r="I438" i="8"/>
  <c r="J438" i="8" s="1"/>
  <c r="K437" i="8"/>
  <c r="I437" i="8"/>
  <c r="J437" i="8" s="1"/>
  <c r="K436" i="8"/>
  <c r="I436" i="8"/>
  <c r="J436" i="8" s="1"/>
  <c r="K435" i="8"/>
  <c r="I435" i="8"/>
  <c r="J435" i="8" s="1"/>
  <c r="K434" i="8"/>
  <c r="I434" i="8"/>
  <c r="J434" i="8" s="1"/>
  <c r="K433" i="8"/>
  <c r="I433" i="8"/>
  <c r="J433" i="8" s="1"/>
  <c r="K432" i="8"/>
  <c r="I432" i="8"/>
  <c r="J432" i="8" s="1"/>
  <c r="K431" i="8"/>
  <c r="I431" i="8"/>
  <c r="J431" i="8" s="1"/>
  <c r="K430" i="8"/>
  <c r="I430" i="8"/>
  <c r="J430" i="8" s="1"/>
  <c r="K429" i="8"/>
  <c r="I429" i="8"/>
  <c r="J429" i="8" s="1"/>
  <c r="K428" i="8"/>
  <c r="I428" i="8"/>
  <c r="J428" i="8" s="1"/>
  <c r="K427" i="8"/>
  <c r="I427" i="8"/>
  <c r="J427" i="8" s="1"/>
  <c r="K426" i="8"/>
  <c r="I426" i="8"/>
  <c r="J426" i="8" s="1"/>
  <c r="K425" i="8"/>
  <c r="I425" i="8"/>
  <c r="J425" i="8" s="1"/>
  <c r="K424" i="8"/>
  <c r="I424" i="8"/>
  <c r="J424" i="8" s="1"/>
  <c r="K423" i="8"/>
  <c r="I423" i="8"/>
  <c r="J423" i="8" s="1"/>
  <c r="K422" i="8"/>
  <c r="I422" i="8"/>
  <c r="J422" i="8" s="1"/>
  <c r="K421" i="8"/>
  <c r="I421" i="8"/>
  <c r="J421" i="8" s="1"/>
  <c r="K420" i="8"/>
  <c r="I420" i="8"/>
  <c r="J420" i="8" s="1"/>
  <c r="K419" i="8"/>
  <c r="I419" i="8"/>
  <c r="J419" i="8" s="1"/>
  <c r="K418" i="8"/>
  <c r="I418" i="8"/>
  <c r="J418" i="8" s="1"/>
  <c r="K417" i="8"/>
  <c r="I417" i="8"/>
  <c r="J417" i="8" s="1"/>
  <c r="K416" i="8"/>
  <c r="I416" i="8"/>
  <c r="J416" i="8" s="1"/>
  <c r="K415" i="8"/>
  <c r="I415" i="8"/>
  <c r="J415" i="8" s="1"/>
  <c r="K414" i="8"/>
  <c r="I414" i="8"/>
  <c r="J414" i="8" s="1"/>
  <c r="K413" i="8"/>
  <c r="I413" i="8"/>
  <c r="J413" i="8" s="1"/>
  <c r="K412" i="8"/>
  <c r="I412" i="8"/>
  <c r="J412" i="8" s="1"/>
  <c r="K411" i="8"/>
  <c r="I411" i="8"/>
  <c r="J411" i="8" s="1"/>
  <c r="K410" i="8"/>
  <c r="I410" i="8"/>
  <c r="J410" i="8" s="1"/>
  <c r="K409" i="8"/>
  <c r="I409" i="8"/>
  <c r="J409" i="8" s="1"/>
  <c r="K408" i="8"/>
  <c r="I408" i="8"/>
  <c r="J408" i="8" s="1"/>
  <c r="K407" i="8"/>
  <c r="I407" i="8"/>
  <c r="J407" i="8" s="1"/>
  <c r="K406" i="8"/>
  <c r="I406" i="8"/>
  <c r="J406" i="8" s="1"/>
  <c r="K405" i="8"/>
  <c r="I405" i="8"/>
  <c r="J405" i="8" s="1"/>
  <c r="K404" i="8"/>
  <c r="I404" i="8"/>
  <c r="J404" i="8" s="1"/>
  <c r="K403" i="8"/>
  <c r="I403" i="8"/>
  <c r="J403" i="8" s="1"/>
  <c r="K402" i="8"/>
  <c r="I402" i="8"/>
  <c r="J402" i="8" s="1"/>
  <c r="K401" i="8"/>
  <c r="I401" i="8"/>
  <c r="J401" i="8" s="1"/>
  <c r="K400" i="8"/>
  <c r="I400" i="8"/>
  <c r="J400" i="8" s="1"/>
  <c r="K399" i="8"/>
  <c r="I399" i="8"/>
  <c r="J399" i="8" s="1"/>
  <c r="K398" i="8"/>
  <c r="I398" i="8"/>
  <c r="J398" i="8" s="1"/>
  <c r="K397" i="8"/>
  <c r="I397" i="8"/>
  <c r="J397" i="8" s="1"/>
  <c r="K396" i="8"/>
  <c r="I396" i="8"/>
  <c r="J396" i="8" s="1"/>
  <c r="K395" i="8"/>
  <c r="I395" i="8"/>
  <c r="J395" i="8" s="1"/>
  <c r="K394" i="8"/>
  <c r="I394" i="8"/>
  <c r="J394" i="8" s="1"/>
  <c r="K393" i="8"/>
  <c r="I393" i="8"/>
  <c r="J393" i="8" s="1"/>
  <c r="K392" i="8"/>
  <c r="I392" i="8"/>
  <c r="J392" i="8" s="1"/>
  <c r="K391" i="8"/>
  <c r="I391" i="8"/>
  <c r="J391" i="8" s="1"/>
  <c r="K390" i="8"/>
  <c r="I390" i="8"/>
  <c r="J390" i="8" s="1"/>
  <c r="K389" i="8"/>
  <c r="I389" i="8"/>
  <c r="J389" i="8" s="1"/>
  <c r="K388" i="8"/>
  <c r="I388" i="8"/>
  <c r="J388" i="8" s="1"/>
  <c r="K387" i="8"/>
  <c r="I387" i="8"/>
  <c r="J387" i="8" s="1"/>
  <c r="K386" i="8"/>
  <c r="I386" i="8"/>
  <c r="J386" i="8" s="1"/>
  <c r="K385" i="8"/>
  <c r="I385" i="8"/>
  <c r="J385" i="8" s="1"/>
  <c r="K384" i="8"/>
  <c r="I384" i="8"/>
  <c r="J384" i="8" s="1"/>
  <c r="K383" i="8"/>
  <c r="I383" i="8"/>
  <c r="J383" i="8" s="1"/>
  <c r="K382" i="8"/>
  <c r="I382" i="8"/>
  <c r="J382" i="8" s="1"/>
  <c r="K381" i="8"/>
  <c r="I381" i="8"/>
  <c r="J381" i="8" s="1"/>
  <c r="K380" i="8"/>
  <c r="I380" i="8"/>
  <c r="J380" i="8" s="1"/>
  <c r="K379" i="8"/>
  <c r="I379" i="8"/>
  <c r="J379" i="8" s="1"/>
  <c r="K378" i="8"/>
  <c r="I378" i="8"/>
  <c r="J378" i="8" s="1"/>
  <c r="K377" i="8"/>
  <c r="I377" i="8"/>
  <c r="J377" i="8" s="1"/>
  <c r="K376" i="8"/>
  <c r="I376" i="8"/>
  <c r="J376" i="8" s="1"/>
  <c r="K375" i="8"/>
  <c r="I375" i="8"/>
  <c r="J375" i="8" s="1"/>
  <c r="K374" i="8"/>
  <c r="I374" i="8"/>
  <c r="J374" i="8" s="1"/>
  <c r="K373" i="8"/>
  <c r="I373" i="8"/>
  <c r="J373" i="8" s="1"/>
  <c r="K372" i="8"/>
  <c r="I372" i="8"/>
  <c r="J372" i="8" s="1"/>
  <c r="K371" i="8"/>
  <c r="I371" i="8"/>
  <c r="J371" i="8" s="1"/>
  <c r="K370" i="8"/>
  <c r="I370" i="8"/>
  <c r="J370" i="8" s="1"/>
  <c r="K369" i="8"/>
  <c r="I369" i="8"/>
  <c r="J369" i="8" s="1"/>
  <c r="K368" i="8"/>
  <c r="I368" i="8"/>
  <c r="J368" i="8" s="1"/>
  <c r="K367" i="8"/>
  <c r="I367" i="8"/>
  <c r="J367" i="8" s="1"/>
  <c r="K366" i="8"/>
  <c r="I366" i="8"/>
  <c r="J366" i="8" s="1"/>
  <c r="K365" i="8"/>
  <c r="I365" i="8"/>
  <c r="J365" i="8" s="1"/>
  <c r="K364" i="8"/>
  <c r="I364" i="8"/>
  <c r="J364" i="8" s="1"/>
  <c r="K363" i="8"/>
  <c r="I363" i="8"/>
  <c r="J363" i="8" s="1"/>
  <c r="K362" i="8"/>
  <c r="I362" i="8"/>
  <c r="J362" i="8" s="1"/>
  <c r="K361" i="8"/>
  <c r="I361" i="8"/>
  <c r="J361" i="8" s="1"/>
  <c r="K360" i="8"/>
  <c r="I360" i="8"/>
  <c r="J360" i="8" s="1"/>
  <c r="K359" i="8"/>
  <c r="I359" i="8"/>
  <c r="J359" i="8" s="1"/>
  <c r="K358" i="8"/>
  <c r="I358" i="8"/>
  <c r="J358" i="8" s="1"/>
  <c r="K357" i="8"/>
  <c r="I357" i="8"/>
  <c r="J357" i="8" s="1"/>
  <c r="K356" i="8"/>
  <c r="I356" i="8"/>
  <c r="J356" i="8" s="1"/>
  <c r="K355" i="8"/>
  <c r="I355" i="8"/>
  <c r="J355" i="8" s="1"/>
  <c r="K354" i="8"/>
  <c r="I354" i="8"/>
  <c r="J354" i="8" s="1"/>
  <c r="K353" i="8"/>
  <c r="I353" i="8"/>
  <c r="J353" i="8" s="1"/>
  <c r="K352" i="8"/>
  <c r="I352" i="8"/>
  <c r="J352" i="8" s="1"/>
  <c r="K351" i="8"/>
  <c r="I351" i="8"/>
  <c r="J351" i="8" s="1"/>
  <c r="K350" i="8"/>
  <c r="I350" i="8"/>
  <c r="J350" i="8" s="1"/>
  <c r="K349" i="8"/>
  <c r="I349" i="8"/>
  <c r="J349" i="8" s="1"/>
  <c r="K348" i="8"/>
  <c r="I348" i="8"/>
  <c r="J348" i="8" s="1"/>
  <c r="K347" i="8"/>
  <c r="I347" i="8"/>
  <c r="J347" i="8" s="1"/>
  <c r="K346" i="8"/>
  <c r="I346" i="8"/>
  <c r="J346" i="8" s="1"/>
  <c r="K345" i="8"/>
  <c r="I345" i="8"/>
  <c r="J345" i="8" s="1"/>
  <c r="K344" i="8"/>
  <c r="I344" i="8"/>
  <c r="J344" i="8" s="1"/>
  <c r="K343" i="8"/>
  <c r="I343" i="8"/>
  <c r="J343" i="8" s="1"/>
  <c r="K342" i="8"/>
  <c r="I342" i="8"/>
  <c r="J342" i="8" s="1"/>
  <c r="K341" i="8"/>
  <c r="I341" i="8"/>
  <c r="J341" i="8" s="1"/>
  <c r="K340" i="8"/>
  <c r="I340" i="8"/>
  <c r="J340" i="8" s="1"/>
  <c r="K339" i="8"/>
  <c r="I339" i="8"/>
  <c r="J339" i="8" s="1"/>
  <c r="K338" i="8"/>
  <c r="I338" i="8"/>
  <c r="J338" i="8" s="1"/>
  <c r="K337" i="8"/>
  <c r="I337" i="8"/>
  <c r="J337" i="8" s="1"/>
  <c r="K336" i="8"/>
  <c r="I336" i="8"/>
  <c r="J336" i="8" s="1"/>
  <c r="K335" i="8"/>
  <c r="I335" i="8"/>
  <c r="J335" i="8" s="1"/>
  <c r="K334" i="8"/>
  <c r="I334" i="8"/>
  <c r="J334" i="8" s="1"/>
  <c r="K333" i="8"/>
  <c r="I333" i="8"/>
  <c r="J333" i="8" s="1"/>
  <c r="K332" i="8"/>
  <c r="I332" i="8"/>
  <c r="J332" i="8" s="1"/>
  <c r="K331" i="8"/>
  <c r="I331" i="8"/>
  <c r="J331" i="8" s="1"/>
  <c r="K330" i="8"/>
  <c r="I330" i="8"/>
  <c r="J330" i="8" s="1"/>
  <c r="K329" i="8"/>
  <c r="I329" i="8"/>
  <c r="J329" i="8" s="1"/>
  <c r="K328" i="8"/>
  <c r="I328" i="8"/>
  <c r="J328" i="8" s="1"/>
  <c r="K327" i="8"/>
  <c r="I327" i="8"/>
  <c r="J327" i="8" s="1"/>
  <c r="K326" i="8"/>
  <c r="I326" i="8"/>
  <c r="J326" i="8" s="1"/>
  <c r="K325" i="8"/>
  <c r="I325" i="8"/>
  <c r="J325" i="8" s="1"/>
  <c r="K324" i="8"/>
  <c r="I324" i="8"/>
  <c r="J324" i="8" s="1"/>
  <c r="K323" i="8"/>
  <c r="I323" i="8"/>
  <c r="J323" i="8" s="1"/>
  <c r="K322" i="8"/>
  <c r="I322" i="8"/>
  <c r="J322" i="8" s="1"/>
  <c r="K321" i="8"/>
  <c r="I321" i="8"/>
  <c r="J321" i="8" s="1"/>
  <c r="K320" i="8"/>
  <c r="I320" i="8"/>
  <c r="J320" i="8" s="1"/>
  <c r="K319" i="8"/>
  <c r="I319" i="8"/>
  <c r="J319" i="8" s="1"/>
  <c r="K318" i="8"/>
  <c r="I318" i="8"/>
  <c r="J318" i="8" s="1"/>
  <c r="K317" i="8"/>
  <c r="I317" i="8"/>
  <c r="J317" i="8" s="1"/>
  <c r="K316" i="8"/>
  <c r="I316" i="8"/>
  <c r="J316" i="8" s="1"/>
  <c r="K315" i="8"/>
  <c r="I315" i="8"/>
  <c r="J315" i="8" s="1"/>
  <c r="K314" i="8"/>
  <c r="I314" i="8"/>
  <c r="J314" i="8" s="1"/>
  <c r="K313" i="8"/>
  <c r="I313" i="8"/>
  <c r="J313" i="8" s="1"/>
  <c r="K312" i="8"/>
  <c r="I312" i="8"/>
  <c r="J312" i="8" s="1"/>
  <c r="K311" i="8"/>
  <c r="I311" i="8"/>
  <c r="J311" i="8" s="1"/>
  <c r="K310" i="8"/>
  <c r="I310" i="8"/>
  <c r="J310" i="8" s="1"/>
  <c r="K309" i="8"/>
  <c r="I309" i="8"/>
  <c r="J309" i="8" s="1"/>
  <c r="K308" i="8"/>
  <c r="I308" i="8"/>
  <c r="J308" i="8" s="1"/>
  <c r="K307" i="8"/>
  <c r="I307" i="8"/>
  <c r="J307" i="8" s="1"/>
  <c r="K306" i="8"/>
  <c r="I306" i="8"/>
  <c r="J306" i="8" s="1"/>
  <c r="K305" i="8"/>
  <c r="I305" i="8"/>
  <c r="J305" i="8" s="1"/>
  <c r="K304" i="8"/>
  <c r="I304" i="8"/>
  <c r="J304" i="8" s="1"/>
  <c r="K303" i="8"/>
  <c r="I303" i="8"/>
  <c r="J303" i="8" s="1"/>
  <c r="K302" i="8"/>
  <c r="I302" i="8"/>
  <c r="J302" i="8" s="1"/>
  <c r="K301" i="8"/>
  <c r="I301" i="8"/>
  <c r="J301" i="8" s="1"/>
  <c r="K300" i="8"/>
  <c r="I300" i="8"/>
  <c r="J300" i="8" s="1"/>
  <c r="K299" i="8"/>
  <c r="I299" i="8"/>
  <c r="J299" i="8" s="1"/>
  <c r="K298" i="8"/>
  <c r="I298" i="8"/>
  <c r="J298" i="8" s="1"/>
  <c r="K297" i="8"/>
  <c r="I297" i="8"/>
  <c r="J297" i="8" s="1"/>
  <c r="K296" i="8"/>
  <c r="I296" i="8"/>
  <c r="J296" i="8" s="1"/>
  <c r="K295" i="8"/>
  <c r="I295" i="8"/>
  <c r="J295" i="8" s="1"/>
  <c r="K294" i="8"/>
  <c r="I294" i="8"/>
  <c r="J294" i="8" s="1"/>
  <c r="K293" i="8"/>
  <c r="I293" i="8"/>
  <c r="J293" i="8" s="1"/>
  <c r="K292" i="8"/>
  <c r="I292" i="8"/>
  <c r="J292" i="8" s="1"/>
  <c r="K291" i="8"/>
  <c r="I291" i="8"/>
  <c r="J291" i="8" s="1"/>
  <c r="K290" i="8"/>
  <c r="I290" i="8"/>
  <c r="J290" i="8" s="1"/>
  <c r="K289" i="8"/>
  <c r="I289" i="8"/>
  <c r="J289" i="8" s="1"/>
  <c r="K288" i="8"/>
  <c r="I288" i="8"/>
  <c r="J288" i="8" s="1"/>
  <c r="K287" i="8"/>
  <c r="I287" i="8"/>
  <c r="J287" i="8" s="1"/>
  <c r="K286" i="8"/>
  <c r="I286" i="8"/>
  <c r="J286" i="8" s="1"/>
  <c r="K285" i="8"/>
  <c r="I285" i="8"/>
  <c r="J285" i="8" s="1"/>
  <c r="K284" i="8"/>
  <c r="I284" i="8"/>
  <c r="J284" i="8" s="1"/>
  <c r="K283" i="8"/>
  <c r="I283" i="8"/>
  <c r="J283" i="8" s="1"/>
  <c r="K282" i="8"/>
  <c r="I282" i="8"/>
  <c r="J282" i="8" s="1"/>
  <c r="K281" i="8"/>
  <c r="I281" i="8"/>
  <c r="J281" i="8" s="1"/>
  <c r="K280" i="8"/>
  <c r="I280" i="8"/>
  <c r="J280" i="8" s="1"/>
  <c r="K279" i="8"/>
  <c r="I279" i="8"/>
  <c r="J279" i="8" s="1"/>
  <c r="K278" i="8"/>
  <c r="I278" i="8"/>
  <c r="J278" i="8" s="1"/>
  <c r="K277" i="8"/>
  <c r="I277" i="8"/>
  <c r="J277" i="8" s="1"/>
  <c r="K276" i="8"/>
  <c r="I276" i="8"/>
  <c r="J276" i="8" s="1"/>
  <c r="K275" i="8"/>
  <c r="I275" i="8"/>
  <c r="J275" i="8" s="1"/>
  <c r="K274" i="8"/>
  <c r="I274" i="8"/>
  <c r="J274" i="8" s="1"/>
  <c r="K273" i="8"/>
  <c r="I273" i="8"/>
  <c r="J273" i="8" s="1"/>
  <c r="K272" i="8"/>
  <c r="I272" i="8"/>
  <c r="J272" i="8" s="1"/>
  <c r="K271" i="8"/>
  <c r="I271" i="8"/>
  <c r="J271" i="8" s="1"/>
  <c r="K270" i="8"/>
  <c r="I270" i="8"/>
  <c r="J270" i="8" s="1"/>
  <c r="K269" i="8"/>
  <c r="I269" i="8"/>
  <c r="J269" i="8" s="1"/>
  <c r="K268" i="8"/>
  <c r="I268" i="8"/>
  <c r="J268" i="8" s="1"/>
  <c r="K267" i="8"/>
  <c r="I267" i="8"/>
  <c r="J267" i="8" s="1"/>
  <c r="K266" i="8"/>
  <c r="I266" i="8"/>
  <c r="J266" i="8" s="1"/>
  <c r="K265" i="8"/>
  <c r="I265" i="8"/>
  <c r="J265" i="8" s="1"/>
  <c r="K264" i="8"/>
  <c r="I264" i="8"/>
  <c r="J264" i="8" s="1"/>
  <c r="K263" i="8"/>
  <c r="I263" i="8"/>
  <c r="J263" i="8" s="1"/>
  <c r="K262" i="8"/>
  <c r="I262" i="8"/>
  <c r="J262" i="8" s="1"/>
  <c r="K261" i="8"/>
  <c r="I261" i="8"/>
  <c r="J261" i="8" s="1"/>
  <c r="K260" i="8"/>
  <c r="I260" i="8"/>
  <c r="J260" i="8" s="1"/>
  <c r="K259" i="8"/>
  <c r="I259" i="8"/>
  <c r="J259" i="8" s="1"/>
  <c r="K258" i="8"/>
  <c r="I258" i="8"/>
  <c r="J258" i="8" s="1"/>
  <c r="K257" i="8"/>
  <c r="I257" i="8"/>
  <c r="J257" i="8" s="1"/>
  <c r="K256" i="8"/>
  <c r="I256" i="8"/>
  <c r="J256" i="8" s="1"/>
  <c r="K255" i="8"/>
  <c r="I255" i="8"/>
  <c r="J255" i="8" s="1"/>
  <c r="K254" i="8"/>
  <c r="I254" i="8"/>
  <c r="J254" i="8" s="1"/>
  <c r="K253" i="8"/>
  <c r="I253" i="8"/>
  <c r="J253" i="8" s="1"/>
  <c r="K252" i="8"/>
  <c r="I252" i="8"/>
  <c r="J252" i="8" s="1"/>
  <c r="K251" i="8"/>
  <c r="I251" i="8"/>
  <c r="J251" i="8" s="1"/>
  <c r="K250" i="8"/>
  <c r="I250" i="8"/>
  <c r="J250" i="8" s="1"/>
  <c r="K249" i="8"/>
  <c r="I249" i="8"/>
  <c r="J249" i="8" s="1"/>
  <c r="K248" i="8"/>
  <c r="I248" i="8"/>
  <c r="J248" i="8" s="1"/>
  <c r="K247" i="8"/>
  <c r="I247" i="8"/>
  <c r="J247" i="8" s="1"/>
  <c r="K246" i="8"/>
  <c r="I246" i="8"/>
  <c r="J246" i="8" s="1"/>
  <c r="K245" i="8"/>
  <c r="I245" i="8"/>
  <c r="J245" i="8" s="1"/>
  <c r="K244" i="8"/>
  <c r="I244" i="8"/>
  <c r="J244" i="8" s="1"/>
  <c r="K243" i="8"/>
  <c r="I243" i="8"/>
  <c r="J243" i="8" s="1"/>
  <c r="K242" i="8"/>
  <c r="I242" i="8"/>
  <c r="J242" i="8" s="1"/>
  <c r="K241" i="8"/>
  <c r="I241" i="8"/>
  <c r="J241" i="8" s="1"/>
  <c r="K240" i="8"/>
  <c r="I240" i="8"/>
  <c r="J240" i="8" s="1"/>
  <c r="K239" i="8"/>
  <c r="I239" i="8"/>
  <c r="J239" i="8" s="1"/>
  <c r="K238" i="8"/>
  <c r="I238" i="8"/>
  <c r="J238" i="8" s="1"/>
  <c r="K237" i="8"/>
  <c r="I237" i="8"/>
  <c r="J237" i="8" s="1"/>
  <c r="K236" i="8"/>
  <c r="I236" i="8"/>
  <c r="J236" i="8" s="1"/>
  <c r="K235" i="8"/>
  <c r="I235" i="8"/>
  <c r="J235" i="8" s="1"/>
  <c r="K234" i="8"/>
  <c r="I234" i="8"/>
  <c r="J234" i="8" s="1"/>
  <c r="K233" i="8"/>
  <c r="I233" i="8"/>
  <c r="J233" i="8" s="1"/>
  <c r="K232" i="8"/>
  <c r="I232" i="8"/>
  <c r="J232" i="8" s="1"/>
  <c r="K231" i="8"/>
  <c r="I231" i="8"/>
  <c r="J231" i="8" s="1"/>
  <c r="K230" i="8"/>
  <c r="I230" i="8"/>
  <c r="J230" i="8" s="1"/>
  <c r="K229" i="8"/>
  <c r="I229" i="8"/>
  <c r="J229" i="8" s="1"/>
  <c r="K228" i="8"/>
  <c r="I228" i="8"/>
  <c r="J228" i="8" s="1"/>
  <c r="K227" i="8"/>
  <c r="I227" i="8"/>
  <c r="J227" i="8" s="1"/>
  <c r="K226" i="8"/>
  <c r="I226" i="8"/>
  <c r="J226" i="8" s="1"/>
  <c r="K225" i="8"/>
  <c r="I225" i="8"/>
  <c r="J225" i="8" s="1"/>
  <c r="K224" i="8"/>
  <c r="I224" i="8"/>
  <c r="J224" i="8" s="1"/>
  <c r="K223" i="8"/>
  <c r="I223" i="8"/>
  <c r="J223" i="8" s="1"/>
  <c r="K222" i="8"/>
  <c r="I222" i="8"/>
  <c r="J222" i="8" s="1"/>
  <c r="K221" i="8"/>
  <c r="I221" i="8"/>
  <c r="J221" i="8" s="1"/>
  <c r="K220" i="8"/>
  <c r="I220" i="8"/>
  <c r="J220" i="8" s="1"/>
  <c r="K219" i="8"/>
  <c r="I219" i="8"/>
  <c r="J219" i="8" s="1"/>
  <c r="K218" i="8"/>
  <c r="I218" i="8"/>
  <c r="J218" i="8" s="1"/>
  <c r="K217" i="8"/>
  <c r="I217" i="8"/>
  <c r="J217" i="8" s="1"/>
  <c r="K216" i="8"/>
  <c r="I216" i="8"/>
  <c r="J216" i="8" s="1"/>
  <c r="K215" i="8"/>
  <c r="I215" i="8"/>
  <c r="J215" i="8" s="1"/>
  <c r="K214" i="8"/>
  <c r="I214" i="8"/>
  <c r="J214" i="8" s="1"/>
  <c r="K213" i="8"/>
  <c r="I213" i="8"/>
  <c r="J213" i="8" s="1"/>
  <c r="K212" i="8"/>
  <c r="I212" i="8"/>
  <c r="J212" i="8" s="1"/>
  <c r="K211" i="8"/>
  <c r="I211" i="8"/>
  <c r="J211" i="8" s="1"/>
  <c r="K210" i="8"/>
  <c r="I210" i="8"/>
  <c r="J210" i="8" s="1"/>
  <c r="K209" i="8"/>
  <c r="I209" i="8"/>
  <c r="J209" i="8" s="1"/>
  <c r="K208" i="8"/>
  <c r="I208" i="8"/>
  <c r="J208" i="8" s="1"/>
  <c r="K207" i="8"/>
  <c r="I207" i="8"/>
  <c r="J207" i="8" s="1"/>
  <c r="K206" i="8"/>
  <c r="I206" i="8"/>
  <c r="J206" i="8" s="1"/>
  <c r="K205" i="8"/>
  <c r="I205" i="8"/>
  <c r="J205" i="8" s="1"/>
  <c r="K204" i="8"/>
  <c r="I204" i="8"/>
  <c r="J204" i="8" s="1"/>
  <c r="K203" i="8"/>
  <c r="I203" i="8"/>
  <c r="J203" i="8" s="1"/>
  <c r="K202" i="8"/>
  <c r="I202" i="8"/>
  <c r="J202" i="8" s="1"/>
  <c r="K201" i="8"/>
  <c r="I201" i="8"/>
  <c r="J201" i="8" s="1"/>
  <c r="K200" i="8"/>
  <c r="I200" i="8"/>
  <c r="J200" i="8" s="1"/>
  <c r="K199" i="8"/>
  <c r="I199" i="8"/>
  <c r="J199" i="8" s="1"/>
  <c r="K198" i="8"/>
  <c r="I198" i="8"/>
  <c r="J198" i="8" s="1"/>
  <c r="K197" i="8"/>
  <c r="I197" i="8"/>
  <c r="J197" i="8" s="1"/>
  <c r="K196" i="8"/>
  <c r="I196" i="8"/>
  <c r="J196" i="8" s="1"/>
  <c r="K195" i="8"/>
  <c r="I195" i="8"/>
  <c r="J195" i="8" s="1"/>
  <c r="K194" i="8"/>
  <c r="I194" i="8"/>
  <c r="J194" i="8" s="1"/>
  <c r="K193" i="8"/>
  <c r="I193" i="8"/>
  <c r="J193" i="8" s="1"/>
  <c r="K192" i="8"/>
  <c r="I192" i="8"/>
  <c r="J192" i="8" s="1"/>
  <c r="K191" i="8"/>
  <c r="I191" i="8"/>
  <c r="J191" i="8" s="1"/>
  <c r="K190" i="8"/>
  <c r="I190" i="8"/>
  <c r="J190" i="8" s="1"/>
  <c r="K189" i="8"/>
  <c r="I189" i="8"/>
  <c r="J189" i="8" s="1"/>
  <c r="K188" i="8"/>
  <c r="I188" i="8"/>
  <c r="J188" i="8" s="1"/>
  <c r="K187" i="8"/>
  <c r="I187" i="8"/>
  <c r="J187" i="8" s="1"/>
  <c r="K186" i="8"/>
  <c r="I186" i="8"/>
  <c r="J186" i="8" s="1"/>
  <c r="K185" i="8"/>
  <c r="I185" i="8"/>
  <c r="J185" i="8" s="1"/>
  <c r="K184" i="8"/>
  <c r="I184" i="8"/>
  <c r="J184" i="8" s="1"/>
  <c r="K183" i="8"/>
  <c r="I183" i="8"/>
  <c r="J183" i="8" s="1"/>
  <c r="K182" i="8"/>
  <c r="I182" i="8"/>
  <c r="J182" i="8" s="1"/>
  <c r="K181" i="8"/>
  <c r="I181" i="8"/>
  <c r="J181" i="8" s="1"/>
  <c r="K180" i="8"/>
  <c r="I180" i="8"/>
  <c r="J180" i="8" s="1"/>
  <c r="K179" i="8"/>
  <c r="I179" i="8"/>
  <c r="J179" i="8" s="1"/>
  <c r="K178" i="8"/>
  <c r="I178" i="8"/>
  <c r="J178" i="8" s="1"/>
  <c r="K177" i="8"/>
  <c r="I177" i="8"/>
  <c r="J177" i="8" s="1"/>
  <c r="K176" i="8"/>
  <c r="I176" i="8"/>
  <c r="J176" i="8" s="1"/>
  <c r="K175" i="8"/>
  <c r="I175" i="8"/>
  <c r="J175" i="8" s="1"/>
  <c r="K174" i="8"/>
  <c r="I174" i="8"/>
  <c r="J174" i="8" s="1"/>
  <c r="K173" i="8"/>
  <c r="I173" i="8"/>
  <c r="J173" i="8" s="1"/>
  <c r="K172" i="8"/>
  <c r="I172" i="8"/>
  <c r="J172" i="8" s="1"/>
  <c r="K171" i="8"/>
  <c r="I171" i="8"/>
  <c r="J171" i="8" s="1"/>
  <c r="K170" i="8"/>
  <c r="I170" i="8"/>
  <c r="J170" i="8" s="1"/>
  <c r="K169" i="8"/>
  <c r="I169" i="8"/>
  <c r="J169" i="8" s="1"/>
  <c r="K168" i="8"/>
  <c r="I168" i="8"/>
  <c r="J168" i="8" s="1"/>
  <c r="K167" i="8"/>
  <c r="I167" i="8"/>
  <c r="J167" i="8" s="1"/>
  <c r="K166" i="8"/>
  <c r="I166" i="8"/>
  <c r="J166" i="8" s="1"/>
  <c r="K165" i="8"/>
  <c r="I165" i="8"/>
  <c r="J165" i="8" s="1"/>
  <c r="K164" i="8"/>
  <c r="I164" i="8"/>
  <c r="J164" i="8" s="1"/>
  <c r="K163" i="8"/>
  <c r="I163" i="8"/>
  <c r="J163" i="8" s="1"/>
  <c r="K162" i="8"/>
  <c r="I162" i="8"/>
  <c r="J162" i="8" s="1"/>
  <c r="K161" i="8"/>
  <c r="I161" i="8"/>
  <c r="J161" i="8" s="1"/>
  <c r="K160" i="8"/>
  <c r="I160" i="8"/>
  <c r="J160" i="8" s="1"/>
  <c r="K159" i="8"/>
  <c r="I159" i="8"/>
  <c r="J159" i="8" s="1"/>
  <c r="K158" i="8"/>
  <c r="I158" i="8"/>
  <c r="J158" i="8" s="1"/>
  <c r="K157" i="8"/>
  <c r="I157" i="8"/>
  <c r="J157" i="8" s="1"/>
  <c r="K156" i="8"/>
  <c r="I156" i="8"/>
  <c r="J156" i="8" s="1"/>
  <c r="K155" i="8"/>
  <c r="I155" i="8"/>
  <c r="J155" i="8" s="1"/>
  <c r="K154" i="8"/>
  <c r="I154" i="8"/>
  <c r="J154" i="8" s="1"/>
  <c r="K153" i="8"/>
  <c r="I153" i="8"/>
  <c r="J153" i="8" s="1"/>
  <c r="K152" i="8"/>
  <c r="I152" i="8"/>
  <c r="J152" i="8" s="1"/>
  <c r="K151" i="8"/>
  <c r="I151" i="8"/>
  <c r="J151" i="8" s="1"/>
  <c r="K150" i="8"/>
  <c r="I150" i="8"/>
  <c r="J150" i="8" s="1"/>
  <c r="K149" i="8"/>
  <c r="I149" i="8"/>
  <c r="J149" i="8" s="1"/>
  <c r="K148" i="8"/>
  <c r="I148" i="8"/>
  <c r="J148" i="8" s="1"/>
  <c r="K147" i="8"/>
  <c r="I147" i="8"/>
  <c r="J147" i="8" s="1"/>
  <c r="K146" i="8"/>
  <c r="I146" i="8"/>
  <c r="J146" i="8" s="1"/>
  <c r="K145" i="8"/>
  <c r="I145" i="8"/>
  <c r="J145" i="8" s="1"/>
  <c r="K144" i="8"/>
  <c r="I144" i="8"/>
  <c r="J144" i="8" s="1"/>
  <c r="K143" i="8"/>
  <c r="I143" i="8"/>
  <c r="J143" i="8" s="1"/>
  <c r="K142" i="8"/>
  <c r="I142" i="8"/>
  <c r="J142" i="8" s="1"/>
  <c r="K141" i="8"/>
  <c r="I141" i="8"/>
  <c r="J141" i="8" s="1"/>
  <c r="K140" i="8"/>
  <c r="I140" i="8"/>
  <c r="J140" i="8" s="1"/>
  <c r="K139" i="8"/>
  <c r="I139" i="8"/>
  <c r="J139" i="8" s="1"/>
  <c r="K138" i="8"/>
  <c r="I138" i="8"/>
  <c r="J138" i="8" s="1"/>
  <c r="K137" i="8"/>
  <c r="I137" i="8"/>
  <c r="J137" i="8" s="1"/>
  <c r="K136" i="8"/>
  <c r="I136" i="8"/>
  <c r="J136" i="8" s="1"/>
  <c r="K135" i="8"/>
  <c r="I135" i="8"/>
  <c r="J135" i="8" s="1"/>
  <c r="K134" i="8"/>
  <c r="I134" i="8"/>
  <c r="J134" i="8" s="1"/>
  <c r="K133" i="8"/>
  <c r="I133" i="8"/>
  <c r="J133" i="8" s="1"/>
  <c r="K132" i="8"/>
  <c r="I132" i="8"/>
  <c r="J132" i="8" s="1"/>
  <c r="K131" i="8"/>
  <c r="I131" i="8"/>
  <c r="J131" i="8" s="1"/>
  <c r="K130" i="8"/>
  <c r="I130" i="8"/>
  <c r="J130" i="8" s="1"/>
  <c r="K129" i="8"/>
  <c r="I129" i="8"/>
  <c r="J129" i="8" s="1"/>
  <c r="K128" i="8"/>
  <c r="I128" i="8"/>
  <c r="J128" i="8" s="1"/>
  <c r="K127" i="8"/>
  <c r="I127" i="8"/>
  <c r="J127" i="8" s="1"/>
  <c r="K126" i="8"/>
  <c r="I126" i="8"/>
  <c r="J126" i="8" s="1"/>
  <c r="K125" i="8"/>
  <c r="I125" i="8"/>
  <c r="J125" i="8" s="1"/>
  <c r="K124" i="8"/>
  <c r="I124" i="8"/>
  <c r="J124" i="8" s="1"/>
  <c r="K123" i="8"/>
  <c r="I123" i="8"/>
  <c r="J123" i="8" s="1"/>
  <c r="K122" i="8"/>
  <c r="I122" i="8"/>
  <c r="J122" i="8" s="1"/>
  <c r="K121" i="8"/>
  <c r="I121" i="8"/>
  <c r="J121" i="8" s="1"/>
  <c r="K120" i="8"/>
  <c r="I120" i="8"/>
  <c r="J120" i="8" s="1"/>
  <c r="K119" i="8"/>
  <c r="I119" i="8"/>
  <c r="J119" i="8" s="1"/>
  <c r="K118" i="8"/>
  <c r="I118" i="8"/>
  <c r="J118" i="8" s="1"/>
  <c r="K117" i="8"/>
  <c r="I117" i="8"/>
  <c r="J117" i="8" s="1"/>
  <c r="K116" i="8"/>
  <c r="I116" i="8"/>
  <c r="J116" i="8" s="1"/>
  <c r="K115" i="8"/>
  <c r="I115" i="8"/>
  <c r="J115" i="8" s="1"/>
  <c r="K114" i="8"/>
  <c r="I114" i="8"/>
  <c r="J114" i="8" s="1"/>
  <c r="K113" i="8"/>
  <c r="I113" i="8"/>
  <c r="J113" i="8" s="1"/>
  <c r="K112" i="8"/>
  <c r="I112" i="8"/>
  <c r="J112" i="8" s="1"/>
  <c r="K111" i="8"/>
  <c r="I111" i="8"/>
  <c r="J111" i="8" s="1"/>
  <c r="K110" i="8"/>
  <c r="I110" i="8"/>
  <c r="J110" i="8" s="1"/>
  <c r="K109" i="8"/>
  <c r="I109" i="8"/>
  <c r="J109" i="8" s="1"/>
  <c r="K108" i="8"/>
  <c r="I108" i="8"/>
  <c r="J108" i="8" s="1"/>
  <c r="K107" i="8"/>
  <c r="I107" i="8"/>
  <c r="J107" i="8" s="1"/>
  <c r="K106" i="8"/>
  <c r="I106" i="8"/>
  <c r="J106" i="8" s="1"/>
  <c r="K105" i="8"/>
  <c r="I105" i="8"/>
  <c r="J105" i="8" s="1"/>
  <c r="K104" i="8"/>
  <c r="I104" i="8"/>
  <c r="J104" i="8" s="1"/>
  <c r="K103" i="8"/>
  <c r="I103" i="8"/>
  <c r="J103" i="8" s="1"/>
  <c r="K102" i="8"/>
  <c r="I102" i="8"/>
  <c r="J102" i="8" s="1"/>
  <c r="K101" i="8"/>
  <c r="I101" i="8"/>
  <c r="J101" i="8" s="1"/>
  <c r="K100" i="8"/>
  <c r="I100" i="8"/>
  <c r="J100" i="8" s="1"/>
  <c r="K99" i="8"/>
  <c r="I99" i="8"/>
  <c r="J99" i="8" s="1"/>
  <c r="K98" i="8"/>
  <c r="I98" i="8"/>
  <c r="J98" i="8" s="1"/>
  <c r="K97" i="8"/>
  <c r="I97" i="8"/>
  <c r="J97" i="8" s="1"/>
  <c r="K96" i="8"/>
  <c r="I96" i="8"/>
  <c r="J96" i="8" s="1"/>
  <c r="K95" i="8"/>
  <c r="I95" i="8"/>
  <c r="J95" i="8" s="1"/>
  <c r="K94" i="8"/>
  <c r="I94" i="8"/>
  <c r="J94" i="8" s="1"/>
  <c r="K93" i="8"/>
  <c r="I93" i="8"/>
  <c r="J93" i="8" s="1"/>
  <c r="K92" i="8"/>
  <c r="I92" i="8"/>
  <c r="J92" i="8" s="1"/>
  <c r="K91" i="8"/>
  <c r="I91" i="8"/>
  <c r="J91" i="8" s="1"/>
  <c r="K90" i="8"/>
  <c r="I90" i="8"/>
  <c r="J90" i="8" s="1"/>
  <c r="K89" i="8"/>
  <c r="I89" i="8"/>
  <c r="J89" i="8" s="1"/>
  <c r="K88" i="8"/>
  <c r="I88" i="8"/>
  <c r="J88" i="8" s="1"/>
  <c r="K87" i="8"/>
  <c r="I87" i="8"/>
  <c r="J87" i="8" s="1"/>
  <c r="K86" i="8"/>
  <c r="I86" i="8"/>
  <c r="J86" i="8" s="1"/>
  <c r="K85" i="8"/>
  <c r="I85" i="8"/>
  <c r="J85" i="8" s="1"/>
  <c r="K84" i="8"/>
  <c r="I84" i="8"/>
  <c r="J84" i="8" s="1"/>
  <c r="K83" i="8"/>
  <c r="I83" i="8"/>
  <c r="J83" i="8" s="1"/>
  <c r="K82" i="8"/>
  <c r="I82" i="8"/>
  <c r="J82" i="8" s="1"/>
  <c r="K81" i="8"/>
  <c r="I81" i="8"/>
  <c r="J81" i="8" s="1"/>
  <c r="K80" i="8"/>
  <c r="I80" i="8"/>
  <c r="J80" i="8" s="1"/>
  <c r="K79" i="8"/>
  <c r="I79" i="8"/>
  <c r="J79" i="8" s="1"/>
  <c r="K78" i="8"/>
  <c r="I78" i="8"/>
  <c r="J78" i="8" s="1"/>
  <c r="K77" i="8"/>
  <c r="I77" i="8"/>
  <c r="J77" i="8" s="1"/>
  <c r="K76" i="8"/>
  <c r="I76" i="8"/>
  <c r="J76" i="8" s="1"/>
  <c r="K75" i="8"/>
  <c r="I75" i="8"/>
  <c r="J75" i="8" s="1"/>
  <c r="K74" i="8"/>
  <c r="I74" i="8"/>
  <c r="J74" i="8" s="1"/>
  <c r="K73" i="8"/>
  <c r="I73" i="8"/>
  <c r="J73" i="8" s="1"/>
  <c r="K72" i="8"/>
  <c r="I72" i="8"/>
  <c r="J72" i="8" s="1"/>
  <c r="K71" i="8"/>
  <c r="I71" i="8"/>
  <c r="J71" i="8" s="1"/>
  <c r="K70" i="8"/>
  <c r="I70" i="8"/>
  <c r="J70" i="8" s="1"/>
  <c r="K69" i="8"/>
  <c r="I69" i="8"/>
  <c r="J69" i="8" s="1"/>
  <c r="K68" i="8"/>
  <c r="I68" i="8"/>
  <c r="J68" i="8" s="1"/>
  <c r="K67" i="8"/>
  <c r="I67" i="8"/>
  <c r="J67" i="8" s="1"/>
  <c r="K66" i="8"/>
  <c r="I66" i="8"/>
  <c r="J66" i="8" s="1"/>
  <c r="K65" i="8"/>
  <c r="I65" i="8"/>
  <c r="J65" i="8" s="1"/>
  <c r="K64" i="8"/>
  <c r="I64" i="8"/>
  <c r="J64" i="8" s="1"/>
  <c r="K63" i="8"/>
  <c r="I63" i="8"/>
  <c r="J63" i="8" s="1"/>
  <c r="K62" i="8"/>
  <c r="I62" i="8"/>
  <c r="J62" i="8" s="1"/>
  <c r="K61" i="8"/>
  <c r="I61" i="8"/>
  <c r="J61" i="8" s="1"/>
  <c r="K60" i="8"/>
  <c r="I60" i="8"/>
  <c r="J60" i="8" s="1"/>
  <c r="K59" i="8"/>
  <c r="I59" i="8"/>
  <c r="J59" i="8" s="1"/>
  <c r="K58" i="8"/>
  <c r="I58" i="8"/>
  <c r="J58" i="8" s="1"/>
  <c r="K57" i="8"/>
  <c r="I57" i="8"/>
  <c r="J57" i="8" s="1"/>
  <c r="K56" i="8"/>
  <c r="I56" i="8"/>
  <c r="J56" i="8" s="1"/>
  <c r="K55" i="8"/>
  <c r="I55" i="8"/>
  <c r="J55" i="8" s="1"/>
  <c r="K54" i="8"/>
  <c r="I54" i="8"/>
  <c r="J54" i="8" s="1"/>
  <c r="K53" i="8"/>
  <c r="I53" i="8"/>
  <c r="J53" i="8" s="1"/>
  <c r="K52" i="8"/>
  <c r="I52" i="8"/>
  <c r="J52" i="8" s="1"/>
  <c r="K51" i="8"/>
  <c r="I51" i="8"/>
  <c r="J51" i="8" s="1"/>
  <c r="K50" i="8"/>
  <c r="I50" i="8"/>
  <c r="J50" i="8" s="1"/>
  <c r="K49" i="8"/>
  <c r="I49" i="8"/>
  <c r="J49" i="8" s="1"/>
  <c r="K48" i="8"/>
  <c r="I48" i="8"/>
  <c r="J48" i="8" s="1"/>
  <c r="K47" i="8"/>
  <c r="I47" i="8"/>
  <c r="J47" i="8" s="1"/>
  <c r="K46" i="8"/>
  <c r="I46" i="8"/>
  <c r="J46" i="8" s="1"/>
  <c r="K45" i="8"/>
  <c r="I45" i="8"/>
  <c r="J45" i="8" s="1"/>
  <c r="K44" i="8"/>
  <c r="I44" i="8"/>
  <c r="J44" i="8" s="1"/>
  <c r="K43" i="8"/>
  <c r="I43" i="8"/>
  <c r="J43" i="8" s="1"/>
  <c r="K42" i="8"/>
  <c r="I42" i="8"/>
  <c r="J42" i="8" s="1"/>
  <c r="K41" i="8"/>
  <c r="I41" i="8"/>
  <c r="J41" i="8" s="1"/>
  <c r="K40" i="8"/>
  <c r="I40" i="8"/>
  <c r="J40" i="8" s="1"/>
  <c r="K39" i="8"/>
  <c r="I39" i="8"/>
  <c r="J39" i="8" s="1"/>
  <c r="K38" i="8"/>
  <c r="I38" i="8"/>
  <c r="J38" i="8" s="1"/>
  <c r="K37" i="8"/>
  <c r="I37" i="8"/>
  <c r="J37" i="8" s="1"/>
  <c r="K36" i="8"/>
  <c r="I36" i="8"/>
  <c r="J36" i="8" s="1"/>
  <c r="K35" i="8"/>
  <c r="I35" i="8"/>
  <c r="J35" i="8" s="1"/>
  <c r="K34" i="8"/>
  <c r="I34" i="8"/>
  <c r="J34" i="8" s="1"/>
  <c r="K33" i="8"/>
  <c r="I33" i="8"/>
  <c r="J33" i="8" s="1"/>
  <c r="K32" i="8"/>
  <c r="I32" i="8"/>
  <c r="J32" i="8" s="1"/>
  <c r="K31" i="8"/>
  <c r="I31" i="8"/>
  <c r="J31" i="8" s="1"/>
  <c r="K30" i="8"/>
  <c r="I30" i="8"/>
  <c r="J30" i="8" s="1"/>
  <c r="K29" i="8"/>
  <c r="I29" i="8"/>
  <c r="J29" i="8" s="1"/>
  <c r="K28" i="8"/>
  <c r="I28" i="8"/>
  <c r="J28" i="8" s="1"/>
  <c r="K27" i="8"/>
  <c r="I27" i="8"/>
  <c r="J27" i="8" s="1"/>
  <c r="K26" i="8"/>
  <c r="I26" i="8"/>
  <c r="J26" i="8" s="1"/>
  <c r="K25" i="8"/>
  <c r="I25" i="8"/>
  <c r="J25" i="8" s="1"/>
  <c r="K24" i="8"/>
  <c r="I24" i="8"/>
  <c r="J24" i="8" s="1"/>
  <c r="K23" i="8"/>
  <c r="I23" i="8"/>
  <c r="J23" i="8" s="1"/>
  <c r="K22" i="8"/>
  <c r="I22" i="8"/>
  <c r="J22" i="8" s="1"/>
  <c r="K21" i="8"/>
  <c r="I21" i="8"/>
  <c r="J21" i="8" s="1"/>
  <c r="K20" i="8"/>
  <c r="I20" i="8"/>
  <c r="J20" i="8" s="1"/>
  <c r="K19" i="8"/>
  <c r="I19" i="8"/>
  <c r="J19" i="8" s="1"/>
  <c r="K18" i="8"/>
  <c r="I18" i="8"/>
  <c r="J18" i="8" s="1"/>
  <c r="K17" i="8"/>
  <c r="I17" i="8"/>
  <c r="J17" i="8" s="1"/>
  <c r="K16" i="8"/>
  <c r="I16" i="8"/>
  <c r="J16" i="8" s="1"/>
  <c r="K15" i="8"/>
  <c r="I15" i="8"/>
  <c r="J15" i="8" s="1"/>
  <c r="K14" i="8"/>
  <c r="I14" i="8"/>
  <c r="J14" i="8" s="1"/>
  <c r="K13" i="8"/>
  <c r="I13" i="8"/>
  <c r="J13" i="8" s="1"/>
  <c r="K12" i="8"/>
  <c r="I12" i="8"/>
  <c r="J12" i="8" s="1"/>
  <c r="K11" i="8"/>
  <c r="I11" i="8"/>
  <c r="J11" i="8" s="1"/>
  <c r="K10" i="8"/>
  <c r="I10" i="8"/>
  <c r="J10" i="8" s="1"/>
  <c r="K9" i="8"/>
  <c r="I9" i="8"/>
  <c r="J9" i="8" s="1"/>
  <c r="K8" i="8"/>
  <c r="I8" i="8"/>
  <c r="J8" i="8" s="1"/>
  <c r="K7" i="8"/>
  <c r="I7" i="8"/>
  <c r="J7" i="8" s="1"/>
  <c r="K6" i="8"/>
  <c r="I6" i="8"/>
  <c r="J6" i="8" s="1"/>
  <c r="K5" i="8"/>
  <c r="I5" i="8"/>
  <c r="J5" i="8" s="1"/>
  <c r="K4" i="8"/>
  <c r="I4" i="8"/>
  <c r="J4" i="8" s="1"/>
  <c r="K3" i="8"/>
  <c r="I3" i="8"/>
  <c r="J3" i="8" s="1"/>
  <c r="K2" i="8"/>
  <c r="I2" i="8"/>
  <c r="J2" i="8" s="1"/>
  <c r="G2310" i="5" l="1"/>
  <c r="F55" i="4"/>
  <c r="E42" i="4" l="1"/>
  <c r="D29" i="4" l="1"/>
  <c r="C29" i="4"/>
  <c r="C16" i="4"/>
  <c r="F56" i="4" l="1"/>
  <c r="F58" i="4" s="1"/>
  <c r="I7" i="13" l="1"/>
</calcChain>
</file>

<file path=xl/comments1.xml><?xml version="1.0" encoding="utf-8"?>
<comments xmlns="http://schemas.openxmlformats.org/spreadsheetml/2006/main">
  <authors>
    <author>Admin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số trong năm 2022 KH đã ghi nhận</t>
        </r>
      </text>
    </comment>
    <comment ref="H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CK 2021 chưa xuất hóa đơn, NCC chưa ghi nhận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số trong năm 2022 KH đã ghi nhận</t>
        </r>
      </text>
    </comment>
    <comment ref="H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CK 2021 chưa xuất hóa đơn, NCC chưa ghi nhận</t>
        </r>
      </text>
    </comment>
  </commentList>
</comments>
</file>

<file path=xl/sharedStrings.xml><?xml version="1.0" encoding="utf-8"?>
<sst xmlns="http://schemas.openxmlformats.org/spreadsheetml/2006/main" count="11608" uniqueCount="2695">
  <si>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</si>
  <si>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</si>
  <si>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</si>
  <si>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</si>
  <si>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</si>
  <si>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</si>
  <si>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</si>
  <si>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03/01/2022</t>
  </si>
  <si>
    <t>06/01/2022</t>
  </si>
  <si>
    <t>08/01/2022</t>
  </si>
  <si>
    <t>11/01/2022</t>
  </si>
  <si>
    <t>12/01/2022</t>
  </si>
  <si>
    <t>19/01/2022</t>
  </si>
  <si>
    <t>20/01/2022</t>
  </si>
  <si>
    <t>24/01/2022</t>
  </si>
  <si>
    <t>27/01/2022</t>
  </si>
  <si>
    <t>28/01/2022</t>
  </si>
  <si>
    <t>29/01/2022</t>
  </si>
  <si>
    <t>08/02/2022</t>
  </si>
  <si>
    <t>09/02/2022</t>
  </si>
  <si>
    <t>10/02/2022</t>
  </si>
  <si>
    <t>15/02/2022</t>
  </si>
  <si>
    <t>16/02/2022</t>
  </si>
  <si>
    <t>17/02/2022</t>
  </si>
  <si>
    <t>19/02/2022</t>
  </si>
  <si>
    <t>21/02/2022</t>
  </si>
  <si>
    <t>22/02/2022</t>
  </si>
  <si>
    <t>24/02/2022</t>
  </si>
  <si>
    <t>26/02/2022</t>
  </si>
  <si>
    <t>28/02/2022</t>
  </si>
  <si>
    <t>01/03/2022</t>
  </si>
  <si>
    <t>04/03/2022</t>
  </si>
  <si>
    <t>05/03/2022</t>
  </si>
  <si>
    <t>09/03/2022</t>
  </si>
  <si>
    <t>14/03/2022</t>
  </si>
  <si>
    <t>15/03/2022</t>
  </si>
  <si>
    <t>22/03/2022</t>
  </si>
  <si>
    <t>26/03/2022</t>
  </si>
  <si>
    <t>28/03/2022</t>
  </si>
  <si>
    <t>29/03/2022</t>
  </si>
  <si>
    <t>30/03/2022</t>
  </si>
  <si>
    <t>04/04/2022</t>
  </si>
  <si>
    <t>09/04/2022</t>
  </si>
  <si>
    <t>12/04/2022</t>
  </si>
  <si>
    <t>13/04/2022</t>
  </si>
  <si>
    <t>14/04/2022</t>
  </si>
  <si>
    <t>19/04/2022</t>
  </si>
  <si>
    <t>20/04/2022</t>
  </si>
  <si>
    <t>21/04/2022</t>
  </si>
  <si>
    <t>22/04/2022</t>
  </si>
  <si>
    <t>25/04/2022</t>
  </si>
  <si>
    <t>26/04/2022</t>
  </si>
  <si>
    <t>27/04/2022</t>
  </si>
  <si>
    <t>28/04/2022</t>
  </si>
  <si>
    <t>05/05/2022</t>
  </si>
  <si>
    <t>06/05/2022</t>
  </si>
  <si>
    <t>09/05/2022</t>
  </si>
  <si>
    <t>11/05/2022</t>
  </si>
  <si>
    <t>12/05/2022</t>
  </si>
  <si>
    <t>14/05/2022</t>
  </si>
  <si>
    <t>16/05/2022</t>
  </si>
  <si>
    <t>17/05/2022</t>
  </si>
  <si>
    <t>19/05/2022</t>
  </si>
  <si>
    <t>20/05/2022</t>
  </si>
  <si>
    <t>21/05/2022</t>
  </si>
  <si>
    <t>23/05/2022</t>
  </si>
  <si>
    <t>25/05/2022</t>
  </si>
  <si>
    <t>26/05/2022</t>
  </si>
  <si>
    <t>27/05/2022</t>
  </si>
  <si>
    <t>28/05/2022</t>
  </si>
  <si>
    <t>01/06/2022</t>
  </si>
  <si>
    <t>02/06/2022</t>
  </si>
  <si>
    <t>03/06/2022</t>
  </si>
  <si>
    <t>07/06/2022</t>
  </si>
  <si>
    <t>08/06/2022</t>
  </si>
  <si>
    <t>09/06/2022</t>
  </si>
  <si>
    <t>11/06/2022</t>
  </si>
  <si>
    <t>16/06/2022</t>
  </si>
  <si>
    <t>17/06/2022</t>
  </si>
  <si>
    <t>20/06/2022</t>
  </si>
  <si>
    <t>21/06/2022</t>
  </si>
  <si>
    <t>22/06/2022</t>
  </si>
  <si>
    <t>27/06/2022</t>
  </si>
  <si>
    <t>28/06/2022</t>
  </si>
  <si>
    <t>29/06/2022</t>
  </si>
  <si>
    <t>30/06/2022</t>
  </si>
  <si>
    <t>04/07/2022</t>
  </si>
  <si>
    <t>05/07/2022</t>
  </si>
  <si>
    <t>07/07/2022</t>
  </si>
  <si>
    <t>09/07/2022</t>
  </si>
  <si>
    <t>11/07/2022</t>
  </si>
  <si>
    <t>12/07/2022</t>
  </si>
  <si>
    <t>18/07/2022</t>
  </si>
  <si>
    <t>19/07/2022</t>
  </si>
  <si>
    <t>20/07/2022</t>
  </si>
  <si>
    <t>25/07/2022</t>
  </si>
  <si>
    <t>26/07/2022</t>
  </si>
  <si>
    <t>01/08/2022</t>
  </si>
  <si>
    <t>03/08/2022</t>
  </si>
  <si>
    <t>06/08/2022</t>
  </si>
  <si>
    <t>10/08/2022</t>
  </si>
  <si>
    <t>11/08/2022</t>
  </si>
  <si>
    <t>12/08/2022</t>
  </si>
  <si>
    <t>15/08/2022</t>
  </si>
  <si>
    <t>16/08/2022</t>
  </si>
  <si>
    <t>22/08/2022</t>
  </si>
  <si>
    <t>23/08/2022</t>
  </si>
  <si>
    <t>25/08/2022</t>
  </si>
  <si>
    <t>29/08/2022</t>
  </si>
  <si>
    <t>01/09/2022</t>
  </si>
  <si>
    <t>05/09/2022</t>
  </si>
  <si>
    <t>06/09/2022</t>
  </si>
  <si>
    <t>08/09/2022</t>
  </si>
  <si>
    <t>09/09/2022</t>
  </si>
  <si>
    <t>12/09/2022</t>
  </si>
  <si>
    <t>14/09/2022</t>
  </si>
  <si>
    <t>16/09/2022</t>
  </si>
  <si>
    <t>19/09/2022</t>
  </si>
  <si>
    <t>20/09/2022</t>
  </si>
  <si>
    <t>26/09/2022</t>
  </si>
  <si>
    <t>27/09/2022</t>
  </si>
  <si>
    <t>30/09/2022</t>
  </si>
  <si>
    <t>01/10/2022</t>
  </si>
  <si>
    <t>03/10/2022</t>
  </si>
  <si>
    <t>04/10/2022</t>
  </si>
  <si>
    <t>06/10/2022</t>
  </si>
  <si>
    <t>07/10/2022</t>
  </si>
  <si>
    <t>10/10/2022</t>
  </si>
  <si>
    <t>12/10/2022</t>
  </si>
  <si>
    <t>14/10/2022</t>
  </si>
  <si>
    <t>17/10/2022</t>
  </si>
  <si>
    <t>18/10/2022</t>
  </si>
  <si>
    <t>19/10/2022</t>
  </si>
  <si>
    <t>20/10/2022</t>
  </si>
  <si>
    <t>24/10/2022</t>
  </si>
  <si>
    <t>25/10/2022</t>
  </si>
  <si>
    <t>26/10/2022</t>
  </si>
  <si>
    <t>28/10/2022</t>
  </si>
  <si>
    <t>01/11/2022</t>
  </si>
  <si>
    <t>03/11/2022</t>
  </si>
  <si>
    <t>09/11/2022</t>
  </si>
  <si>
    <t>10/11/2022</t>
  </si>
  <si>
    <t>11/11/2022</t>
  </si>
  <si>
    <t>15/11/2022</t>
  </si>
  <si>
    <t>16/11/2022</t>
  </si>
  <si>
    <t>17/11/2022</t>
  </si>
  <si>
    <t>18/11/2022</t>
  </si>
  <si>
    <t>19/11/2022</t>
  </si>
  <si>
    <t>22/11/2022</t>
  </si>
  <si>
    <t>24/11/2022</t>
  </si>
  <si>
    <t>25/11/2022</t>
  </si>
  <si>
    <t>29/11/2022</t>
  </si>
  <si>
    <t>02/12/2022</t>
  </si>
  <si>
    <t>06/12/2022</t>
  </si>
  <si>
    <t>07/12/2022</t>
  </si>
  <si>
    <t>08/12/2022</t>
  </si>
  <si>
    <t>09/12/2022</t>
  </si>
  <si>
    <t>12/12/2022</t>
  </si>
  <si>
    <t>13/12/2022</t>
  </si>
  <si>
    <t>14/12/2022</t>
  </si>
  <si>
    <t>16/12/2022</t>
  </si>
  <si>
    <t>20/12/2022</t>
  </si>
  <si>
    <t>21/12/2022</t>
  </si>
  <si>
    <t>22/12/2022</t>
  </si>
  <si>
    <t>26/12/2022</t>
  </si>
  <si>
    <t>27/12/2022</t>
  </si>
  <si>
    <t>28/12/2022</t>
  </si>
  <si>
    <t>30/12/2022</t>
  </si>
  <si>
    <t>Số dư đầu kỳ</t>
  </si>
  <si>
    <t>28/07/2022</t>
  </si>
  <si>
    <t>Hàng bán trả lại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</si>
  <si>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</si>
  <si>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</si>
  <si>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</si>
  <si>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</si>
  <si>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</si>
  <si>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</si>
  <si>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</si>
  <si>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</si>
  <si>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</si>
  <si>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đã thanh toán</t>
  </si>
  <si>
    <t xml:space="preserve">Dư nợ phải thu </t>
  </si>
  <si>
    <t>Số dư đầu kỳ 2022</t>
  </si>
  <si>
    <t>Công nợ tháng 1</t>
  </si>
  <si>
    <t>Công nợ tháng 2</t>
  </si>
  <si>
    <t>Công nợ tháng 3</t>
  </si>
  <si>
    <t>Công nợ tháng 4</t>
  </si>
  <si>
    <t>Công nợ tháng 5</t>
  </si>
  <si>
    <t>Công nợ tháng 6</t>
  </si>
  <si>
    <t>Công nợ tháng 7</t>
  </si>
  <si>
    <t>Công nợ tháng 8</t>
  </si>
  <si>
    <t>Công nợ tháng 9</t>
  </si>
  <si>
    <t>Công nợ tháng 10</t>
  </si>
  <si>
    <t>Công nợ tháng 11</t>
  </si>
  <si>
    <t>Công nợ tháng 12</t>
  </si>
  <si>
    <t>Tổng hàng trả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</si>
  <si>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</si>
  <si>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</si>
  <si>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</si>
  <si>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</si>
  <si>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</si>
  <si>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</si>
  <si>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</si>
  <si>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</si>
  <si>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</si>
  <si>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</si>
  <si>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</si>
  <si>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</si>
  <si>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Tổng các khoản giảm trừ</t>
  </si>
  <si>
    <t>0006302</t>
  </si>
  <si>
    <t>Công ty TNHH dịch vụ EB</t>
  </si>
  <si>
    <t>0006303</t>
  </si>
  <si>
    <t>0006304</t>
  </si>
  <si>
    <t>0006305</t>
  </si>
  <si>
    <t>0006306</t>
  </si>
  <si>
    <t>0006307</t>
  </si>
  <si>
    <t>0006308</t>
  </si>
  <si>
    <t>0006309</t>
  </si>
  <si>
    <t>0006310</t>
  </si>
  <si>
    <t>0006311</t>
  </si>
  <si>
    <t>0006312</t>
  </si>
  <si>
    <t>0006313</t>
  </si>
  <si>
    <t>0006314</t>
  </si>
  <si>
    <t>0006315</t>
  </si>
  <si>
    <t>0006316</t>
  </si>
  <si>
    <t>0006317</t>
  </si>
  <si>
    <t>0006318</t>
  </si>
  <si>
    <t>0006319</t>
  </si>
  <si>
    <t>0006320</t>
  </si>
  <si>
    <t>0006321</t>
  </si>
  <si>
    <t>0006322</t>
  </si>
  <si>
    <t>0006323</t>
  </si>
  <si>
    <t>0006324</t>
  </si>
  <si>
    <t>0006325</t>
  </si>
  <si>
    <t>0006326</t>
  </si>
  <si>
    <t>0006327</t>
  </si>
  <si>
    <t>0006328</t>
  </si>
  <si>
    <t>0006329</t>
  </si>
  <si>
    <t>0006330</t>
  </si>
  <si>
    <t>0006331</t>
  </si>
  <si>
    <t>0006332</t>
  </si>
  <si>
    <t>0006333</t>
  </si>
  <si>
    <t>0006334</t>
  </si>
  <si>
    <t>0006335</t>
  </si>
  <si>
    <t>0006336</t>
  </si>
  <si>
    <t>0006337</t>
  </si>
  <si>
    <t>0006338</t>
  </si>
  <si>
    <t>0006339</t>
  </si>
  <si>
    <t>0006340</t>
  </si>
  <si>
    <t>0006341</t>
  </si>
  <si>
    <t>0006342</t>
  </si>
  <si>
    <t>0006343</t>
  </si>
  <si>
    <t>0006344</t>
  </si>
  <si>
    <t>0006400</t>
  </si>
  <si>
    <t>04/01/2022</t>
  </si>
  <si>
    <t>0006401</t>
  </si>
  <si>
    <t>0006402</t>
  </si>
  <si>
    <t>0006403</t>
  </si>
  <si>
    <t>0006405</t>
  </si>
  <si>
    <t>0006406</t>
  </si>
  <si>
    <t>0006407</t>
  </si>
  <si>
    <t>0006408</t>
  </si>
  <si>
    <t>0006409</t>
  </si>
  <si>
    <t>0006410</t>
  </si>
  <si>
    <t>0006411</t>
  </si>
  <si>
    <t>0006417</t>
  </si>
  <si>
    <t>0006418</t>
  </si>
  <si>
    <t>0006419</t>
  </si>
  <si>
    <t>0006530</t>
  </si>
  <si>
    <t>0006533</t>
  </si>
  <si>
    <t>05/01/2022</t>
  </si>
  <si>
    <t>0006534</t>
  </si>
  <si>
    <t>0006537</t>
  </si>
  <si>
    <t>0006538</t>
  </si>
  <si>
    <t>0006680</t>
  </si>
  <si>
    <t>0006840</t>
  </si>
  <si>
    <t>0006841</t>
  </si>
  <si>
    <t>0006842</t>
  </si>
  <si>
    <t>0006843</t>
  </si>
  <si>
    <t>0006844</t>
  </si>
  <si>
    <t>0006845</t>
  </si>
  <si>
    <t>0006846</t>
  </si>
  <si>
    <t>0006847</t>
  </si>
  <si>
    <t>0006848</t>
  </si>
  <si>
    <t>0006849</t>
  </si>
  <si>
    <t>0006850</t>
  </si>
  <si>
    <t>0006851</t>
  </si>
  <si>
    <t>0006852</t>
  </si>
  <si>
    <t>0006853</t>
  </si>
  <si>
    <t>0006854</t>
  </si>
  <si>
    <t>0006855</t>
  </si>
  <si>
    <t>0006856</t>
  </si>
  <si>
    <t>0006857</t>
  </si>
  <si>
    <t>0006858</t>
  </si>
  <si>
    <t>0006859</t>
  </si>
  <si>
    <t>0006860</t>
  </si>
  <si>
    <t>0006861</t>
  </si>
  <si>
    <t>0006862</t>
  </si>
  <si>
    <t>0006864</t>
  </si>
  <si>
    <t>07/01/2022</t>
  </si>
  <si>
    <t>0006900</t>
  </si>
  <si>
    <t>0006912</t>
  </si>
  <si>
    <t>0006922</t>
  </si>
  <si>
    <t>0006923</t>
  </si>
  <si>
    <t>0006924</t>
  </si>
  <si>
    <t>0006925</t>
  </si>
  <si>
    <t>0006926</t>
  </si>
  <si>
    <t>0006927</t>
  </si>
  <si>
    <t>0006929</t>
  </si>
  <si>
    <t>0006930</t>
  </si>
  <si>
    <t>0007047</t>
  </si>
  <si>
    <t>10/01/2022</t>
  </si>
  <si>
    <t>0007048</t>
  </si>
  <si>
    <t>0007049</t>
  </si>
  <si>
    <t>0007050</t>
  </si>
  <si>
    <t>0007051</t>
  </si>
  <si>
    <t>0007052</t>
  </si>
  <si>
    <t>0007053</t>
  </si>
  <si>
    <t>0007054</t>
  </si>
  <si>
    <t>0007055</t>
  </si>
  <si>
    <t>0007056</t>
  </si>
  <si>
    <t>0007057</t>
  </si>
  <si>
    <t>0007059</t>
  </si>
  <si>
    <t>0007060</t>
  </si>
  <si>
    <t>0007061</t>
  </si>
  <si>
    <t>0007062</t>
  </si>
  <si>
    <t>0007063</t>
  </si>
  <si>
    <t>0007064</t>
  </si>
  <si>
    <t>0007065</t>
  </si>
  <si>
    <t>0007066</t>
  </si>
  <si>
    <t>0007067</t>
  </si>
  <si>
    <t>0007138</t>
  </si>
  <si>
    <t>0007140</t>
  </si>
  <si>
    <t>0007141</t>
  </si>
  <si>
    <t>0007153</t>
  </si>
  <si>
    <t>0007154</t>
  </si>
  <si>
    <t>0007434</t>
  </si>
  <si>
    <t>0007435</t>
  </si>
  <si>
    <t>0007447</t>
  </si>
  <si>
    <t>0007463</t>
  </si>
  <si>
    <t>0007473</t>
  </si>
  <si>
    <t>0007474</t>
  </si>
  <si>
    <t>0007660</t>
  </si>
  <si>
    <t>13/01/2022</t>
  </si>
  <si>
    <t>0007661</t>
  </si>
  <si>
    <t>0007662</t>
  </si>
  <si>
    <t>0007663</t>
  </si>
  <si>
    <t>0007664</t>
  </si>
  <si>
    <t>0007665</t>
  </si>
  <si>
    <t>0007666</t>
  </si>
  <si>
    <t>0007667</t>
  </si>
  <si>
    <t>0007668</t>
  </si>
  <si>
    <t>0007669</t>
  </si>
  <si>
    <t>0007671</t>
  </si>
  <si>
    <t>0007672</t>
  </si>
  <si>
    <t>0007673</t>
  </si>
  <si>
    <t>0007674</t>
  </si>
  <si>
    <t>0007717</t>
  </si>
  <si>
    <t>15/01/2022</t>
  </si>
  <si>
    <t>0007718</t>
  </si>
  <si>
    <t>0008298</t>
  </si>
  <si>
    <t>17/01/2022</t>
  </si>
  <si>
    <t>0008299</t>
  </si>
  <si>
    <t>0008300</t>
  </si>
  <si>
    <t>0008301</t>
  </si>
  <si>
    <t>0008302</t>
  </si>
  <si>
    <t>0008303</t>
  </si>
  <si>
    <t>0008304</t>
  </si>
  <si>
    <t>0008305</t>
  </si>
  <si>
    <t>0008306</t>
  </si>
  <si>
    <t>0008307</t>
  </si>
  <si>
    <t>0008308</t>
  </si>
  <si>
    <t>0008309</t>
  </si>
  <si>
    <t>0008310</t>
  </si>
  <si>
    <t>0008311</t>
  </si>
  <si>
    <t>0008312</t>
  </si>
  <si>
    <t>0008313</t>
  </si>
  <si>
    <t>0008314</t>
  </si>
  <si>
    <t>0008316</t>
  </si>
  <si>
    <t>0008317</t>
  </si>
  <si>
    <t>0008318</t>
  </si>
  <si>
    <t>0008319</t>
  </si>
  <si>
    <t>0008320</t>
  </si>
  <si>
    <t>0008321</t>
  </si>
  <si>
    <t>0008322</t>
  </si>
  <si>
    <t>18/01/2022</t>
  </si>
  <si>
    <t>0008612</t>
  </si>
  <si>
    <t>0008613</t>
  </si>
  <si>
    <t>0008649</t>
  </si>
  <si>
    <t>0008650</t>
  </si>
  <si>
    <t>0008657</t>
  </si>
  <si>
    <t>0008913</t>
  </si>
  <si>
    <t>0008914</t>
  </si>
  <si>
    <t>0008915</t>
  </si>
  <si>
    <t>0008916</t>
  </si>
  <si>
    <t>0008917</t>
  </si>
  <si>
    <t>0008918</t>
  </si>
  <si>
    <t>0008919</t>
  </si>
  <si>
    <t>0008920</t>
  </si>
  <si>
    <t>0008921</t>
  </si>
  <si>
    <t>0008922</t>
  </si>
  <si>
    <t>0008923</t>
  </si>
  <si>
    <t>0008924</t>
  </si>
  <si>
    <t>0008925</t>
  </si>
  <si>
    <t>0008926</t>
  </si>
  <si>
    <t>0008927</t>
  </si>
  <si>
    <t>0008928</t>
  </si>
  <si>
    <t>0008929</t>
  </si>
  <si>
    <t>0008930</t>
  </si>
  <si>
    <t>0010101</t>
  </si>
  <si>
    <t>0010102</t>
  </si>
  <si>
    <t>0010103</t>
  </si>
  <si>
    <t>0010104</t>
  </si>
  <si>
    <t>0010105</t>
  </si>
  <si>
    <t>0010106</t>
  </si>
  <si>
    <t>0010107</t>
  </si>
  <si>
    <t>0010108</t>
  </si>
  <si>
    <t>0010109</t>
  </si>
  <si>
    <t>0010110</t>
  </si>
  <si>
    <t>0010111</t>
  </si>
  <si>
    <t>0010113</t>
  </si>
  <si>
    <t>0010114</t>
  </si>
  <si>
    <t>0010115</t>
  </si>
  <si>
    <t>0010116</t>
  </si>
  <si>
    <t>0010117</t>
  </si>
  <si>
    <t>0010323</t>
  </si>
  <si>
    <t>26/01/2022</t>
  </si>
  <si>
    <t>0010324</t>
  </si>
  <si>
    <t>0010326</t>
  </si>
  <si>
    <t>0010339</t>
  </si>
  <si>
    <t>0010340</t>
  </si>
  <si>
    <t>0010342</t>
  </si>
  <si>
    <t>0010343</t>
  </si>
  <si>
    <t>0010346</t>
  </si>
  <si>
    <t>0010349</t>
  </si>
  <si>
    <t>0010386</t>
  </si>
  <si>
    <t>0010387</t>
  </si>
  <si>
    <t>0010388</t>
  </si>
  <si>
    <t>0010389</t>
  </si>
  <si>
    <t>0010390</t>
  </si>
  <si>
    <t>0010391</t>
  </si>
  <si>
    <t>0010392</t>
  </si>
  <si>
    <t>0010394</t>
  </si>
  <si>
    <t>0010410</t>
  </si>
  <si>
    <t>0010411</t>
  </si>
  <si>
    <t>0010428</t>
  </si>
  <si>
    <t>0010429</t>
  </si>
  <si>
    <t>0010430</t>
  </si>
  <si>
    <t>0010436</t>
  </si>
  <si>
    <t>0010438</t>
  </si>
  <si>
    <t>0010482</t>
  </si>
  <si>
    <t>0010660</t>
  </si>
  <si>
    <t>0010670</t>
  </si>
  <si>
    <t>0010688</t>
  </si>
  <si>
    <t>0010723</t>
  </si>
  <si>
    <t>0010732</t>
  </si>
  <si>
    <t>0010748</t>
  </si>
  <si>
    <t>0011260</t>
  </si>
  <si>
    <t>0011453</t>
  </si>
  <si>
    <t>0011454</t>
  </si>
  <si>
    <t>0011455</t>
  </si>
  <si>
    <t>0011456</t>
  </si>
  <si>
    <t>0011457</t>
  </si>
  <si>
    <t>0011458</t>
  </si>
  <si>
    <t>0011459</t>
  </si>
  <si>
    <t>0011460</t>
  </si>
  <si>
    <t>0011461</t>
  </si>
  <si>
    <t>0011462</t>
  </si>
  <si>
    <t>0011463</t>
  </si>
  <si>
    <t>0011464</t>
  </si>
  <si>
    <t>0011465</t>
  </si>
  <si>
    <t>0011466</t>
  </si>
  <si>
    <t>0011467</t>
  </si>
  <si>
    <t>0011468</t>
  </si>
  <si>
    <t>0011469</t>
  </si>
  <si>
    <t>0011470</t>
  </si>
  <si>
    <t>0011471</t>
  </si>
  <si>
    <t>0011472</t>
  </si>
  <si>
    <t>0011473</t>
  </si>
  <si>
    <t>0011474</t>
  </si>
  <si>
    <t>0011778</t>
  </si>
  <si>
    <t>12/02/2022</t>
  </si>
  <si>
    <t>0012698</t>
  </si>
  <si>
    <t>14/02/2022</t>
  </si>
  <si>
    <t>0012699</t>
  </si>
  <si>
    <t>0012700</t>
  </si>
  <si>
    <t>0012701</t>
  </si>
  <si>
    <t>0012702</t>
  </si>
  <si>
    <t>0012703</t>
  </si>
  <si>
    <t>0012704</t>
  </si>
  <si>
    <t>0012705</t>
  </si>
  <si>
    <t>0012706</t>
  </si>
  <si>
    <t>0012714</t>
  </si>
  <si>
    <t>0012720</t>
  </si>
  <si>
    <t>0012762</t>
  </si>
  <si>
    <t>0012763</t>
  </si>
  <si>
    <t>0012764</t>
  </si>
  <si>
    <t>0012766</t>
  </si>
  <si>
    <t>0012795</t>
  </si>
  <si>
    <t>0012815</t>
  </si>
  <si>
    <t>0012825</t>
  </si>
  <si>
    <t>0012826</t>
  </si>
  <si>
    <t>0012827</t>
  </si>
  <si>
    <t>0013018</t>
  </si>
  <si>
    <t>0013019</t>
  </si>
  <si>
    <t>0013020</t>
  </si>
  <si>
    <t>0013021</t>
  </si>
  <si>
    <t>0013022</t>
  </si>
  <si>
    <t>0013023</t>
  </si>
  <si>
    <t>0013024</t>
  </si>
  <si>
    <t>0013025</t>
  </si>
  <si>
    <t>0013026</t>
  </si>
  <si>
    <t>0013027</t>
  </si>
  <si>
    <t>0013028</t>
  </si>
  <si>
    <t>0013029</t>
  </si>
  <si>
    <t>0013030</t>
  </si>
  <si>
    <t>18/02/2022</t>
  </si>
  <si>
    <t>0013075</t>
  </si>
  <si>
    <t>0013133</t>
  </si>
  <si>
    <t>0013284</t>
  </si>
  <si>
    <t>0013285</t>
  </si>
  <si>
    <t>0013286</t>
  </si>
  <si>
    <t>0013287</t>
  </si>
  <si>
    <t>0013288</t>
  </si>
  <si>
    <t>0013289</t>
  </si>
  <si>
    <t>0013290</t>
  </si>
  <si>
    <t>0013291</t>
  </si>
  <si>
    <t>0013292</t>
  </si>
  <si>
    <t>0013293</t>
  </si>
  <si>
    <t>0013294</t>
  </si>
  <si>
    <t>0013295</t>
  </si>
  <si>
    <t>0013296</t>
  </si>
  <si>
    <t>0013297</t>
  </si>
  <si>
    <t>0013298</t>
  </si>
  <si>
    <t>0013449</t>
  </si>
  <si>
    <t>23/02/2022</t>
  </si>
  <si>
    <t>0013450</t>
  </si>
  <si>
    <t>0013451</t>
  </si>
  <si>
    <t>0014052</t>
  </si>
  <si>
    <t>0014053</t>
  </si>
  <si>
    <t>0014055</t>
  </si>
  <si>
    <t>0014056</t>
  </si>
  <si>
    <t>0014057</t>
  </si>
  <si>
    <t>0014058</t>
  </si>
  <si>
    <t>0014059</t>
  </si>
  <si>
    <t>0014060</t>
  </si>
  <si>
    <t>0014061</t>
  </si>
  <si>
    <t>0014062</t>
  </si>
  <si>
    <t>0014063</t>
  </si>
  <si>
    <t>0014064</t>
  </si>
  <si>
    <t>0014065</t>
  </si>
  <si>
    <t>0014066</t>
  </si>
  <si>
    <t>0014067</t>
  </si>
  <si>
    <t>0014303</t>
  </si>
  <si>
    <t>0014315</t>
  </si>
  <si>
    <t>0014316</t>
  </si>
  <si>
    <t>0014359</t>
  </si>
  <si>
    <t>0014369</t>
  </si>
  <si>
    <t>0014370</t>
  </si>
  <si>
    <t>0014371</t>
  </si>
  <si>
    <t>0014372</t>
  </si>
  <si>
    <t>0014373</t>
  </si>
  <si>
    <t>0014374</t>
  </si>
  <si>
    <t>0014375</t>
  </si>
  <si>
    <t>0014376</t>
  </si>
  <si>
    <t>0014377</t>
  </si>
  <si>
    <t>0014378</t>
  </si>
  <si>
    <t>0014379</t>
  </si>
  <si>
    <t>0014380</t>
  </si>
  <si>
    <t>0014381</t>
  </si>
  <si>
    <t>0014382</t>
  </si>
  <si>
    <t>0014383</t>
  </si>
  <si>
    <t>0014384</t>
  </si>
  <si>
    <t>0014385</t>
  </si>
  <si>
    <t>0014386</t>
  </si>
  <si>
    <t>0014387</t>
  </si>
  <si>
    <t>0014388</t>
  </si>
  <si>
    <t>0014389</t>
  </si>
  <si>
    <t>0014885</t>
  </si>
  <si>
    <t>0014894</t>
  </si>
  <si>
    <t>0014947</t>
  </si>
  <si>
    <t>0014948</t>
  </si>
  <si>
    <t>00000009</t>
  </si>
  <si>
    <t>03/03/2022</t>
  </si>
  <si>
    <t>00000010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</si>
  <si>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</si>
  <si>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</si>
  <si>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</si>
  <si>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</si>
  <si>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</si>
  <si>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</si>
  <si>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</si>
  <si>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</si>
  <si>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</si>
  <si>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00000045</t>
  </si>
  <si>
    <t>00000251</t>
  </si>
  <si>
    <t>00000475</t>
  </si>
  <si>
    <t>07/03/2022</t>
  </si>
  <si>
    <t>00000476</t>
  </si>
  <si>
    <t>00000477</t>
  </si>
  <si>
    <t>00000478</t>
  </si>
  <si>
    <t>00000479</t>
  </si>
  <si>
    <t>00000480</t>
  </si>
  <si>
    <t>00000481</t>
  </si>
  <si>
    <t>00000482</t>
  </si>
  <si>
    <t>00000483</t>
  </si>
  <si>
    <t>00000484</t>
  </si>
  <si>
    <t>00000485</t>
  </si>
  <si>
    <t>00000486</t>
  </si>
  <si>
    <t>00000487</t>
  </si>
  <si>
    <t>00000488</t>
  </si>
  <si>
    <t>00000491</t>
  </si>
  <si>
    <t>00000492</t>
  </si>
  <si>
    <t>00000655</t>
  </si>
  <si>
    <t>08/03/2022</t>
  </si>
  <si>
    <t>00000656</t>
  </si>
  <si>
    <t>00000901</t>
  </si>
  <si>
    <t>00000905</t>
  </si>
  <si>
    <t>00000906</t>
  </si>
  <si>
    <t>00000937</t>
  </si>
  <si>
    <t>00001114</t>
  </si>
  <si>
    <t>10/03/2022</t>
  </si>
  <si>
    <t>00001129</t>
  </si>
  <si>
    <t>00001331</t>
  </si>
  <si>
    <t>00001332</t>
  </si>
  <si>
    <t>00001333</t>
  </si>
  <si>
    <t>00001334</t>
  </si>
  <si>
    <t>00001335</t>
  </si>
  <si>
    <t>00001336</t>
  </si>
  <si>
    <t>00001337</t>
  </si>
  <si>
    <t>00001338</t>
  </si>
  <si>
    <t>00001339</t>
  </si>
  <si>
    <t>00001340</t>
  </si>
  <si>
    <t>00001341</t>
  </si>
  <si>
    <t>00001342</t>
  </si>
  <si>
    <t>00001343</t>
  </si>
  <si>
    <t>00001437</t>
  </si>
  <si>
    <t>11/03/2022</t>
  </si>
  <si>
    <t>00001810</t>
  </si>
  <si>
    <t>00001811</t>
  </si>
  <si>
    <t>00001812</t>
  </si>
  <si>
    <t>00001813</t>
  </si>
  <si>
    <t>00001814</t>
  </si>
  <si>
    <t>00001815</t>
  </si>
  <si>
    <t>00001816</t>
  </si>
  <si>
    <t>00001817</t>
  </si>
  <si>
    <t>00001818</t>
  </si>
  <si>
    <t>00001819</t>
  </si>
  <si>
    <t>00001820</t>
  </si>
  <si>
    <t>00001821</t>
  </si>
  <si>
    <t>00001822</t>
  </si>
  <si>
    <t>00001823</t>
  </si>
  <si>
    <t>00001828</t>
  </si>
  <si>
    <t>00001829</t>
  </si>
  <si>
    <t>00001841</t>
  </si>
  <si>
    <t>00001874</t>
  </si>
  <si>
    <t>16/03/2022</t>
  </si>
  <si>
    <t>00001882</t>
  </si>
  <si>
    <t>00001961</t>
  </si>
  <si>
    <t>00002161</t>
  </si>
  <si>
    <t>00002173</t>
  </si>
  <si>
    <t>00002174</t>
  </si>
  <si>
    <t>00002410</t>
  </si>
  <si>
    <t>17/03/2022</t>
  </si>
  <si>
    <t>00002411</t>
  </si>
  <si>
    <t>00002669</t>
  </si>
  <si>
    <t>00002670</t>
  </si>
  <si>
    <t>00002671</t>
  </si>
  <si>
    <t>00002672</t>
  </si>
  <si>
    <t>00002673</t>
  </si>
  <si>
    <t>00002674</t>
  </si>
  <si>
    <t>00002675</t>
  </si>
  <si>
    <t>00002676</t>
  </si>
  <si>
    <t>00002677</t>
  </si>
  <si>
    <t>00002678</t>
  </si>
  <si>
    <t>00002679</t>
  </si>
  <si>
    <t>00002680</t>
  </si>
  <si>
    <t>00002681</t>
  </si>
  <si>
    <t>00002804</t>
  </si>
  <si>
    <t>18/03/2022</t>
  </si>
  <si>
    <t>00002820</t>
  </si>
  <si>
    <t>00003227</t>
  </si>
  <si>
    <t>21/03/2022</t>
  </si>
  <si>
    <t>00003228</t>
  </si>
  <si>
    <t>00003229</t>
  </si>
  <si>
    <t>00003230</t>
  </si>
  <si>
    <t>00003231</t>
  </si>
  <si>
    <t>00003232</t>
  </si>
  <si>
    <t>00003233</t>
  </si>
  <si>
    <t>00003234</t>
  </si>
  <si>
    <t>00003235</t>
  </si>
  <si>
    <t>00003236</t>
  </si>
  <si>
    <t>00003237</t>
  </si>
  <si>
    <t>00003238</t>
  </si>
  <si>
    <t>00003239</t>
  </si>
  <si>
    <t>00003240</t>
  </si>
  <si>
    <t>00003255</t>
  </si>
  <si>
    <t>00003420</t>
  </si>
  <si>
    <t>23/03/2022</t>
  </si>
  <si>
    <t>00003421</t>
  </si>
  <si>
    <t>00003422</t>
  </si>
  <si>
    <t>00003434</t>
  </si>
  <si>
    <t>00003435</t>
  </si>
  <si>
    <t>00003591</t>
  </si>
  <si>
    <t>24/03/2022</t>
  </si>
  <si>
    <t>00003592</t>
  </si>
  <si>
    <t>00003803</t>
  </si>
  <si>
    <t>00003804</t>
  </si>
  <si>
    <t>00003805</t>
  </si>
  <si>
    <t>00003806</t>
  </si>
  <si>
    <t>00003807</t>
  </si>
  <si>
    <t>00003808</t>
  </si>
  <si>
    <t>00003809</t>
  </si>
  <si>
    <t>00003810</t>
  </si>
  <si>
    <t>00003811</t>
  </si>
  <si>
    <t>00003812</t>
  </si>
  <si>
    <t>00004109</t>
  </si>
  <si>
    <t>00004125</t>
  </si>
  <si>
    <t>00004450</t>
  </si>
  <si>
    <t>00004451</t>
  </si>
  <si>
    <t>00004452</t>
  </si>
  <si>
    <t>00004454</t>
  </si>
  <si>
    <t>00004455</t>
  </si>
  <si>
    <t>00004456</t>
  </si>
  <si>
    <t>00004457</t>
  </si>
  <si>
    <t>00004458</t>
  </si>
  <si>
    <t>00004459</t>
  </si>
  <si>
    <t>00004460</t>
  </si>
  <si>
    <t>00004461</t>
  </si>
  <si>
    <t>00004462</t>
  </si>
  <si>
    <t>00004463</t>
  </si>
  <si>
    <t>00004464</t>
  </si>
  <si>
    <t>00004475</t>
  </si>
  <si>
    <t>00004655</t>
  </si>
  <si>
    <t>00004656</t>
  </si>
  <si>
    <t>00004657</t>
  </si>
  <si>
    <t>00004676</t>
  </si>
  <si>
    <t>00004678</t>
  </si>
  <si>
    <t>00004695</t>
  </si>
  <si>
    <t>00004696</t>
  </si>
  <si>
    <t>00004697</t>
  </si>
  <si>
    <t>00004764</t>
  </si>
  <si>
    <t>01/04/2022</t>
  </si>
  <si>
    <t>00004765</t>
  </si>
  <si>
    <t>00004766</t>
  </si>
  <si>
    <t>00004768</t>
  </si>
  <si>
    <t>00004769</t>
  </si>
  <si>
    <t>00004770</t>
  </si>
  <si>
    <t>00004771</t>
  </si>
  <si>
    <t>00004772</t>
  </si>
  <si>
    <t>00004773</t>
  </si>
  <si>
    <t>00004774</t>
  </si>
  <si>
    <t>00004775</t>
  </si>
  <si>
    <t>00004779</t>
  </si>
  <si>
    <t>00005375</t>
  </si>
  <si>
    <t>00005376</t>
  </si>
  <si>
    <t>00005377</t>
  </si>
  <si>
    <t>00005378</t>
  </si>
  <si>
    <t>00005379</t>
  </si>
  <si>
    <t>00005380</t>
  </si>
  <si>
    <t>00005381</t>
  </si>
  <si>
    <t>00005382</t>
  </si>
  <si>
    <t>00005383</t>
  </si>
  <si>
    <t>00005384</t>
  </si>
  <si>
    <t>00005385</t>
  </si>
  <si>
    <t>00005386</t>
  </si>
  <si>
    <t>00005387</t>
  </si>
  <si>
    <t>00005388</t>
  </si>
  <si>
    <t>00005389</t>
  </si>
  <si>
    <t>00005390</t>
  </si>
  <si>
    <t>00005400</t>
  </si>
  <si>
    <t>00005401</t>
  </si>
  <si>
    <t>00005402</t>
  </si>
  <si>
    <t>05/04/2022</t>
  </si>
  <si>
    <t>00005403</t>
  </si>
  <si>
    <t>00005436</t>
  </si>
  <si>
    <t>00005570</t>
  </si>
  <si>
    <t>06/04/2022</t>
  </si>
  <si>
    <t>00005571</t>
  </si>
  <si>
    <t>00005581</t>
  </si>
  <si>
    <t>00005651</t>
  </si>
  <si>
    <t>00005653</t>
  </si>
  <si>
    <t>00005682</t>
  </si>
  <si>
    <t>07/04/2022</t>
  </si>
  <si>
    <t>00005683</t>
  </si>
  <si>
    <t>00005684</t>
  </si>
  <si>
    <t>00005685</t>
  </si>
  <si>
    <t>00005686</t>
  </si>
  <si>
    <t>00005687</t>
  </si>
  <si>
    <t>00005688</t>
  </si>
  <si>
    <t>00005689</t>
  </si>
  <si>
    <t>00005690</t>
  </si>
  <si>
    <t>00005691</t>
  </si>
  <si>
    <t>00005692</t>
  </si>
  <si>
    <t>00005693</t>
  </si>
  <si>
    <t>00005694</t>
  </si>
  <si>
    <t>00005695</t>
  </si>
  <si>
    <t>00005696</t>
  </si>
  <si>
    <t>00005697</t>
  </si>
  <si>
    <t>00006213</t>
  </si>
  <si>
    <t>00006226</t>
  </si>
  <si>
    <t>00006227</t>
  </si>
  <si>
    <t>00006258</t>
  </si>
  <si>
    <t>00006618</t>
  </si>
  <si>
    <t>00006619</t>
  </si>
  <si>
    <t>00006620</t>
  </si>
  <si>
    <t>00006621</t>
  </si>
  <si>
    <t>00006622</t>
  </si>
  <si>
    <t>00006623</t>
  </si>
  <si>
    <t>00006624</t>
  </si>
  <si>
    <t>00006625</t>
  </si>
  <si>
    <t>00006626</t>
  </si>
  <si>
    <t>00006627</t>
  </si>
  <si>
    <t>00006628</t>
  </si>
  <si>
    <t>00006629</t>
  </si>
  <si>
    <t>00006630</t>
  </si>
  <si>
    <t>00006631</t>
  </si>
  <si>
    <t>00006632</t>
  </si>
  <si>
    <t>00006633</t>
  </si>
  <si>
    <t>00006634</t>
  </si>
  <si>
    <t>00006635</t>
  </si>
  <si>
    <t>00006636</t>
  </si>
  <si>
    <t>00006637</t>
  </si>
  <si>
    <t>00006638</t>
  </si>
  <si>
    <t>00006639</t>
  </si>
  <si>
    <t>00006640</t>
  </si>
  <si>
    <t>00006641</t>
  </si>
  <si>
    <t>00006642</t>
  </si>
  <si>
    <t>00006643</t>
  </si>
  <si>
    <t>00006644</t>
  </si>
  <si>
    <t>00006645</t>
  </si>
  <si>
    <t>00006646</t>
  </si>
  <si>
    <t>00006647</t>
  </si>
  <si>
    <t>00006648</t>
  </si>
  <si>
    <t>00006649</t>
  </si>
  <si>
    <t>00006650</t>
  </si>
  <si>
    <t>00006651</t>
  </si>
  <si>
    <t>00006652</t>
  </si>
  <si>
    <t>00006653</t>
  </si>
  <si>
    <t>00006654</t>
  </si>
  <si>
    <t>00006655</t>
  </si>
  <si>
    <t>00006656</t>
  </si>
  <si>
    <t>00006657</t>
  </si>
  <si>
    <t>00006658</t>
  </si>
  <si>
    <t>00006659</t>
  </si>
  <si>
    <t>00006660</t>
  </si>
  <si>
    <t>00006661</t>
  </si>
  <si>
    <t>00006662</t>
  </si>
  <si>
    <t>00006663</t>
  </si>
  <si>
    <t>00006664</t>
  </si>
  <si>
    <t>00006665</t>
  </si>
  <si>
    <t>00006666</t>
  </si>
  <si>
    <t>00006667</t>
  </si>
  <si>
    <t>00006669</t>
  </si>
  <si>
    <t>00006670</t>
  </si>
  <si>
    <t>00006688</t>
  </si>
  <si>
    <t>00006705</t>
  </si>
  <si>
    <t>00006706</t>
  </si>
  <si>
    <t>00006707</t>
  </si>
  <si>
    <t>00006709</t>
  </si>
  <si>
    <t>00006715</t>
  </si>
  <si>
    <t>00006716</t>
  </si>
  <si>
    <t>00006717</t>
  </si>
  <si>
    <t>00006718</t>
  </si>
  <si>
    <t>00006719</t>
  </si>
  <si>
    <t>00006720</t>
  </si>
  <si>
    <t>00006721</t>
  </si>
  <si>
    <t>00007073</t>
  </si>
  <si>
    <t>00007085</t>
  </si>
  <si>
    <t>00007086</t>
  </si>
  <si>
    <t>00007090</t>
  </si>
  <si>
    <t>00007091</t>
  </si>
  <si>
    <t>00007210</t>
  </si>
  <si>
    <t>00007211</t>
  </si>
  <si>
    <t>00007441</t>
  </si>
  <si>
    <t>00007442</t>
  </si>
  <si>
    <t>00007449</t>
  </si>
  <si>
    <t>00007450</t>
  </si>
  <si>
    <t>00007451</t>
  </si>
  <si>
    <t>00007452</t>
  </si>
  <si>
    <t>00007453</t>
  </si>
  <si>
    <t>00007454</t>
  </si>
  <si>
    <t>00007455</t>
  </si>
  <si>
    <t>00007456</t>
  </si>
  <si>
    <t>00007457</t>
  </si>
  <si>
    <t>00007458</t>
  </si>
  <si>
    <t>00008236</t>
  </si>
  <si>
    <t>18/04/2022</t>
  </si>
  <si>
    <t>00008237</t>
  </si>
  <si>
    <t>00008238</t>
  </si>
  <si>
    <t>00008239</t>
  </si>
  <si>
    <t>00008241</t>
  </si>
  <si>
    <t>00008242</t>
  </si>
  <si>
    <t>00008243</t>
  </si>
  <si>
    <t>00008244</t>
  </si>
  <si>
    <t>00008245</t>
  </si>
  <si>
    <t>00008246</t>
  </si>
  <si>
    <t>00008247</t>
  </si>
  <si>
    <t>00008248</t>
  </si>
  <si>
    <t>00008249</t>
  </si>
  <si>
    <t>00008250</t>
  </si>
  <si>
    <t>00008251</t>
  </si>
  <si>
    <t>00008252</t>
  </si>
  <si>
    <t>00008423</t>
  </si>
  <si>
    <t>00008424</t>
  </si>
  <si>
    <t>00008425</t>
  </si>
  <si>
    <t>00008448</t>
  </si>
  <si>
    <t>00008471</t>
  </si>
  <si>
    <t>00008497</t>
  </si>
  <si>
    <t>00008752</t>
  </si>
  <si>
    <t>00008753</t>
  </si>
  <si>
    <t>00008754</t>
  </si>
  <si>
    <t>00008755</t>
  </si>
  <si>
    <t>00008802</t>
  </si>
  <si>
    <t>00008823</t>
  </si>
  <si>
    <t>00008836</t>
  </si>
  <si>
    <t>00008837</t>
  </si>
  <si>
    <t>00008838</t>
  </si>
  <si>
    <t>00009226</t>
  </si>
  <si>
    <t>00009227</t>
  </si>
  <si>
    <t>00009228</t>
  </si>
  <si>
    <t>00009229</t>
  </si>
  <si>
    <t>00009230</t>
  </si>
  <si>
    <t>00009231</t>
  </si>
  <si>
    <t>00009232</t>
  </si>
  <si>
    <t>00009233</t>
  </si>
  <si>
    <t>00009234</t>
  </si>
  <si>
    <t>00009235</t>
  </si>
  <si>
    <t>00009236</t>
  </si>
  <si>
    <t>00009237</t>
  </si>
  <si>
    <t>00009238</t>
  </si>
  <si>
    <t>00009239</t>
  </si>
  <si>
    <t>00009241</t>
  </si>
  <si>
    <t>00009351</t>
  </si>
  <si>
    <t>00009741</t>
  </si>
  <si>
    <t>00009742</t>
  </si>
  <si>
    <t>00009743</t>
  </si>
  <si>
    <t>00009744</t>
  </si>
  <si>
    <t>00009745</t>
  </si>
  <si>
    <t>00009746</t>
  </si>
  <si>
    <t>00009747</t>
  </si>
  <si>
    <t>00009748</t>
  </si>
  <si>
    <t>00009749</t>
  </si>
  <si>
    <t>00009750</t>
  </si>
  <si>
    <t>00009751</t>
  </si>
  <si>
    <t>00009752</t>
  </si>
  <si>
    <t>00009753</t>
  </si>
  <si>
    <t>00009754</t>
  </si>
  <si>
    <t>00009755</t>
  </si>
  <si>
    <t>00009756</t>
  </si>
  <si>
    <t>00009757</t>
  </si>
  <si>
    <t>00009758</t>
  </si>
  <si>
    <t>00009759</t>
  </si>
  <si>
    <t>00010079</t>
  </si>
  <si>
    <t>00010080</t>
  </si>
  <si>
    <t>00010095</t>
  </si>
  <si>
    <t>00010392</t>
  </si>
  <si>
    <t>00010393</t>
  </si>
  <si>
    <t>00010394</t>
  </si>
  <si>
    <t>00010398</t>
  </si>
  <si>
    <t>00010407</t>
  </si>
  <si>
    <t>00010408</t>
  </si>
  <si>
    <t>00010434</t>
  </si>
  <si>
    <t>00010462</t>
  </si>
  <si>
    <t>00010463</t>
  </si>
  <si>
    <t>00010464</t>
  </si>
  <si>
    <t>00010465</t>
  </si>
  <si>
    <t>00010466</t>
  </si>
  <si>
    <t>00010467</t>
  </si>
  <si>
    <t>00010468</t>
  </si>
  <si>
    <t>00010469</t>
  </si>
  <si>
    <t>00010470</t>
  </si>
  <si>
    <t>00010471</t>
  </si>
  <si>
    <t>00010472</t>
  </si>
  <si>
    <t>00010473</t>
  </si>
  <si>
    <t>00010826</t>
  </si>
  <si>
    <t>02/05/2022</t>
  </si>
  <si>
    <t>00010827</t>
  </si>
  <si>
    <t>00010828</t>
  </si>
  <si>
    <t>00010829</t>
  </si>
  <si>
    <t>00010830</t>
  </si>
  <si>
    <t>00010831</t>
  </si>
  <si>
    <t>00010832</t>
  </si>
  <si>
    <t>00010833</t>
  </si>
  <si>
    <t>00010834</t>
  </si>
  <si>
    <t>00010835</t>
  </si>
  <si>
    <t>00010836</t>
  </si>
  <si>
    <t>00010837</t>
  </si>
  <si>
    <t>00010838</t>
  </si>
  <si>
    <t>00010839</t>
  </si>
  <si>
    <t>00010840</t>
  </si>
  <si>
    <t>00010841</t>
  </si>
  <si>
    <t>00010842</t>
  </si>
  <si>
    <t>00010843</t>
  </si>
  <si>
    <t>00010978</t>
  </si>
  <si>
    <t>03/05/2022</t>
  </si>
  <si>
    <t>00010987</t>
  </si>
  <si>
    <t>00010997</t>
  </si>
  <si>
    <t>00011238</t>
  </si>
  <si>
    <t>04/05/2022</t>
  </si>
  <si>
    <t>00011243</t>
  </si>
  <si>
    <t>00011388</t>
  </si>
  <si>
    <t>00011394</t>
  </si>
  <si>
    <t>00011577</t>
  </si>
  <si>
    <t>00011578</t>
  </si>
  <si>
    <t>00011579</t>
  </si>
  <si>
    <t>00011580</t>
  </si>
  <si>
    <t>00011581</t>
  </si>
  <si>
    <t>00011582</t>
  </si>
  <si>
    <t>00011583</t>
  </si>
  <si>
    <t>00011584</t>
  </si>
  <si>
    <t>00011585</t>
  </si>
  <si>
    <t>00011586</t>
  </si>
  <si>
    <t>00011588</t>
  </si>
  <si>
    <t>00011589</t>
  </si>
  <si>
    <t>00011590</t>
  </si>
  <si>
    <t>00011591</t>
  </si>
  <si>
    <t>00012117</t>
  </si>
  <si>
    <t>00012118</t>
  </si>
  <si>
    <t>00012119</t>
  </si>
  <si>
    <t>00012120</t>
  </si>
  <si>
    <t>00012121</t>
  </si>
  <si>
    <t>00012122</t>
  </si>
  <si>
    <t>00012123</t>
  </si>
  <si>
    <t>00012124</t>
  </si>
  <si>
    <t>00012125</t>
  </si>
  <si>
    <t>00012129</t>
  </si>
  <si>
    <t>10/05/2022</t>
  </si>
  <si>
    <t>00012130</t>
  </si>
  <si>
    <t>00012131</t>
  </si>
  <si>
    <t>00012134</t>
  </si>
  <si>
    <t>00012144</t>
  </si>
  <si>
    <t>00012385</t>
  </si>
  <si>
    <t>00012386</t>
  </si>
  <si>
    <t>00012398</t>
  </si>
  <si>
    <t>00012417</t>
  </si>
  <si>
    <t>00012446</t>
  </si>
  <si>
    <t>00012717</t>
  </si>
  <si>
    <t>00012900</t>
  </si>
  <si>
    <t>00012901</t>
  </si>
  <si>
    <t>00012902</t>
  </si>
  <si>
    <t>00012903</t>
  </si>
  <si>
    <t>00012905</t>
  </si>
  <si>
    <t>00012906</t>
  </si>
  <si>
    <t>00012908</t>
  </si>
  <si>
    <t>00012909</t>
  </si>
  <si>
    <t>00012910</t>
  </si>
  <si>
    <t>00012913</t>
  </si>
  <si>
    <t>13/05/2022</t>
  </si>
  <si>
    <t>00012914</t>
  </si>
  <si>
    <t>00012956</t>
  </si>
  <si>
    <t>00013143</t>
  </si>
  <si>
    <t>00013144</t>
  </si>
  <si>
    <t>00013145</t>
  </si>
  <si>
    <t>00013146</t>
  </si>
  <si>
    <t>00013147</t>
  </si>
  <si>
    <t>00013148</t>
  </si>
  <si>
    <t>00013149</t>
  </si>
  <si>
    <t>00013150</t>
  </si>
  <si>
    <t>00013151</t>
  </si>
  <si>
    <t>00013152</t>
  </si>
  <si>
    <t>00013153</t>
  </si>
  <si>
    <t>00013154</t>
  </si>
  <si>
    <t>00013155</t>
  </si>
  <si>
    <t>00013156</t>
  </si>
  <si>
    <t>00013157</t>
  </si>
  <si>
    <t>00013158</t>
  </si>
  <si>
    <t>00013159</t>
  </si>
  <si>
    <t>00013160</t>
  </si>
  <si>
    <t>00013248</t>
  </si>
  <si>
    <t>00013249</t>
  </si>
  <si>
    <t>00013280</t>
  </si>
  <si>
    <t>00013368</t>
  </si>
  <si>
    <t>18/05/2022</t>
  </si>
  <si>
    <t>00013394</t>
  </si>
  <si>
    <t>00013407</t>
  </si>
  <si>
    <t>00013424</t>
  </si>
  <si>
    <t>00013426</t>
  </si>
  <si>
    <t>00013428</t>
  </si>
  <si>
    <t>00013446</t>
  </si>
  <si>
    <t>00013447</t>
  </si>
  <si>
    <t>00013448</t>
  </si>
  <si>
    <t>00013449</t>
  </si>
  <si>
    <t>00013450</t>
  </si>
  <si>
    <t>00013451</t>
  </si>
  <si>
    <t>00013452</t>
  </si>
  <si>
    <t>00013453</t>
  </si>
  <si>
    <t>00013454</t>
  </si>
  <si>
    <t>00013455</t>
  </si>
  <si>
    <t>00013456</t>
  </si>
  <si>
    <t>00013457</t>
  </si>
  <si>
    <t>00013458</t>
  </si>
  <si>
    <t>00013459</t>
  </si>
  <si>
    <t>00013471</t>
  </si>
  <si>
    <t>00013484</t>
  </si>
  <si>
    <t>00013496</t>
  </si>
  <si>
    <t>00013550</t>
  </si>
  <si>
    <t>00013762</t>
  </si>
  <si>
    <t>00013763</t>
  </si>
  <si>
    <t>00013764</t>
  </si>
  <si>
    <t>00013765</t>
  </si>
  <si>
    <t>00013766</t>
  </si>
  <si>
    <t>00013767</t>
  </si>
  <si>
    <t>00013768</t>
  </si>
  <si>
    <t>00013769</t>
  </si>
  <si>
    <t>00013770</t>
  </si>
  <si>
    <t>00013771</t>
  </si>
  <si>
    <t>00013772</t>
  </si>
  <si>
    <t>00013773</t>
  </si>
  <si>
    <t>00013774</t>
  </si>
  <si>
    <t>00013776</t>
  </si>
  <si>
    <t>00013789</t>
  </si>
  <si>
    <t>24/05/2022</t>
  </si>
  <si>
    <t>00013790</t>
  </si>
  <si>
    <t>00013791</t>
  </si>
  <si>
    <t>00013792</t>
  </si>
  <si>
    <t>00013793</t>
  </si>
  <si>
    <t>00014114</t>
  </si>
  <si>
    <t>00014118</t>
  </si>
  <si>
    <t>00014122</t>
  </si>
  <si>
    <t>00014188</t>
  </si>
  <si>
    <t>00014191</t>
  </si>
  <si>
    <t>00014192</t>
  </si>
  <si>
    <t>00014196</t>
  </si>
  <si>
    <t>00014415</t>
  </si>
  <si>
    <t>00014590</t>
  </si>
  <si>
    <t>00014591</t>
  </si>
  <si>
    <t>00014592</t>
  </si>
  <si>
    <t>00014593</t>
  </si>
  <si>
    <t>00014594</t>
  </si>
  <si>
    <t>00014595</t>
  </si>
  <si>
    <t>00014596</t>
  </si>
  <si>
    <t>00014597</t>
  </si>
  <si>
    <t>00014676</t>
  </si>
  <si>
    <t>00014749</t>
  </si>
  <si>
    <t>00015060</t>
  </si>
  <si>
    <t>30/05/2022</t>
  </si>
  <si>
    <t>00015061</t>
  </si>
  <si>
    <t>00015062</t>
  </si>
  <si>
    <t>00015063</t>
  </si>
  <si>
    <t>00015064</t>
  </si>
  <si>
    <t>00015065</t>
  </si>
  <si>
    <t>00015066</t>
  </si>
  <si>
    <t>00015067</t>
  </si>
  <si>
    <t>00015068</t>
  </si>
  <si>
    <t>00015069</t>
  </si>
  <si>
    <t>00015070</t>
  </si>
  <si>
    <t>00015071</t>
  </si>
  <si>
    <t>00015072</t>
  </si>
  <si>
    <t>00015073</t>
  </si>
  <si>
    <t>00015074</t>
  </si>
  <si>
    <t>00015075</t>
  </si>
  <si>
    <t>00015076</t>
  </si>
  <si>
    <t>00015077</t>
  </si>
  <si>
    <t>00015078</t>
  </si>
  <si>
    <t>00015079</t>
  </si>
  <si>
    <t>00015080</t>
  </si>
  <si>
    <t>00015114</t>
  </si>
  <si>
    <t>31/05/2022</t>
  </si>
  <si>
    <t>00015169</t>
  </si>
  <si>
    <t>00015219</t>
  </si>
  <si>
    <t>00015220</t>
  </si>
  <si>
    <t>00015229</t>
  </si>
  <si>
    <t>00015233</t>
  </si>
  <si>
    <t>00015708</t>
  </si>
  <si>
    <t>00015751</t>
  </si>
  <si>
    <t>00015753</t>
  </si>
  <si>
    <t>00015854</t>
  </si>
  <si>
    <t>00015855</t>
  </si>
  <si>
    <t>00015856</t>
  </si>
  <si>
    <t>00015857</t>
  </si>
  <si>
    <t>00015858</t>
  </si>
  <si>
    <t>00015859</t>
  </si>
  <si>
    <t>00015860</t>
  </si>
  <si>
    <t>00015861</t>
  </si>
  <si>
    <t>00015862</t>
  </si>
  <si>
    <t>00015863</t>
  </si>
  <si>
    <t>00015864</t>
  </si>
  <si>
    <t>00015865</t>
  </si>
  <si>
    <t>00016000</t>
  </si>
  <si>
    <t>00016007</t>
  </si>
  <si>
    <t>00016149</t>
  </si>
  <si>
    <t>00016170</t>
  </si>
  <si>
    <t>00016516</t>
  </si>
  <si>
    <t>00016517</t>
  </si>
  <si>
    <t>00016518</t>
  </si>
  <si>
    <t>00016519</t>
  </si>
  <si>
    <t>00016520</t>
  </si>
  <si>
    <t>00016521</t>
  </si>
  <si>
    <t>00016522</t>
  </si>
  <si>
    <t>00016523</t>
  </si>
  <si>
    <t>00016524</t>
  </si>
  <si>
    <t>00016525</t>
  </si>
  <si>
    <t>00016526</t>
  </si>
  <si>
    <t>00016527</t>
  </si>
  <si>
    <t>00016528</t>
  </si>
  <si>
    <t>00016529</t>
  </si>
  <si>
    <t>00016530</t>
  </si>
  <si>
    <t>00016531</t>
  </si>
  <si>
    <t>00016532</t>
  </si>
  <si>
    <t>00016533</t>
  </si>
  <si>
    <t>00016534</t>
  </si>
  <si>
    <t>00016535</t>
  </si>
  <si>
    <t>00016536</t>
  </si>
  <si>
    <t>00016537</t>
  </si>
  <si>
    <t>00016558</t>
  </si>
  <si>
    <t>00016676</t>
  </si>
  <si>
    <t>00016680</t>
  </si>
  <si>
    <t>00017076</t>
  </si>
  <si>
    <t>00017280</t>
  </si>
  <si>
    <t>00017281</t>
  </si>
  <si>
    <t>00017282</t>
  </si>
  <si>
    <t>00017283</t>
  </si>
  <si>
    <t>00017284</t>
  </si>
  <si>
    <t>00017347</t>
  </si>
  <si>
    <t>00017360</t>
  </si>
  <si>
    <t>10/06/2022</t>
  </si>
  <si>
    <t>00017361</t>
  </si>
  <si>
    <t>00017362</t>
  </si>
  <si>
    <t>00017476</t>
  </si>
  <si>
    <t>00017611</t>
  </si>
  <si>
    <t>00017970</t>
  </si>
  <si>
    <t>13/06/2022</t>
  </si>
  <si>
    <t>00017971</t>
  </si>
  <si>
    <t>00017972</t>
  </si>
  <si>
    <t>00017973</t>
  </si>
  <si>
    <t>00017974</t>
  </si>
  <si>
    <t>00017975</t>
  </si>
  <si>
    <t>00017976</t>
  </si>
  <si>
    <t>00017977</t>
  </si>
  <si>
    <t>00017978</t>
  </si>
  <si>
    <t>00017979</t>
  </si>
  <si>
    <t>00017980</t>
  </si>
  <si>
    <t>00017981</t>
  </si>
  <si>
    <t>00017982</t>
  </si>
  <si>
    <t>00017983</t>
  </si>
  <si>
    <t>00017984</t>
  </si>
  <si>
    <t>00017985</t>
  </si>
  <si>
    <t>00017986</t>
  </si>
  <si>
    <t>00017987</t>
  </si>
  <si>
    <t>00018042</t>
  </si>
  <si>
    <t>14/06/2022</t>
  </si>
  <si>
    <t>00018043</t>
  </si>
  <si>
    <t>00018074</t>
  </si>
  <si>
    <t>15/06/2022</t>
  </si>
  <si>
    <t>00018075</t>
  </si>
  <si>
    <t>00018085</t>
  </si>
  <si>
    <t>00018092</t>
  </si>
  <si>
    <t>00018121</t>
  </si>
  <si>
    <t>00018192</t>
  </si>
  <si>
    <t>00018193</t>
  </si>
  <si>
    <t>00018194</t>
  </si>
  <si>
    <t>00018195</t>
  </si>
  <si>
    <t>00018196</t>
  </si>
  <si>
    <t>00018197</t>
  </si>
  <si>
    <t>00018198</t>
  </si>
  <si>
    <t>00018200</t>
  </si>
  <si>
    <t>00018256</t>
  </si>
  <si>
    <t>00018259</t>
  </si>
  <si>
    <t>00018260</t>
  </si>
  <si>
    <t>00018267</t>
  </si>
  <si>
    <t>00018284</t>
  </si>
  <si>
    <t>00019234</t>
  </si>
  <si>
    <t>00019235</t>
  </si>
  <si>
    <t>00019237</t>
  </si>
  <si>
    <t>00019238</t>
  </si>
  <si>
    <t>00019239</t>
  </si>
  <si>
    <t>00019240</t>
  </si>
  <si>
    <t>00019241</t>
  </si>
  <si>
    <t>00019242</t>
  </si>
  <si>
    <t>00019243</t>
  </si>
  <si>
    <t>00019244</t>
  </si>
  <si>
    <t>00019245</t>
  </si>
  <si>
    <t>00019246</t>
  </si>
  <si>
    <t>00019247</t>
  </si>
  <si>
    <t>00019248</t>
  </si>
  <si>
    <t>00019249</t>
  </si>
  <si>
    <t>00019250</t>
  </si>
  <si>
    <t>00019251</t>
  </si>
  <si>
    <t>00019252</t>
  </si>
  <si>
    <t>00019253</t>
  </si>
  <si>
    <t>00019254</t>
  </si>
  <si>
    <t>00019255</t>
  </si>
  <si>
    <t>00019256</t>
  </si>
  <si>
    <t>00019257</t>
  </si>
  <si>
    <t>00019264</t>
  </si>
  <si>
    <t>00019265</t>
  </si>
  <si>
    <t>00019266</t>
  </si>
  <si>
    <t>00019417</t>
  </si>
  <si>
    <t>00019581</t>
  </si>
  <si>
    <t>00019582</t>
  </si>
  <si>
    <t>00019583</t>
  </si>
  <si>
    <t>00019584</t>
  </si>
  <si>
    <t>00019671</t>
  </si>
  <si>
    <t>00019768</t>
  </si>
  <si>
    <t>00020116</t>
  </si>
  <si>
    <t>23/06/2022</t>
  </si>
  <si>
    <t>00020119</t>
  </si>
  <si>
    <t>00020120</t>
  </si>
  <si>
    <t>00020146</t>
  </si>
  <si>
    <t>00020147</t>
  </si>
  <si>
    <t>00020148</t>
  </si>
  <si>
    <t>00020150</t>
  </si>
  <si>
    <t>00020156</t>
  </si>
  <si>
    <t>24/06/2022</t>
  </si>
  <si>
    <t>00020332</t>
  </si>
  <si>
    <t>00020770</t>
  </si>
  <si>
    <t>00020771</t>
  </si>
  <si>
    <t>00020772</t>
  </si>
  <si>
    <t>00020773</t>
  </si>
  <si>
    <t>00020774</t>
  </si>
  <si>
    <t>00020775</t>
  </si>
  <si>
    <t>00020776</t>
  </si>
  <si>
    <t>00020777</t>
  </si>
  <si>
    <t>00020778</t>
  </si>
  <si>
    <t>00020779</t>
  </si>
  <si>
    <t>00020780</t>
  </si>
  <si>
    <t>00020781</t>
  </si>
  <si>
    <t>00020782</t>
  </si>
  <si>
    <t>00020783</t>
  </si>
  <si>
    <t>00020784</t>
  </si>
  <si>
    <t>00020785</t>
  </si>
  <si>
    <t>00020786</t>
  </si>
  <si>
    <t>00020787</t>
  </si>
  <si>
    <t>00020788</t>
  </si>
  <si>
    <t>00020875</t>
  </si>
  <si>
    <t>00020876</t>
  </si>
  <si>
    <t>00020877</t>
  </si>
  <si>
    <t>00021132</t>
  </si>
  <si>
    <t>00021214</t>
  </si>
  <si>
    <t>00021488</t>
  </si>
  <si>
    <t>00021526</t>
  </si>
  <si>
    <t>00021864</t>
  </si>
  <si>
    <t>01/07/2022</t>
  </si>
  <si>
    <t>00021865</t>
  </si>
  <si>
    <t>00021866</t>
  </si>
  <si>
    <t>00021867</t>
  </si>
  <si>
    <t>00021868</t>
  </si>
  <si>
    <t>00021869</t>
  </si>
  <si>
    <t>00021870</t>
  </si>
  <si>
    <t>00021871</t>
  </si>
  <si>
    <t>00021872</t>
  </si>
  <si>
    <t>00021873</t>
  </si>
  <si>
    <t>00021874</t>
  </si>
  <si>
    <t>00021875</t>
  </si>
  <si>
    <t>00021911</t>
  </si>
  <si>
    <t>00021916</t>
  </si>
  <si>
    <t>00022280</t>
  </si>
  <si>
    <t>00022281</t>
  </si>
  <si>
    <t>00022282</t>
  </si>
  <si>
    <t>00022311</t>
  </si>
  <si>
    <t>00022312</t>
  </si>
  <si>
    <t>00022313</t>
  </si>
  <si>
    <t>00022314</t>
  </si>
  <si>
    <t>00022325</t>
  </si>
  <si>
    <t>00022335</t>
  </si>
  <si>
    <t>00022336</t>
  </si>
  <si>
    <t>00022337</t>
  </si>
  <si>
    <t>00022338</t>
  </si>
  <si>
    <t>00022360</t>
  </si>
  <si>
    <t>00022361</t>
  </si>
  <si>
    <t>00022362</t>
  </si>
  <si>
    <t>00022363</t>
  </si>
  <si>
    <t>00022364</t>
  </si>
  <si>
    <t>00022365</t>
  </si>
  <si>
    <t>00022366</t>
  </si>
  <si>
    <t>00022367</t>
  </si>
  <si>
    <t>00022368</t>
  </si>
  <si>
    <t>00022369</t>
  </si>
  <si>
    <t>00022370</t>
  </si>
  <si>
    <t>00022371</t>
  </si>
  <si>
    <t>00022372</t>
  </si>
  <si>
    <t>00022373</t>
  </si>
  <si>
    <t>00022374</t>
  </si>
  <si>
    <t>00022375</t>
  </si>
  <si>
    <t>00022378</t>
  </si>
  <si>
    <t>00022379</t>
  </si>
  <si>
    <t>00022380</t>
  </si>
  <si>
    <t>00022381</t>
  </si>
  <si>
    <t>00022382</t>
  </si>
  <si>
    <t>00022383</t>
  </si>
  <si>
    <t>00022384</t>
  </si>
  <si>
    <t>00022385</t>
  </si>
  <si>
    <t>00022388</t>
  </si>
  <si>
    <t>00022607</t>
  </si>
  <si>
    <t>00022668</t>
  </si>
  <si>
    <t>00022669</t>
  </si>
  <si>
    <t>00022670</t>
  </si>
  <si>
    <t>00022720</t>
  </si>
  <si>
    <t>00022721</t>
  </si>
  <si>
    <t>00022936</t>
  </si>
  <si>
    <t>00022937</t>
  </si>
  <si>
    <t>00022938</t>
  </si>
  <si>
    <t>00022939</t>
  </si>
  <si>
    <t>00022940</t>
  </si>
  <si>
    <t>00022941</t>
  </si>
  <si>
    <t>00022942</t>
  </si>
  <si>
    <t>00022943</t>
  </si>
  <si>
    <t>00023136</t>
  </si>
  <si>
    <t>00023623</t>
  </si>
  <si>
    <t>00023624</t>
  </si>
  <si>
    <t>00023625</t>
  </si>
  <si>
    <t>00023626</t>
  </si>
  <si>
    <t>00023627</t>
  </si>
  <si>
    <t>00023628</t>
  </si>
  <si>
    <t>00023629</t>
  </si>
  <si>
    <t>00023630</t>
  </si>
  <si>
    <t>00023631</t>
  </si>
  <si>
    <t>00023632</t>
  </si>
  <si>
    <t>00023633</t>
  </si>
  <si>
    <t>00023634</t>
  </si>
  <si>
    <t>00023635</t>
  </si>
  <si>
    <t>00024070</t>
  </si>
  <si>
    <t>00024263</t>
  </si>
  <si>
    <t>00024264</t>
  </si>
  <si>
    <t>00024265</t>
  </si>
  <si>
    <t>00024266</t>
  </si>
  <si>
    <t>00024267</t>
  </si>
  <si>
    <t>00024268</t>
  </si>
  <si>
    <t>00024269</t>
  </si>
  <si>
    <t>00024270</t>
  </si>
  <si>
    <t>00024271</t>
  </si>
  <si>
    <t>00024272</t>
  </si>
  <si>
    <t>00024273</t>
  </si>
  <si>
    <t>00024274</t>
  </si>
  <si>
    <t>00024275</t>
  </si>
  <si>
    <t>00024280</t>
  </si>
  <si>
    <t>00024281</t>
  </si>
  <si>
    <t>00024282</t>
  </si>
  <si>
    <t>00024283</t>
  </si>
  <si>
    <t>00024284</t>
  </si>
  <si>
    <t>00024286</t>
  </si>
  <si>
    <t>00024289</t>
  </si>
  <si>
    <t>00024327</t>
  </si>
  <si>
    <t>00024328</t>
  </si>
  <si>
    <t>00024329</t>
  </si>
  <si>
    <t>00024330</t>
  </si>
  <si>
    <t>00024331</t>
  </si>
  <si>
    <t>00024332</t>
  </si>
  <si>
    <t>00025139</t>
  </si>
  <si>
    <t>14/07/2022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</si>
  <si>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</si>
  <si>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</si>
  <si>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</si>
  <si>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</si>
  <si>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</si>
  <si>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</si>
  <si>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</si>
  <si>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</si>
  <si>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</si>
  <si>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00025215</t>
  </si>
  <si>
    <t>00025216</t>
  </si>
  <si>
    <t>00025217</t>
  </si>
  <si>
    <t>00025830</t>
  </si>
  <si>
    <t>15/07/2022</t>
  </si>
  <si>
    <t>00025951</t>
  </si>
  <si>
    <t>00025979</t>
  </si>
  <si>
    <t>00025980</t>
  </si>
  <si>
    <t>00025981</t>
  </si>
  <si>
    <t>00025982</t>
  </si>
  <si>
    <t>00025983</t>
  </si>
  <si>
    <t>00025984</t>
  </si>
  <si>
    <t>00025985</t>
  </si>
  <si>
    <t>00025986</t>
  </si>
  <si>
    <t>00025987</t>
  </si>
  <si>
    <t>00025988</t>
  </si>
  <si>
    <t>00025989</t>
  </si>
  <si>
    <t>00025990</t>
  </si>
  <si>
    <t>00025991</t>
  </si>
  <si>
    <t>00025992</t>
  </si>
  <si>
    <t>00025993</t>
  </si>
  <si>
    <t>00025994</t>
  </si>
  <si>
    <t>00025995</t>
  </si>
  <si>
    <t>00025996</t>
  </si>
  <si>
    <t>00025997</t>
  </si>
  <si>
    <t>00025998</t>
  </si>
  <si>
    <t>00025999</t>
  </si>
  <si>
    <t>00026026</t>
  </si>
  <si>
    <t>00026027</t>
  </si>
  <si>
    <t>00026028</t>
  </si>
  <si>
    <t>00026029</t>
  </si>
  <si>
    <t>00026038</t>
  </si>
  <si>
    <t>00026039</t>
  </si>
  <si>
    <t>00026066</t>
  </si>
  <si>
    <t>00026067</t>
  </si>
  <si>
    <t>00026068</t>
  </si>
  <si>
    <t>00026069</t>
  </si>
  <si>
    <t>00026125</t>
  </si>
  <si>
    <t>00026170</t>
  </si>
  <si>
    <t>21/07/2022</t>
  </si>
  <si>
    <t>00026171</t>
  </si>
  <si>
    <t>00026172</t>
  </si>
  <si>
    <t>00026173</t>
  </si>
  <si>
    <t>00026174</t>
  </si>
  <si>
    <t>00026175</t>
  </si>
  <si>
    <t>00026176</t>
  </si>
  <si>
    <t>00026177</t>
  </si>
  <si>
    <t>00026178</t>
  </si>
  <si>
    <t>00026179</t>
  </si>
  <si>
    <t>00027297</t>
  </si>
  <si>
    <t>00027298</t>
  </si>
  <si>
    <t>00027299</t>
  </si>
  <si>
    <t>00027300</t>
  </si>
  <si>
    <t>00027301</t>
  </si>
  <si>
    <t>00027302</t>
  </si>
  <si>
    <t>00027303</t>
  </si>
  <si>
    <t>00027304</t>
  </si>
  <si>
    <t>00027305</t>
  </si>
  <si>
    <t>00027306</t>
  </si>
  <si>
    <t>00027307</t>
  </si>
  <si>
    <t>00027308</t>
  </si>
  <si>
    <t>00027309</t>
  </si>
  <si>
    <t>00027310</t>
  </si>
  <si>
    <t>00027311</t>
  </si>
  <si>
    <t>00027312</t>
  </si>
  <si>
    <t>00027321</t>
  </si>
  <si>
    <t>00027322</t>
  </si>
  <si>
    <t>00027325</t>
  </si>
  <si>
    <t>00027326</t>
  </si>
  <si>
    <t>00027327</t>
  </si>
  <si>
    <t>00027328</t>
  </si>
  <si>
    <t>00027329</t>
  </si>
  <si>
    <t>00027332</t>
  </si>
  <si>
    <t>00027346</t>
  </si>
  <si>
    <t>00027406</t>
  </si>
  <si>
    <t>00027408</t>
  </si>
  <si>
    <t>00027411</t>
  </si>
  <si>
    <t>00027495</t>
  </si>
  <si>
    <t>00027496</t>
  </si>
  <si>
    <t>00027497</t>
  </si>
  <si>
    <t>00027498</t>
  </si>
  <si>
    <t>00027499</t>
  </si>
  <si>
    <t>00027500</t>
  </si>
  <si>
    <t>00027501</t>
  </si>
  <si>
    <t>00027502</t>
  </si>
  <si>
    <t>00027503</t>
  </si>
  <si>
    <t>00027504</t>
  </si>
  <si>
    <t>00027505</t>
  </si>
  <si>
    <t>00027506</t>
  </si>
  <si>
    <t>00027507</t>
  </si>
  <si>
    <t>00027508</t>
  </si>
  <si>
    <t>00028999</t>
  </si>
  <si>
    <t>00029000</t>
  </si>
  <si>
    <t>00029001</t>
  </si>
  <si>
    <t>00029002</t>
  </si>
  <si>
    <t>00029003</t>
  </si>
  <si>
    <t>00029004</t>
  </si>
  <si>
    <t>00029005</t>
  </si>
  <si>
    <t>00029006</t>
  </si>
  <si>
    <t>00029007</t>
  </si>
  <si>
    <t>00029008</t>
  </si>
  <si>
    <t>00029009</t>
  </si>
  <si>
    <t>00029010</t>
  </si>
  <si>
    <t>00029011</t>
  </si>
  <si>
    <t>00029012</t>
  </si>
  <si>
    <t>00029013</t>
  </si>
  <si>
    <t>00029014</t>
  </si>
  <si>
    <t>00029033</t>
  </si>
  <si>
    <t>00029034</t>
  </si>
  <si>
    <t>00029035</t>
  </si>
  <si>
    <t>00029039</t>
  </si>
  <si>
    <t>00029040</t>
  </si>
  <si>
    <t>00029041</t>
  </si>
  <si>
    <t>00029042</t>
  </si>
  <si>
    <t>00029224</t>
  </si>
  <si>
    <t>02/08/2022</t>
  </si>
  <si>
    <t>00029225</t>
  </si>
  <si>
    <t>00029226</t>
  </si>
  <si>
    <t>00029227</t>
  </si>
  <si>
    <t>00029229</t>
  </si>
  <si>
    <t>00029260</t>
  </si>
  <si>
    <t>00029288</t>
  </si>
  <si>
    <t>00029289</t>
  </si>
  <si>
    <t>00029290</t>
  </si>
  <si>
    <t>00029291</t>
  </si>
  <si>
    <t>00029404</t>
  </si>
  <si>
    <t>04/08/2022</t>
  </si>
  <si>
    <t>00029410</t>
  </si>
  <si>
    <t>00029411</t>
  </si>
  <si>
    <t>00029412</t>
  </si>
  <si>
    <t>00029413</t>
  </si>
  <si>
    <t>00029414</t>
  </si>
  <si>
    <t>00029415</t>
  </si>
  <si>
    <t>00029416</t>
  </si>
  <si>
    <t>00029417</t>
  </si>
  <si>
    <t>00029418</t>
  </si>
  <si>
    <t>00029424</t>
  </si>
  <si>
    <t>00029518</t>
  </si>
  <si>
    <t>00029535</t>
  </si>
  <si>
    <t>08/08/2022</t>
  </si>
  <si>
    <t>00029552</t>
  </si>
  <si>
    <t>00029553</t>
  </si>
  <si>
    <t>00029554</t>
  </si>
  <si>
    <t>00029555</t>
  </si>
  <si>
    <t>00029556</t>
  </si>
  <si>
    <t>00029557</t>
  </si>
  <si>
    <t>00029558</t>
  </si>
  <si>
    <t>00029559</t>
  </si>
  <si>
    <t>00029560</t>
  </si>
  <si>
    <t>00029561</t>
  </si>
  <si>
    <t>00029562</t>
  </si>
  <si>
    <t>00029563</t>
  </si>
  <si>
    <t>00029564</t>
  </si>
  <si>
    <t>00029565</t>
  </si>
  <si>
    <t>00029566</t>
  </si>
  <si>
    <t>00029567</t>
  </si>
  <si>
    <t>00029568</t>
  </si>
  <si>
    <t>00029569</t>
  </si>
  <si>
    <t>00029570</t>
  </si>
  <si>
    <t>00029571</t>
  </si>
  <si>
    <t>00029572</t>
  </si>
  <si>
    <t>00029591</t>
  </si>
  <si>
    <t>00029616</t>
  </si>
  <si>
    <t>00029617</t>
  </si>
  <si>
    <t>00029641</t>
  </si>
  <si>
    <t>00029666</t>
  </si>
  <si>
    <t>00029667</t>
  </si>
  <si>
    <t>00029711</t>
  </si>
  <si>
    <t>00029729</t>
  </si>
  <si>
    <t>00029730</t>
  </si>
  <si>
    <t>00029731</t>
  </si>
  <si>
    <t>00029732</t>
  </si>
  <si>
    <t>00029733</t>
  </si>
  <si>
    <t>00029734</t>
  </si>
  <si>
    <t>00029735</t>
  </si>
  <si>
    <t>00029736</t>
  </si>
  <si>
    <t>00029737</t>
  </si>
  <si>
    <t>00029784</t>
  </si>
  <si>
    <t>00029785</t>
  </si>
  <si>
    <t>00031533</t>
  </si>
  <si>
    <t>00031534</t>
  </si>
  <si>
    <t>00031535</t>
  </si>
  <si>
    <t>00031540</t>
  </si>
  <si>
    <t>00031541</t>
  </si>
  <si>
    <t>00031562</t>
  </si>
  <si>
    <t>00031563</t>
  </si>
  <si>
    <t>00031564</t>
  </si>
  <si>
    <t>00031565</t>
  </si>
  <si>
    <t>00031566</t>
  </si>
  <si>
    <t>00031567</t>
  </si>
  <si>
    <t>00031568</t>
  </si>
  <si>
    <t>00031569</t>
  </si>
  <si>
    <t>00031570</t>
  </si>
  <si>
    <t>00031571</t>
  </si>
  <si>
    <t>00031572</t>
  </si>
  <si>
    <t>00031573</t>
  </si>
  <si>
    <t>00031574</t>
  </si>
  <si>
    <t>00031575</t>
  </si>
  <si>
    <t>00031576</t>
  </si>
  <si>
    <t>00031577</t>
  </si>
  <si>
    <t>00031578</t>
  </si>
  <si>
    <t>00031579</t>
  </si>
  <si>
    <t>00031580</t>
  </si>
  <si>
    <t>00031581</t>
  </si>
  <si>
    <t>00031582</t>
  </si>
  <si>
    <t>00031583</t>
  </si>
  <si>
    <t>00031584</t>
  </si>
  <si>
    <t>00031585</t>
  </si>
  <si>
    <t>00031586</t>
  </si>
  <si>
    <t>00031587</t>
  </si>
  <si>
    <t>00031588</t>
  </si>
  <si>
    <t>00031589</t>
  </si>
  <si>
    <t>00031590</t>
  </si>
  <si>
    <t>00031591</t>
  </si>
  <si>
    <t>00031592</t>
  </si>
  <si>
    <t>00031593</t>
  </si>
  <si>
    <t>00031594</t>
  </si>
  <si>
    <t>00031596</t>
  </si>
  <si>
    <t>00031597</t>
  </si>
  <si>
    <t>00031598</t>
  </si>
  <si>
    <t>00031599</t>
  </si>
  <si>
    <t>00031600</t>
  </si>
  <si>
    <t>00031601</t>
  </si>
  <si>
    <t>00031602</t>
  </si>
  <si>
    <t>00031603</t>
  </si>
  <si>
    <t>00031604</t>
  </si>
  <si>
    <t>00031605</t>
  </si>
  <si>
    <t>00031606</t>
  </si>
  <si>
    <t>00031607</t>
  </si>
  <si>
    <t>00031608</t>
  </si>
  <si>
    <t>00031679</t>
  </si>
  <si>
    <t>00031680</t>
  </si>
  <si>
    <t>00031681</t>
  </si>
  <si>
    <t>00031682</t>
  </si>
  <si>
    <t>00031683</t>
  </si>
  <si>
    <t>00031684</t>
  </si>
  <si>
    <t>00031698</t>
  </si>
  <si>
    <t>00031699</t>
  </si>
  <si>
    <t>00031700</t>
  </si>
  <si>
    <t>00031738</t>
  </si>
  <si>
    <t>17/08/2022</t>
  </si>
  <si>
    <t>00031739</t>
  </si>
  <si>
    <t>00032761</t>
  </si>
  <si>
    <t>18/08/2022</t>
  </si>
  <si>
    <t>00032762</t>
  </si>
  <si>
    <t>00032787</t>
  </si>
  <si>
    <t>00032791</t>
  </si>
  <si>
    <t>00032792</t>
  </si>
  <si>
    <t>00032794</t>
  </si>
  <si>
    <t>00032805</t>
  </si>
  <si>
    <t>00032813</t>
  </si>
  <si>
    <t>00032814</t>
  </si>
  <si>
    <t>00032815</t>
  </si>
  <si>
    <t>00033138</t>
  </si>
  <si>
    <t>00033157</t>
  </si>
  <si>
    <t>00033358</t>
  </si>
  <si>
    <t>00033576</t>
  </si>
  <si>
    <t>00033921</t>
  </si>
  <si>
    <t>20/08/2022</t>
  </si>
  <si>
    <t>00033922</t>
  </si>
  <si>
    <t>00034180</t>
  </si>
  <si>
    <t>00034181</t>
  </si>
  <si>
    <t>00034182</t>
  </si>
  <si>
    <t>00034183</t>
  </si>
  <si>
    <t>00034184</t>
  </si>
  <si>
    <t>00034185</t>
  </si>
  <si>
    <t>00034186</t>
  </si>
  <si>
    <t>00034187</t>
  </si>
  <si>
    <t>00034188</t>
  </si>
  <si>
    <t>00034189</t>
  </si>
  <si>
    <t>00034190</t>
  </si>
  <si>
    <t>00034191</t>
  </si>
  <si>
    <t>00034192</t>
  </si>
  <si>
    <t>00034193</t>
  </si>
  <si>
    <t>00034194</t>
  </si>
  <si>
    <t>00034195</t>
  </si>
  <si>
    <t>00034196</t>
  </si>
  <si>
    <t>00034197</t>
  </si>
  <si>
    <t>00034198</t>
  </si>
  <si>
    <t>00034199</t>
  </si>
  <si>
    <t>00034200</t>
  </si>
  <si>
    <t>00034201</t>
  </si>
  <si>
    <t>00034202</t>
  </si>
  <si>
    <t>00034203</t>
  </si>
  <si>
    <t>00034325</t>
  </si>
  <si>
    <t>00034326</t>
  </si>
  <si>
    <t>00034327</t>
  </si>
  <si>
    <t>00034331</t>
  </si>
  <si>
    <t>24/08/2022</t>
  </si>
  <si>
    <t>00034378</t>
  </si>
  <si>
    <t>00034379</t>
  </si>
  <si>
    <t>00034380</t>
  </si>
  <si>
    <t>00034381</t>
  </si>
  <si>
    <t>00034401</t>
  </si>
  <si>
    <t>00034402</t>
  </si>
  <si>
    <t>00035405</t>
  </si>
  <si>
    <t>00035406</t>
  </si>
  <si>
    <t>00035407</t>
  </si>
  <si>
    <t>00035408</t>
  </si>
  <si>
    <t>00035409</t>
  </si>
  <si>
    <t>00035410</t>
  </si>
  <si>
    <t>00035411</t>
  </si>
  <si>
    <t>00035412</t>
  </si>
  <si>
    <t>00035413</t>
  </si>
  <si>
    <t>00035414</t>
  </si>
  <si>
    <t>00035415</t>
  </si>
  <si>
    <t>00035416</t>
  </si>
  <si>
    <t>00036229</t>
  </si>
  <si>
    <t>26/08/2022</t>
  </si>
  <si>
    <t>00036230</t>
  </si>
  <si>
    <t>00036251</t>
  </si>
  <si>
    <t>00036253</t>
  </si>
  <si>
    <t>00036254</t>
  </si>
  <si>
    <t>00036320</t>
  </si>
  <si>
    <t>27/08/2022</t>
  </si>
  <si>
    <t>00036321</t>
  </si>
  <si>
    <t>00036348</t>
  </si>
  <si>
    <t>00036349</t>
  </si>
  <si>
    <t>00036350</t>
  </si>
  <si>
    <t>00036351</t>
  </si>
  <si>
    <t>00036352</t>
  </si>
  <si>
    <t>00036353</t>
  </si>
  <si>
    <t>00036354</t>
  </si>
  <si>
    <t>00036355</t>
  </si>
  <si>
    <t>00036356</t>
  </si>
  <si>
    <t>00036357</t>
  </si>
  <si>
    <t>00036358</t>
  </si>
  <si>
    <t>00036359</t>
  </si>
  <si>
    <t>00036360</t>
  </si>
  <si>
    <t>00036361</t>
  </si>
  <si>
    <t>00036396</t>
  </si>
  <si>
    <t>00036397</t>
  </si>
  <si>
    <t>00036398</t>
  </si>
  <si>
    <t>00036399</t>
  </si>
  <si>
    <t>00036400</t>
  </si>
  <si>
    <t>00036401</t>
  </si>
  <si>
    <t>00036402</t>
  </si>
  <si>
    <t>00036403</t>
  </si>
  <si>
    <t>00036486</t>
  </si>
  <si>
    <t>31/08/2022</t>
  </si>
  <si>
    <t>00036514</t>
  </si>
  <si>
    <t>00036515</t>
  </si>
  <si>
    <t>00036560</t>
  </si>
  <si>
    <t>00036580</t>
  </si>
  <si>
    <t>00037112</t>
  </si>
  <si>
    <t>00037113</t>
  </si>
  <si>
    <t>00037116</t>
  </si>
  <si>
    <t>00037122</t>
  </si>
  <si>
    <t>00037123</t>
  </si>
  <si>
    <t>00037124</t>
  </si>
  <si>
    <t>00037125</t>
  </si>
  <si>
    <t>00037126</t>
  </si>
  <si>
    <t>00037127</t>
  </si>
  <si>
    <t>00037128</t>
  </si>
  <si>
    <t>00037129</t>
  </si>
  <si>
    <t>00037130</t>
  </si>
  <si>
    <t>00037131</t>
  </si>
  <si>
    <t>00037132</t>
  </si>
  <si>
    <t>00037208</t>
  </si>
  <si>
    <t>00037217</t>
  </si>
  <si>
    <t>00037218</t>
  </si>
  <si>
    <t>00037263</t>
  </si>
  <si>
    <t>00037264</t>
  </si>
  <si>
    <t>00037265</t>
  </si>
  <si>
    <t>00037266</t>
  </si>
  <si>
    <t>00037267</t>
  </si>
  <si>
    <t>00037268</t>
  </si>
  <si>
    <t>00037269</t>
  </si>
  <si>
    <t>00037270</t>
  </si>
  <si>
    <t>00037271</t>
  </si>
  <si>
    <t>00037272</t>
  </si>
  <si>
    <t>00037273</t>
  </si>
  <si>
    <t>00037274</t>
  </si>
  <si>
    <t>00037275</t>
  </si>
  <si>
    <t>00037276</t>
  </si>
  <si>
    <t>00037277</t>
  </si>
  <si>
    <t>00037278</t>
  </si>
  <si>
    <t>00037294</t>
  </si>
  <si>
    <t>00037304</t>
  </si>
  <si>
    <t>00037305</t>
  </si>
  <si>
    <t>00037328</t>
  </si>
  <si>
    <t>00037329</t>
  </si>
  <si>
    <t>00037330</t>
  </si>
  <si>
    <t>00037331</t>
  </si>
  <si>
    <t>00037332</t>
  </si>
  <si>
    <t>00037559</t>
  </si>
  <si>
    <t>07/09/2022</t>
  </si>
  <si>
    <t>00037845</t>
  </si>
  <si>
    <t>00037846</t>
  </si>
  <si>
    <t>00038153</t>
  </si>
  <si>
    <t>00038158</t>
  </si>
  <si>
    <t>00038439</t>
  </si>
  <si>
    <t>00038458</t>
  </si>
  <si>
    <t>00038459</t>
  </si>
  <si>
    <t>00038460</t>
  </si>
  <si>
    <t>00038461</t>
  </si>
  <si>
    <t>00038462</t>
  </si>
  <si>
    <t>00038463</t>
  </si>
  <si>
    <t>00038464</t>
  </si>
  <si>
    <t>00038465</t>
  </si>
  <si>
    <t>00038466</t>
  </si>
  <si>
    <t>00039328</t>
  </si>
  <si>
    <t>00039329</t>
  </si>
  <si>
    <t>00039330</t>
  </si>
  <si>
    <t>00040149</t>
  </si>
  <si>
    <t>00040150</t>
  </si>
  <si>
    <t>00040151</t>
  </si>
  <si>
    <t>00040152</t>
  </si>
  <si>
    <t>00040153</t>
  </si>
  <si>
    <t>00040154</t>
  </si>
  <si>
    <t>00040155</t>
  </si>
  <si>
    <t>00040156</t>
  </si>
  <si>
    <t>00040157</t>
  </si>
  <si>
    <t>00040158</t>
  </si>
  <si>
    <t>00040159</t>
  </si>
  <si>
    <t>00040160</t>
  </si>
  <si>
    <t>00040173</t>
  </si>
  <si>
    <t>00040174</t>
  </si>
  <si>
    <t>00040235</t>
  </si>
  <si>
    <t>13/09/2022</t>
  </si>
  <si>
    <t>00040236</t>
  </si>
  <si>
    <t>00040237</t>
  </si>
  <si>
    <t>00040238</t>
  </si>
  <si>
    <t>00040239</t>
  </si>
  <si>
    <t>00040267</t>
  </si>
  <si>
    <t>00040278</t>
  </si>
  <si>
    <t>00041363</t>
  </si>
  <si>
    <t>15/09/2022</t>
  </si>
  <si>
    <t>00041364</t>
  </si>
  <si>
    <t>00041365</t>
  </si>
  <si>
    <t>00041366</t>
  </si>
  <si>
    <t>00041367</t>
  </si>
  <si>
    <t>00041368</t>
  </si>
  <si>
    <t>00041369</t>
  </si>
  <si>
    <t>00041551</t>
  </si>
  <si>
    <t>00041696</t>
  </si>
  <si>
    <t>00041712</t>
  </si>
  <si>
    <t>00042320</t>
  </si>
  <si>
    <t>00042321</t>
  </si>
  <si>
    <t>00042322</t>
  </si>
  <si>
    <t>00042323</t>
  </si>
  <si>
    <t>00042324</t>
  </si>
  <si>
    <t>00042325</t>
  </si>
  <si>
    <t>00042326</t>
  </si>
  <si>
    <t>00042327</t>
  </si>
  <si>
    <t>00042328</t>
  </si>
  <si>
    <t>00042329</t>
  </si>
  <si>
    <t>00042330</t>
  </si>
  <si>
    <t>00042347</t>
  </si>
  <si>
    <t>00042348</t>
  </si>
  <si>
    <t>00042349</t>
  </si>
  <si>
    <t>00042359</t>
  </si>
  <si>
    <t>00042375</t>
  </si>
  <si>
    <t>00042376</t>
  </si>
  <si>
    <t>00042416</t>
  </si>
  <si>
    <t>00042417</t>
  </si>
  <si>
    <t>00042418</t>
  </si>
  <si>
    <t>00042419</t>
  </si>
  <si>
    <t>00042441</t>
  </si>
  <si>
    <t>00042442</t>
  </si>
  <si>
    <t>00043649</t>
  </si>
  <si>
    <t>22/09/2022</t>
  </si>
  <si>
    <t>00043650</t>
  </si>
  <si>
    <t>00043651</t>
  </si>
  <si>
    <t>00043652</t>
  </si>
  <si>
    <t>00043653</t>
  </si>
  <si>
    <t>00043654</t>
  </si>
  <si>
    <t>00043655</t>
  </si>
  <si>
    <t>00043656</t>
  </si>
  <si>
    <t>00043863</t>
  </si>
  <si>
    <t>00043864</t>
  </si>
  <si>
    <t>00043865</t>
  </si>
  <si>
    <t>00043866</t>
  </si>
  <si>
    <t>00044059</t>
  </si>
  <si>
    <t>24/09/2022</t>
  </si>
  <si>
    <t>00044060</t>
  </si>
  <si>
    <t>00044175</t>
  </si>
  <si>
    <t>00044176</t>
  </si>
  <si>
    <t>00044177</t>
  </si>
  <si>
    <t>00044178</t>
  </si>
  <si>
    <t>00044179</t>
  </si>
  <si>
    <t>00044180</t>
  </si>
  <si>
    <t>00044181</t>
  </si>
  <si>
    <t>00044182</t>
  </si>
  <si>
    <t>00044183</t>
  </si>
  <si>
    <t>00044184</t>
  </si>
  <si>
    <t>00044185</t>
  </si>
  <si>
    <t>00044204</t>
  </si>
  <si>
    <t>00044207</t>
  </si>
  <si>
    <t>00044209</t>
  </si>
  <si>
    <t>00044225</t>
  </si>
  <si>
    <t>00044234</t>
  </si>
  <si>
    <t>00044235</t>
  </si>
  <si>
    <t>00044236</t>
  </si>
  <si>
    <t>00044278</t>
  </si>
  <si>
    <t>00044279</t>
  </si>
  <si>
    <t>00044280</t>
  </si>
  <si>
    <t>00044282</t>
  </si>
  <si>
    <t>00044287</t>
  </si>
  <si>
    <t>00044403</t>
  </si>
  <si>
    <t>29/09/2022</t>
  </si>
  <si>
    <t>00044497</t>
  </si>
  <si>
    <t>00045270</t>
  </si>
  <si>
    <t>00045271</t>
  </si>
  <si>
    <t>00045272</t>
  </si>
  <si>
    <t>00045273</t>
  </si>
  <si>
    <t>00045274</t>
  </si>
  <si>
    <t>00045275</t>
  </si>
  <si>
    <t>00045276</t>
  </si>
  <si>
    <t>00045277</t>
  </si>
  <si>
    <t>00045278</t>
  </si>
  <si>
    <t>00045279</t>
  </si>
  <si>
    <t>00045280</t>
  </si>
  <si>
    <t>00045296</t>
  </si>
  <si>
    <t>00045297</t>
  </si>
  <si>
    <t>00045298</t>
  </si>
  <si>
    <t>00045431</t>
  </si>
  <si>
    <t>00045432</t>
  </si>
  <si>
    <t>00045636</t>
  </si>
  <si>
    <t>00045637</t>
  </si>
  <si>
    <t>00045779</t>
  </si>
  <si>
    <t>00045780</t>
  </si>
  <si>
    <t>00045781</t>
  </si>
  <si>
    <t>00045782</t>
  </si>
  <si>
    <t>00045783</t>
  </si>
  <si>
    <t>00045784</t>
  </si>
  <si>
    <t>00045785</t>
  </si>
  <si>
    <t>00045786</t>
  </si>
  <si>
    <t>00045787</t>
  </si>
  <si>
    <t>00045788</t>
  </si>
  <si>
    <t>00045789</t>
  </si>
  <si>
    <t>00045790</t>
  </si>
  <si>
    <t>00045791</t>
  </si>
  <si>
    <t>00045805</t>
  </si>
  <si>
    <t>00045808</t>
  </si>
  <si>
    <t>00045809</t>
  </si>
  <si>
    <t>00045846</t>
  </si>
  <si>
    <t>00045854</t>
  </si>
  <si>
    <t>00045861</t>
  </si>
  <si>
    <t>00045862</t>
  </si>
  <si>
    <t>00046351</t>
  </si>
  <si>
    <t>00046532</t>
  </si>
  <si>
    <t>00046533</t>
  </si>
  <si>
    <t>00046534</t>
  </si>
  <si>
    <t>00046535</t>
  </si>
  <si>
    <t>00046536</t>
  </si>
  <si>
    <t>00046537</t>
  </si>
  <si>
    <t>00046571</t>
  </si>
  <si>
    <t>00046572</t>
  </si>
  <si>
    <t>00046578</t>
  </si>
  <si>
    <t>00046604</t>
  </si>
  <si>
    <t>00046634</t>
  </si>
  <si>
    <t>00046958</t>
  </si>
  <si>
    <t>00046959</t>
  </si>
  <si>
    <t>00046960</t>
  </si>
  <si>
    <t>00046961</t>
  </si>
  <si>
    <t>00046962</t>
  </si>
  <si>
    <t>00046963</t>
  </si>
  <si>
    <t>00046964</t>
  </si>
  <si>
    <t>00046965</t>
  </si>
  <si>
    <t>00046966</t>
  </si>
  <si>
    <t>00046967</t>
  </si>
  <si>
    <t>00046968</t>
  </si>
  <si>
    <t>00046969</t>
  </si>
  <si>
    <t>00046970</t>
  </si>
  <si>
    <t>00046971</t>
  </si>
  <si>
    <t>00046972</t>
  </si>
  <si>
    <t>00046973</t>
  </si>
  <si>
    <t>00046974</t>
  </si>
  <si>
    <t>00046986</t>
  </si>
  <si>
    <t>11/10/2022</t>
  </si>
  <si>
    <t>00046987</t>
  </si>
  <si>
    <t>00046988</t>
  </si>
  <si>
    <t>00046990</t>
  </si>
  <si>
    <t>00047001</t>
  </si>
  <si>
    <t>00047038</t>
  </si>
  <si>
    <t>00047054</t>
  </si>
  <si>
    <t>00047055</t>
  </si>
  <si>
    <t>00047056</t>
  </si>
  <si>
    <t>00047058</t>
  </si>
  <si>
    <t>00047083</t>
  </si>
  <si>
    <t>00047084</t>
  </si>
  <si>
    <t>00047085</t>
  </si>
  <si>
    <t>00047523</t>
  </si>
  <si>
    <t>13/10/2022</t>
  </si>
  <si>
    <t>00047524</t>
  </si>
  <si>
    <t>00047525</t>
  </si>
  <si>
    <t>00047526</t>
  </si>
  <si>
    <t>00047527</t>
  </si>
  <si>
    <t>00047528</t>
  </si>
  <si>
    <t>00047529</t>
  </si>
  <si>
    <t>00047530</t>
  </si>
  <si>
    <t>00047531</t>
  </si>
  <si>
    <t>00047548</t>
  </si>
  <si>
    <t>00047549</t>
  </si>
  <si>
    <t>00047550</t>
  </si>
  <si>
    <t>00047551</t>
  </si>
  <si>
    <t>00047552</t>
  </si>
  <si>
    <t>00047796</t>
  </si>
  <si>
    <t>00047797</t>
  </si>
  <si>
    <t>00047798</t>
  </si>
  <si>
    <t>00047799</t>
  </si>
  <si>
    <t>00047800</t>
  </si>
  <si>
    <t>00047801</t>
  </si>
  <si>
    <t>00047802</t>
  </si>
  <si>
    <t>00047803</t>
  </si>
  <si>
    <t>00047804</t>
  </si>
  <si>
    <t>00047805</t>
  </si>
  <si>
    <t>00047806</t>
  </si>
  <si>
    <t>00047822</t>
  </si>
  <si>
    <t>00047824</t>
  </si>
  <si>
    <t>00047826</t>
  </si>
  <si>
    <t>00047827</t>
  </si>
  <si>
    <t>00047828</t>
  </si>
  <si>
    <t>00047893</t>
  </si>
  <si>
    <t>00047894</t>
  </si>
  <si>
    <t>00047895</t>
  </si>
  <si>
    <t>00047896</t>
  </si>
  <si>
    <t>00048016</t>
  </si>
  <si>
    <t>00048017</t>
  </si>
  <si>
    <t>00048018</t>
  </si>
  <si>
    <t>00048074</t>
  </si>
  <si>
    <t>00048514</t>
  </si>
  <si>
    <t>00048545</t>
  </si>
  <si>
    <t>00048546</t>
  </si>
  <si>
    <t>00048547</t>
  </si>
  <si>
    <t>00048548</t>
  </si>
  <si>
    <t>00048549</t>
  </si>
  <si>
    <t>00048550</t>
  </si>
  <si>
    <t>00048551</t>
  </si>
  <si>
    <t>00048576</t>
  </si>
  <si>
    <t>21/10/2022</t>
  </si>
  <si>
    <t>00048577</t>
  </si>
  <si>
    <t>00048578</t>
  </si>
  <si>
    <t>00048579</t>
  </si>
  <si>
    <t>00048581</t>
  </si>
  <si>
    <t>00048582</t>
  </si>
  <si>
    <t>00048775</t>
  </si>
  <si>
    <t>00048776</t>
  </si>
  <si>
    <t>00048777</t>
  </si>
  <si>
    <t>00048778</t>
  </si>
  <si>
    <t>00048779</t>
  </si>
  <si>
    <t>00048780</t>
  </si>
  <si>
    <t>00048781</t>
  </si>
  <si>
    <t>00048782</t>
  </si>
  <si>
    <t>00048783</t>
  </si>
  <si>
    <t>00048784</t>
  </si>
  <si>
    <t>00048785</t>
  </si>
  <si>
    <t>00048786</t>
  </si>
  <si>
    <t>00048787</t>
  </si>
  <si>
    <t>00048788</t>
  </si>
  <si>
    <t>00048789</t>
  </si>
  <si>
    <t>00048790</t>
  </si>
  <si>
    <t>00048791</t>
  </si>
  <si>
    <t>00048792</t>
  </si>
  <si>
    <t>00048793</t>
  </si>
  <si>
    <t>00048794</t>
  </si>
  <si>
    <t>00048796</t>
  </si>
  <si>
    <t>00048807</t>
  </si>
  <si>
    <t>00048808</t>
  </si>
  <si>
    <t>00048809</t>
  </si>
  <si>
    <t>00048810</t>
  </si>
  <si>
    <t>00048863</t>
  </si>
  <si>
    <t>00048864</t>
  </si>
  <si>
    <t>00048865</t>
  </si>
  <si>
    <t>00048871</t>
  </si>
  <si>
    <t>00048872</t>
  </si>
  <si>
    <t>00048873</t>
  </si>
  <si>
    <t>00048875</t>
  </si>
  <si>
    <t>00048895</t>
  </si>
  <si>
    <t>00048898</t>
  </si>
  <si>
    <t>00049304</t>
  </si>
  <si>
    <t>27/10/2022</t>
  </si>
  <si>
    <t>00049305</t>
  </si>
  <si>
    <t>00049306</t>
  </si>
  <si>
    <t>00049307</t>
  </si>
  <si>
    <t>00049308</t>
  </si>
  <si>
    <t>00049309</t>
  </si>
  <si>
    <t>00049310</t>
  </si>
  <si>
    <t>00049311</t>
  </si>
  <si>
    <t>00049312</t>
  </si>
  <si>
    <t>00049313</t>
  </si>
  <si>
    <t>00049314</t>
  </si>
  <si>
    <t>00049315</t>
  </si>
  <si>
    <t>00049317</t>
  </si>
  <si>
    <t>00049318</t>
  </si>
  <si>
    <t>00049320</t>
  </si>
  <si>
    <t>00049321</t>
  </si>
  <si>
    <t>00049327</t>
  </si>
  <si>
    <t>00049328</t>
  </si>
  <si>
    <t>00049329</t>
  </si>
  <si>
    <t>00049532</t>
  </si>
  <si>
    <t>00049533</t>
  </si>
  <si>
    <t>00049534</t>
  </si>
  <si>
    <t>00049535</t>
  </si>
  <si>
    <t>00049536</t>
  </si>
  <si>
    <t>00049537</t>
  </si>
  <si>
    <t>00049538</t>
  </si>
  <si>
    <t>00049539</t>
  </si>
  <si>
    <t>00049540</t>
  </si>
  <si>
    <t>00049541</t>
  </si>
  <si>
    <t>00049542</t>
  </si>
  <si>
    <t>00049543</t>
  </si>
  <si>
    <t>00049544</t>
  </si>
  <si>
    <t>00049545</t>
  </si>
  <si>
    <t>00049546</t>
  </si>
  <si>
    <t>00049550</t>
  </si>
  <si>
    <t>00049551</t>
  </si>
  <si>
    <t>00049552</t>
  </si>
  <si>
    <t>00049553</t>
  </si>
  <si>
    <t>00049554</t>
  </si>
  <si>
    <t>00049555</t>
  </si>
  <si>
    <t>00049556</t>
  </si>
  <si>
    <t>00049596</t>
  </si>
  <si>
    <t>00049597</t>
  </si>
  <si>
    <t>00049598</t>
  </si>
  <si>
    <t>00049611</t>
  </si>
  <si>
    <t>00049653</t>
  </si>
  <si>
    <t>02/11/2022</t>
  </si>
  <si>
    <t>00049655</t>
  </si>
  <si>
    <t>00049656</t>
  </si>
  <si>
    <t>00049657</t>
  </si>
  <si>
    <t>00049658</t>
  </si>
  <si>
    <t>00049945</t>
  </si>
  <si>
    <t>00049946</t>
  </si>
  <si>
    <t>00049947</t>
  </si>
  <si>
    <t>00049948</t>
  </si>
  <si>
    <t>00049949</t>
  </si>
  <si>
    <t>00049950</t>
  </si>
  <si>
    <t>00049951</t>
  </si>
  <si>
    <t>00049952</t>
  </si>
  <si>
    <t>00049953</t>
  </si>
  <si>
    <t>00050289</t>
  </si>
  <si>
    <t>05/11/2022</t>
  </si>
  <si>
    <t>00050290</t>
  </si>
  <si>
    <t>00050291</t>
  </si>
  <si>
    <t>00050292</t>
  </si>
  <si>
    <t>00050358</t>
  </si>
  <si>
    <t>08/11/2022</t>
  </si>
  <si>
    <t>00050359</t>
  </si>
  <si>
    <t>00050438</t>
  </si>
  <si>
    <t>00050530</t>
  </si>
  <si>
    <t>00050531</t>
  </si>
  <si>
    <t>00050541</t>
  </si>
  <si>
    <t>00050542</t>
  </si>
  <si>
    <t>00050659</t>
  </si>
  <si>
    <t>00050660</t>
  </si>
  <si>
    <t>00050670</t>
  </si>
  <si>
    <t>00050671</t>
  </si>
  <si>
    <t>00050672</t>
  </si>
  <si>
    <t>00050673</t>
  </si>
  <si>
    <t>00050674</t>
  </si>
  <si>
    <t>00050675</t>
  </si>
  <si>
    <t>00050676</t>
  </si>
  <si>
    <t>00050677</t>
  </si>
  <si>
    <t>00050678</t>
  </si>
  <si>
    <t>00050679</t>
  </si>
  <si>
    <t>00050687</t>
  </si>
  <si>
    <t>00050688</t>
  </si>
  <si>
    <t>00050787</t>
  </si>
  <si>
    <t>00050788</t>
  </si>
  <si>
    <t>00050789</t>
  </si>
  <si>
    <t>00050944</t>
  </si>
  <si>
    <t>14/11/2022</t>
  </si>
  <si>
    <t>00050945</t>
  </si>
  <si>
    <t>00050946</t>
  </si>
  <si>
    <t>00050947</t>
  </si>
  <si>
    <t>00050948</t>
  </si>
  <si>
    <t>00050949</t>
  </si>
  <si>
    <t>00050950</t>
  </si>
  <si>
    <t>00050951</t>
  </si>
  <si>
    <t>00050952</t>
  </si>
  <si>
    <t>00050953</t>
  </si>
  <si>
    <t>00050954</t>
  </si>
  <si>
    <t>00050955</t>
  </si>
  <si>
    <t>00050956</t>
  </si>
  <si>
    <t>00050957</t>
  </si>
  <si>
    <t>00050958</t>
  </si>
  <si>
    <t>00050959</t>
  </si>
  <si>
    <t>00050966</t>
  </si>
  <si>
    <t>00050967</t>
  </si>
  <si>
    <t>00050968</t>
  </si>
  <si>
    <t>00050969</t>
  </si>
  <si>
    <t>00050980</t>
  </si>
  <si>
    <t>00051008</t>
  </si>
  <si>
    <t>00051009</t>
  </si>
  <si>
    <t>00051010</t>
  </si>
  <si>
    <t>00051016</t>
  </si>
  <si>
    <t>00051025</t>
  </si>
  <si>
    <t>00051026</t>
  </si>
  <si>
    <t>00051166</t>
  </si>
  <si>
    <t>00051181</t>
  </si>
  <si>
    <t>00051182</t>
  </si>
  <si>
    <t>00051183</t>
  </si>
  <si>
    <t>00051185</t>
  </si>
  <si>
    <t>00051186</t>
  </si>
  <si>
    <t>00051187</t>
  </si>
  <si>
    <t>00051188</t>
  </si>
  <si>
    <t>00051189</t>
  </si>
  <si>
    <t>00051190</t>
  </si>
  <si>
    <t>00051191</t>
  </si>
  <si>
    <t>00051192</t>
  </si>
  <si>
    <t>00051255</t>
  </si>
  <si>
    <t>00051737</t>
  </si>
  <si>
    <t>00051999</t>
  </si>
  <si>
    <t>21/11/2022</t>
  </si>
  <si>
    <t>00052000</t>
  </si>
  <si>
    <t>00052001</t>
  </si>
  <si>
    <t>00052002</t>
  </si>
  <si>
    <t>00052003</t>
  </si>
  <si>
    <t>00052004</t>
  </si>
  <si>
    <t>00052005</t>
  </si>
  <si>
    <t>00052006</t>
  </si>
  <si>
    <t>00052007</t>
  </si>
  <si>
    <t>00052008</t>
  </si>
  <si>
    <t>00052009</t>
  </si>
  <si>
    <t>00052010</t>
  </si>
  <si>
    <t>00052011</t>
  </si>
  <si>
    <t>00052012</t>
  </si>
  <si>
    <t>00052013</t>
  </si>
  <si>
    <t>00052014</t>
  </si>
  <si>
    <t>00052015</t>
  </si>
  <si>
    <t>00052031</t>
  </si>
  <si>
    <t>00052032</t>
  </si>
  <si>
    <t>00052033</t>
  </si>
  <si>
    <t>00052034</t>
  </si>
  <si>
    <t>00052041</t>
  </si>
  <si>
    <t>00052060</t>
  </si>
  <si>
    <t>00052061</t>
  </si>
  <si>
    <t>00052065</t>
  </si>
  <si>
    <t>23/11/2022</t>
  </si>
  <si>
    <t>00052072</t>
  </si>
  <si>
    <t>00052073</t>
  </si>
  <si>
    <t>00052101</t>
  </si>
  <si>
    <t>00052102</t>
  </si>
  <si>
    <t>00052463</t>
  </si>
  <si>
    <t>00052464</t>
  </si>
  <si>
    <t>00052465</t>
  </si>
  <si>
    <t>00052466</t>
  </si>
  <si>
    <t>00052467</t>
  </si>
  <si>
    <t>00052468</t>
  </si>
  <si>
    <t>00052469</t>
  </si>
  <si>
    <t>00052685</t>
  </si>
  <si>
    <t>00052720</t>
  </si>
  <si>
    <t>00053173</t>
  </si>
  <si>
    <t>28/11/2022</t>
  </si>
  <si>
    <t>00053174</t>
  </si>
  <si>
    <t>00053175</t>
  </si>
  <si>
    <t>00053176</t>
  </si>
  <si>
    <t>00053177</t>
  </si>
  <si>
    <t>00053178</t>
  </si>
  <si>
    <t>00053179</t>
  </si>
  <si>
    <t>00053180</t>
  </si>
  <si>
    <t>00053181</t>
  </si>
  <si>
    <t>00053182</t>
  </si>
  <si>
    <t>00053183</t>
  </si>
  <si>
    <t>00053184</t>
  </si>
  <si>
    <t>00053185</t>
  </si>
  <si>
    <t>00053186</t>
  </si>
  <si>
    <t>00053187</t>
  </si>
  <si>
    <t>00053193</t>
  </si>
  <si>
    <t>00053194</t>
  </si>
  <si>
    <t>00053195</t>
  </si>
  <si>
    <t>00053250</t>
  </si>
  <si>
    <t>30/11/2022</t>
  </si>
  <si>
    <t>00053251</t>
  </si>
  <si>
    <t>00053254</t>
  </si>
  <si>
    <t>00053261</t>
  </si>
  <si>
    <t>00053347</t>
  </si>
  <si>
    <t>01/12/2022</t>
  </si>
  <si>
    <t>00053377</t>
  </si>
  <si>
    <t>00053378</t>
  </si>
  <si>
    <t>00053942</t>
  </si>
  <si>
    <t>00053943</t>
  </si>
  <si>
    <t>00053944</t>
  </si>
  <si>
    <t>00053945</t>
  </si>
  <si>
    <t>00053946</t>
  </si>
  <si>
    <t>00053947</t>
  </si>
  <si>
    <t>00053948</t>
  </si>
  <si>
    <t>00053949</t>
  </si>
  <si>
    <t>00053950</t>
  </si>
  <si>
    <t>00053951</t>
  </si>
  <si>
    <t>00053965</t>
  </si>
  <si>
    <t>00054130</t>
  </si>
  <si>
    <t>00054131</t>
  </si>
  <si>
    <t>00054370</t>
  </si>
  <si>
    <t>05/12/2022</t>
  </si>
  <si>
    <t>00054371</t>
  </si>
  <si>
    <t>00054372</t>
  </si>
  <si>
    <t>00054373</t>
  </si>
  <si>
    <t>00054374</t>
  </si>
  <si>
    <t>00054375</t>
  </si>
  <si>
    <t>00054376</t>
  </si>
  <si>
    <t>00054377</t>
  </si>
  <si>
    <t>00054378</t>
  </si>
  <si>
    <t>00054379</t>
  </si>
  <si>
    <t>00054380</t>
  </si>
  <si>
    <t>00054386</t>
  </si>
  <si>
    <t>00054387</t>
  </si>
  <si>
    <t>00054388</t>
  </si>
  <si>
    <t>00054463</t>
  </si>
  <si>
    <t>00054465</t>
  </si>
  <si>
    <t>00054466</t>
  </si>
  <si>
    <t>00054473</t>
  </si>
  <si>
    <t>00054535</t>
  </si>
  <si>
    <t>00054979</t>
  </si>
  <si>
    <t>00055145</t>
  </si>
  <si>
    <t>00055146</t>
  </si>
  <si>
    <t>00055147</t>
  </si>
  <si>
    <t>00055148</t>
  </si>
  <si>
    <t>00055149</t>
  </si>
  <si>
    <t>00055150</t>
  </si>
  <si>
    <t>00055151</t>
  </si>
  <si>
    <t>00055168</t>
  </si>
  <si>
    <t>00055169</t>
  </si>
  <si>
    <t>00055173</t>
  </si>
  <si>
    <t>00055174</t>
  </si>
  <si>
    <t>00055175</t>
  </si>
  <si>
    <t>00055202</t>
  </si>
  <si>
    <t>00055320</t>
  </si>
  <si>
    <t>00055321</t>
  </si>
  <si>
    <t>00055322</t>
  </si>
  <si>
    <t>00055323</t>
  </si>
  <si>
    <t>00055324</t>
  </si>
  <si>
    <t>00055325</t>
  </si>
  <si>
    <t>00055326</t>
  </si>
  <si>
    <t>00055327</t>
  </si>
  <si>
    <t>00055328</t>
  </si>
  <si>
    <t>00055329</t>
  </si>
  <si>
    <t>00055330</t>
  </si>
  <si>
    <t>00055331</t>
  </si>
  <si>
    <t>00055332</t>
  </si>
  <si>
    <t>00055333</t>
  </si>
  <si>
    <t>00055334</t>
  </si>
  <si>
    <t>00055335</t>
  </si>
  <si>
    <t>00055339</t>
  </si>
  <si>
    <t>00055348</t>
  </si>
  <si>
    <t>00055362</t>
  </si>
  <si>
    <t>00055363</t>
  </si>
  <si>
    <t>00055367</t>
  </si>
  <si>
    <t>00055385</t>
  </si>
  <si>
    <t>00055403</t>
  </si>
  <si>
    <t>00055423</t>
  </si>
  <si>
    <t>00055424</t>
  </si>
  <si>
    <t>00055452</t>
  </si>
  <si>
    <t>00055453</t>
  </si>
  <si>
    <t>00055454</t>
  </si>
  <si>
    <t>00055713</t>
  </si>
  <si>
    <t>15/12/2022</t>
  </si>
  <si>
    <t>00055865</t>
  </si>
  <si>
    <t>00055866</t>
  </si>
  <si>
    <t>00055867</t>
  </si>
  <si>
    <t>00055868</t>
  </si>
  <si>
    <t>00055869</t>
  </si>
  <si>
    <t>00055870</t>
  </si>
  <si>
    <t>00055871</t>
  </si>
  <si>
    <t>00055872</t>
  </si>
  <si>
    <t>00055881</t>
  </si>
  <si>
    <t>00055887</t>
  </si>
  <si>
    <t>00055915</t>
  </si>
  <si>
    <t>00056086</t>
  </si>
  <si>
    <t>19/12/2022</t>
  </si>
  <si>
    <t>00056087</t>
  </si>
  <si>
    <t>00056088</t>
  </si>
  <si>
    <t>00056089</t>
  </si>
  <si>
    <t>00056090</t>
  </si>
  <si>
    <t>00056091</t>
  </si>
  <si>
    <t>00056092</t>
  </si>
  <si>
    <t>00056093</t>
  </si>
  <si>
    <t>00056094</t>
  </si>
  <si>
    <t>00056095</t>
  </si>
  <si>
    <t>00056096</t>
  </si>
  <si>
    <t>00056097</t>
  </si>
  <si>
    <t>00056098</t>
  </si>
  <si>
    <t>00056099</t>
  </si>
  <si>
    <t>00056100</t>
  </si>
  <si>
    <t>00056101</t>
  </si>
  <si>
    <t>00056116</t>
  </si>
  <si>
    <t>00056123</t>
  </si>
  <si>
    <t>00056151</t>
  </si>
  <si>
    <t>00056181</t>
  </si>
  <si>
    <t>00056183</t>
  </si>
  <si>
    <t>00056184</t>
  </si>
  <si>
    <t>00056218</t>
  </si>
  <si>
    <t>00056223</t>
  </si>
  <si>
    <t>00056224</t>
  </si>
  <si>
    <t>00056317</t>
  </si>
  <si>
    <t>00056318</t>
  </si>
  <si>
    <t>00056672</t>
  </si>
  <si>
    <t>00056673</t>
  </si>
  <si>
    <t>00056677</t>
  </si>
  <si>
    <t>00056678</t>
  </si>
  <si>
    <t>00056679</t>
  </si>
  <si>
    <t>00056680</t>
  </si>
  <si>
    <t>00056681</t>
  </si>
  <si>
    <t>00056682</t>
  </si>
  <si>
    <t>00056683</t>
  </si>
  <si>
    <t>00056684</t>
  </si>
  <si>
    <t>23/12/2022</t>
  </si>
  <si>
    <t>00056685</t>
  </si>
  <si>
    <t>00056686</t>
  </si>
  <si>
    <t>00056687</t>
  </si>
  <si>
    <t>00056706</t>
  </si>
  <si>
    <t>00056910</t>
  </si>
  <si>
    <t>00056911</t>
  </si>
  <si>
    <t>00056912</t>
  </si>
  <si>
    <t>00056913</t>
  </si>
  <si>
    <t>00056914</t>
  </si>
  <si>
    <t>00056915</t>
  </si>
  <si>
    <t>00056916</t>
  </si>
  <si>
    <t>00056917</t>
  </si>
  <si>
    <t>00056918</t>
  </si>
  <si>
    <t>00056919</t>
  </si>
  <si>
    <t>00056920</t>
  </si>
  <si>
    <t>00056921</t>
  </si>
  <si>
    <t>00056923</t>
  </si>
  <si>
    <t>00056924</t>
  </si>
  <si>
    <t>00056925</t>
  </si>
  <si>
    <t>00056926</t>
  </si>
  <si>
    <t>00056964</t>
  </si>
  <si>
    <t>00056965</t>
  </si>
  <si>
    <t>00056967</t>
  </si>
  <si>
    <t>00056968</t>
  </si>
  <si>
    <t>00056969</t>
  </si>
  <si>
    <t>00056974</t>
  </si>
  <si>
    <t>00057022</t>
  </si>
  <si>
    <t>00057023</t>
  </si>
  <si>
    <t>00057055</t>
  </si>
  <si>
    <t>00057099</t>
  </si>
  <si>
    <t>00057104</t>
  </si>
  <si>
    <t>00057113</t>
  </si>
  <si>
    <t>29/12/2022</t>
  </si>
  <si>
    <t>00057431</t>
  </si>
  <si>
    <t>00057432</t>
  </si>
  <si>
    <t>00057433</t>
  </si>
  <si>
    <t>00057434</t>
  </si>
  <si>
    <t>00057435</t>
  </si>
  <si>
    <t>00057436</t>
  </si>
  <si>
    <t>00057437</t>
  </si>
  <si>
    <t>00057438</t>
  </si>
  <si>
    <t>00057439</t>
  </si>
  <si>
    <t>00057522</t>
  </si>
  <si>
    <t>00057523</t>
  </si>
  <si>
    <t>00057524</t>
  </si>
  <si>
    <t>00057542</t>
  </si>
  <si>
    <t>00057625</t>
  </si>
  <si>
    <t>00057660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</si>
  <si>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</si>
  <si>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</si>
  <si>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</si>
  <si>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</si>
  <si>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</si>
  <si>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</si>
  <si>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</si>
  <si>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</si>
  <si>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</si>
  <si>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</si>
  <si>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</si>
  <si>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Thanh toán tháng 12</t>
  </si>
  <si>
    <t>1654</t>
  </si>
  <si>
    <t>1733</t>
  </si>
  <si>
    <t>1865</t>
  </si>
  <si>
    <t>20429</t>
  </si>
  <si>
    <t>15562</t>
  </si>
  <si>
    <t>15969</t>
  </si>
  <si>
    <t>15559</t>
  </si>
  <si>
    <t>15913</t>
  </si>
  <si>
    <t>15467</t>
  </si>
  <si>
    <t>24312</t>
  </si>
  <si>
    <t>26301</t>
  </si>
  <si>
    <t>28201</t>
  </si>
  <si>
    <t>28746</t>
  </si>
  <si>
    <t>146</t>
  </si>
  <si>
    <t>256</t>
  </si>
  <si>
    <t>629</t>
  </si>
  <si>
    <t>7004</t>
  </si>
  <si>
    <t>7637</t>
  </si>
  <si>
    <t>7658</t>
  </si>
  <si>
    <t>9106</t>
  </si>
  <si>
    <t>9038</t>
  </si>
  <si>
    <t>15828</t>
  </si>
  <si>
    <t>16355</t>
  </si>
  <si>
    <t>17308</t>
  </si>
  <si>
    <t>22715</t>
  </si>
  <si>
    <t>22483</t>
  </si>
  <si>
    <t>22800</t>
  </si>
  <si>
    <t>22884</t>
  </si>
  <si>
    <t>23289</t>
  </si>
  <si>
    <t>23421</t>
  </si>
  <si>
    <t>23734</t>
  </si>
  <si>
    <t>23764</t>
  </si>
  <si>
    <t>24197</t>
  </si>
  <si>
    <t>24386</t>
  </si>
  <si>
    <t>24382</t>
  </si>
  <si>
    <t>24902</t>
  </si>
  <si>
    <t>24972</t>
  </si>
  <si>
    <t>32298</t>
  </si>
  <si>
    <t>32325</t>
  </si>
  <si>
    <t>39047</t>
  </si>
  <si>
    <t>39059</t>
  </si>
  <si>
    <t>Cty EB thanh toán tiền hàng</t>
  </si>
  <si>
    <t>0029209</t>
  </si>
  <si>
    <t xml:space="preserve">Chi phí hỗ trợ chiết khấu </t>
  </si>
  <si>
    <t>0026106</t>
  </si>
  <si>
    <t>0034794</t>
  </si>
  <si>
    <t>0032281</t>
  </si>
  <si>
    <t>0031780</t>
  </si>
  <si>
    <t>0004853</t>
  </si>
  <si>
    <t>0006057</t>
  </si>
  <si>
    <t>0011357</t>
  </si>
  <si>
    <t>0012199</t>
  </si>
  <si>
    <t>00016239</t>
  </si>
  <si>
    <t>00017799</t>
  </si>
  <si>
    <t>00029852</t>
  </si>
  <si>
    <t>00030791</t>
  </si>
  <si>
    <t>00033749</t>
  </si>
  <si>
    <t>00031180</t>
  </si>
  <si>
    <t>0001292</t>
  </si>
  <si>
    <t>0002731</t>
  </si>
  <si>
    <t>0004449</t>
  </si>
  <si>
    <t>0004708</t>
  </si>
  <si>
    <t>00013246</t>
  </si>
  <si>
    <t>0009265</t>
  </si>
  <si>
    <t>00010909</t>
  </si>
  <si>
    <t>00018311</t>
  </si>
  <si>
    <t>00017941</t>
  </si>
  <si>
    <t>00019778</t>
  </si>
  <si>
    <t>00025961</t>
  </si>
  <si>
    <t>00025662</t>
  </si>
  <si>
    <t>00027553</t>
  </si>
  <si>
    <t>00035842</t>
  </si>
  <si>
    <t>00034880</t>
  </si>
  <si>
    <t>THEO DÕI CÔNG NỢ/CÔNG TY TNHH DỊCH VỤ EB - 2022</t>
  </si>
  <si>
    <t>Giảm trừ tháng 1</t>
  </si>
  <si>
    <t>Giảm trừ tháng 2</t>
  </si>
  <si>
    <t>Giảm trừ tháng 3</t>
  </si>
  <si>
    <t>Giảm trừ tháng 4</t>
  </si>
  <si>
    <t>Giảm trừ tháng 5</t>
  </si>
  <si>
    <t>Giảm trừ tháng 6</t>
  </si>
  <si>
    <t>Giảm trừ tháng 7</t>
  </si>
  <si>
    <t>Giảm trừ tháng 8</t>
  </si>
  <si>
    <t>Giảm trừ tháng 9</t>
  </si>
  <si>
    <t>Giảm trừ tháng 10</t>
  </si>
  <si>
    <t>Giảm trừ tháng 11</t>
  </si>
  <si>
    <t>Giảm trừ tháng 12</t>
  </si>
  <si>
    <t>00019165</t>
  </si>
  <si>
    <t>KH thanh toán</t>
  </si>
  <si>
    <t>Chênh lệch</t>
  </si>
  <si>
    <t>Ngày thanh toán</t>
  </si>
  <si>
    <t>10392a</t>
  </si>
  <si>
    <t>10394a</t>
  </si>
  <si>
    <t>13449a</t>
  </si>
  <si>
    <t>13450a</t>
  </si>
  <si>
    <t>13451a</t>
  </si>
  <si>
    <t>Lên 2 dòng, 1 dòng hóa đơn đã xuất, 1 dòng hóa đơn chưa được cấp mã</t>
  </si>
  <si>
    <t>Số tiền</t>
  </si>
  <si>
    <t>0020920</t>
  </si>
  <si>
    <t>0021172</t>
  </si>
  <si>
    <t>0022429</t>
  </si>
  <si>
    <t>CK</t>
  </si>
  <si>
    <t>0027489</t>
  </si>
  <si>
    <t>0008275</t>
  </si>
  <si>
    <t>0010377</t>
  </si>
  <si>
    <t>0019165</t>
  </si>
  <si>
    <t>0016239</t>
  </si>
  <si>
    <t>0017799</t>
  </si>
  <si>
    <t>0029852</t>
  </si>
  <si>
    <t>0031180</t>
  </si>
  <si>
    <t>0030791</t>
  </si>
  <si>
    <t>0033749</t>
  </si>
  <si>
    <t>1292</t>
  </si>
  <si>
    <t>2731</t>
  </si>
  <si>
    <t>4449</t>
  </si>
  <si>
    <t>4708</t>
  </si>
  <si>
    <t>10909</t>
  </si>
  <si>
    <t>9265</t>
  </si>
  <si>
    <t>13246</t>
  </si>
  <si>
    <t>17941</t>
  </si>
  <si>
    <t>18311</t>
  </si>
  <si>
    <t>19778</t>
  </si>
  <si>
    <t>25662</t>
  </si>
  <si>
    <t>25961</t>
  </si>
  <si>
    <t>27553</t>
  </si>
  <si>
    <t>33318</t>
  </si>
  <si>
    <t>34880</t>
  </si>
  <si>
    <t>35842</t>
  </si>
  <si>
    <t>41079</t>
  </si>
  <si>
    <t>42556</t>
  </si>
  <si>
    <t>43640</t>
  </si>
  <si>
    <t>0002995</t>
  </si>
  <si>
    <t>0002828</t>
  </si>
  <si>
    <t>0003220</t>
  </si>
  <si>
    <t>0003159</t>
  </si>
  <si>
    <t>0004052</t>
  </si>
  <si>
    <t>0003839</t>
  </si>
  <si>
    <t>0003965</t>
  </si>
  <si>
    <t>0003968</t>
  </si>
  <si>
    <t>0001654</t>
  </si>
  <si>
    <t>0001733</t>
  </si>
  <si>
    <t>0001865</t>
  </si>
  <si>
    <t>0001252</t>
  </si>
  <si>
    <t>0002846</t>
  </si>
  <si>
    <t>0003341</t>
  </si>
  <si>
    <t>0003963</t>
  </si>
  <si>
    <t>0014499</t>
  </si>
  <si>
    <t>0014501</t>
  </si>
  <si>
    <t>0009497</t>
  </si>
  <si>
    <t>0015559</t>
  </si>
  <si>
    <t>0015562</t>
  </si>
  <si>
    <t>0015913</t>
  </si>
  <si>
    <t>0015969</t>
  </si>
  <si>
    <t>0020429</t>
  </si>
  <si>
    <t>0015467</t>
  </si>
  <si>
    <t>0028746</t>
  </si>
  <si>
    <t>0024312</t>
  </si>
  <si>
    <t>0024313</t>
  </si>
  <si>
    <t>0026301</t>
  </si>
  <si>
    <t>0028201</t>
  </si>
  <si>
    <t>0026186</t>
  </si>
  <si>
    <t>317</t>
  </si>
  <si>
    <t>1505</t>
  </si>
  <si>
    <t>335</t>
  </si>
  <si>
    <t>15262</t>
  </si>
  <si>
    <t>22792</t>
  </si>
  <si>
    <t>32352</t>
  </si>
  <si>
    <t>40158</t>
  </si>
  <si>
    <t>38748</t>
  </si>
  <si>
    <t>40176</t>
  </si>
  <si>
    <t>39126</t>
  </si>
  <si>
    <t>Hàng bán trong kỳ</t>
  </si>
  <si>
    <t>Hỗ trợ</t>
  </si>
  <si>
    <t>Xuất trả</t>
  </si>
  <si>
    <t>Thanh toán</t>
  </si>
  <si>
    <t>KH</t>
  </si>
  <si>
    <t>- Hóa đơn 2021 nhưng KH ghi nhận sang 2022 --&gt; lệch số dư đầu kỳ</t>
  </si>
  <si>
    <t>- Hóa đơn cuối năm 2022 nhưng KH không ghi nhận, qua 2023 mới ghi nhận --&gt; lệch số dư cuối kỳ</t>
  </si>
  <si>
    <t>10 hóa đơn 2022 ghi nhận 2023, 16 hóa đơn 2021 ghi nhận 2022</t>
  </si>
  <si>
    <t>chắc chắn khớp</t>
  </si>
  <si>
    <t>2 hđ 2021 NCC ghi nhận 2022</t>
  </si>
  <si>
    <t>CK NCC ghi nhận 2022, chưa tính những khoản CK chưa xuất hóa đơn</t>
  </si>
  <si>
    <t>xong</t>
  </si>
  <si>
    <t>có thể chuẩn (15.04.2023)</t>
  </si>
  <si>
    <t>bỏ</t>
  </si>
  <si>
    <t>tự làm, gửi KH</t>
  </si>
  <si>
    <t>- 1 khoản chiết khấu 2021 chưa xuất hóa đơn, KH chắc chắn ghi nhận 2021, NCC mới phát hiện năm 2023 nên chưa ghi nhận 2022 và 2023 (tới 15.04.2023)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</si>
</sst>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dd/mm/yyyy\ hh:mm\ AM/PM"/>
    <numFmt numFmtId="168" formatCode="###,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2"/>
      <name val="Times New Roman"/>
      <family val="2"/>
    </font>
    <font>
      <sz val="12"/>
      <color theme="1"/>
      <name val="Times New Roman"/>
      <family val="2"/>
    </font>
    <font>
      <sz val="11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sz val="8"/>
      <color rgb="FF1F497D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BE5F1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8" fontId="20" fillId="6" borderId="5" applyNumberFormat="0" applyAlignment="0" applyProtection="0">
      <alignment horizontal="left" vertical="center" indent="1"/>
    </xf>
    <xf numFmtId="168" fontId="20" fillId="0" borderId="6" applyNumberFormat="0" applyProtection="0">
      <alignment horizontal="right" vertical="center"/>
    </xf>
  </cellStyleXfs>
  <cellXfs count="88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8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10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14" fontId="8" fillId="0" borderId="0" xfId="0" quotePrefix="1" applyNumberFormat="1" applyFont="1" applyBorder="1" applyAlignment="1">
      <alignment horizontal="center" vertical="center"/>
    </xf>
    <xf numFmtId="14" fontId="8" fillId="0" borderId="0" xfId="0" quotePrefix="1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2" fillId="0" borderId="1" xfId="0" applyNumberFormat="1" applyFont="1" applyBorder="1" applyAlignment="1">
      <alignment horizontal="right" vertical="center" wrapText="1"/>
    </xf>
    <xf numFmtId="165" fontId="13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wrapText="1"/>
    </xf>
    <xf numFmtId="165" fontId="14" fillId="0" borderId="0" xfId="1" applyNumberFormat="1" applyFont="1" applyFill="1" applyBorder="1" applyAlignment="1">
      <alignment wrapText="1"/>
    </xf>
    <xf numFmtId="38" fontId="2" fillId="0" borderId="1" xfId="1" applyNumberFormat="1" applyFont="1" applyBorder="1" applyAlignment="1">
      <alignment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166" fontId="15" fillId="2" borderId="1" xfId="0" applyNumberFormat="1" applyFont="1" applyFill="1" applyBorder="1" applyAlignment="1" applyProtection="1">
      <alignment horizontal="center" vertical="center" wrapText="1"/>
    </xf>
    <xf numFmtId="165" fontId="15" fillId="2" borderId="1" xfId="1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37" fontId="16" fillId="0" borderId="1" xfId="0" applyNumberFormat="1" applyFont="1" applyBorder="1" applyAlignment="1">
      <alignment horizontal="right" vertical="center" wrapText="1"/>
    </xf>
    <xf numFmtId="165" fontId="16" fillId="0" borderId="1" xfId="1" applyNumberFormat="1" applyFont="1" applyBorder="1" applyAlignment="1">
      <alignment vertical="center" wrapText="1"/>
    </xf>
    <xf numFmtId="0" fontId="17" fillId="0" borderId="0" xfId="0" applyFont="1"/>
    <xf numFmtId="0" fontId="18" fillId="0" borderId="1" xfId="0" applyFont="1" applyBorder="1" applyAlignment="1">
      <alignment horizontal="left" vertical="center"/>
    </xf>
    <xf numFmtId="14" fontId="18" fillId="0" borderId="1" xfId="0" applyNumberFormat="1" applyFont="1" applyBorder="1" applyAlignment="1">
      <alignment horizontal="center" vertical="center"/>
    </xf>
    <xf numFmtId="38" fontId="18" fillId="0" borderId="1" xfId="0" applyNumberFormat="1" applyFont="1" applyBorder="1" applyAlignment="1">
      <alignment horizontal="right" vertical="center"/>
    </xf>
    <xf numFmtId="165" fontId="17" fillId="0" borderId="1" xfId="1" applyNumberFormat="1" applyFont="1" applyBorder="1"/>
    <xf numFmtId="166" fontId="17" fillId="0" borderId="0" xfId="0" applyNumberFormat="1" applyFont="1" applyAlignment="1">
      <alignment horizontal="center"/>
    </xf>
    <xf numFmtId="165" fontId="17" fillId="0" borderId="0" xfId="1" applyNumberFormat="1" applyFont="1"/>
    <xf numFmtId="0" fontId="17" fillId="0" borderId="1" xfId="0" applyFont="1" applyBorder="1"/>
    <xf numFmtId="166" fontId="17" fillId="0" borderId="1" xfId="0" applyNumberFormat="1" applyFont="1" applyBorder="1" applyAlignment="1">
      <alignment horizontal="center"/>
    </xf>
    <xf numFmtId="0" fontId="18" fillId="0" borderId="1" xfId="0" quotePrefix="1" applyFont="1" applyBorder="1" applyAlignment="1">
      <alignment horizontal="left" vertical="center"/>
    </xf>
    <xf numFmtId="165" fontId="5" fillId="0" borderId="1" xfId="0" applyNumberFormat="1" applyFont="1" applyBorder="1" applyAlignment="1">
      <alignment vertical="center"/>
    </xf>
    <xf numFmtId="3" fontId="0" fillId="5" borderId="1" xfId="0" applyNumberFormat="1" applyFill="1" applyBorder="1" applyAlignment="1">
      <alignment horizontal="right" vertical="top"/>
    </xf>
    <xf numFmtId="3" fontId="3" fillId="0" borderId="0" xfId="0" applyNumberFormat="1" applyFont="1" applyBorder="1"/>
    <xf numFmtId="0" fontId="3" fillId="4" borderId="0" xfId="0" applyFont="1" applyFill="1" applyBorder="1"/>
    <xf numFmtId="0" fontId="16" fillId="0" borderId="1" xfId="0" applyNumberFormat="1" applyFont="1" applyBorder="1" applyAlignment="1">
      <alignment vertical="center" wrapText="1"/>
    </xf>
    <xf numFmtId="0" fontId="18" fillId="0" borderId="1" xfId="0" applyNumberFormat="1" applyFont="1" applyBorder="1" applyAlignment="1">
      <alignment horizontal="left" vertical="center"/>
    </xf>
    <xf numFmtId="0" fontId="18" fillId="0" borderId="1" xfId="0" quotePrefix="1" applyNumberFormat="1" applyFont="1" applyBorder="1" applyAlignment="1">
      <alignment horizontal="left" vertical="center"/>
    </xf>
    <xf numFmtId="165" fontId="0" fillId="0" borderId="0" xfId="1" applyNumberFormat="1" applyFont="1"/>
    <xf numFmtId="165" fontId="16" fillId="0" borderId="1" xfId="1" applyNumberFormat="1" applyFont="1" applyBorder="1" applyAlignment="1">
      <alignment horizontal="right" vertical="center" wrapText="1"/>
    </xf>
    <xf numFmtId="165" fontId="18" fillId="0" borderId="1" xfId="1" applyNumberFormat="1" applyFont="1" applyBorder="1" applyAlignment="1">
      <alignment horizontal="left" vertical="center"/>
    </xf>
    <xf numFmtId="165" fontId="18" fillId="0" borderId="1" xfId="1" applyNumberFormat="1" applyFont="1" applyBorder="1" applyAlignment="1">
      <alignment horizontal="right" vertical="center"/>
    </xf>
    <xf numFmtId="0" fontId="17" fillId="0" borderId="1" xfId="0" applyNumberFormat="1" applyFont="1" applyBorder="1"/>
    <xf numFmtId="14" fontId="17" fillId="0" borderId="0" xfId="0" applyNumberFormat="1" applyFont="1"/>
    <xf numFmtId="14" fontId="16" fillId="0" borderId="1" xfId="0" applyNumberFormat="1" applyFont="1" applyBorder="1" applyAlignment="1">
      <alignment horizontal="center" vertical="center" wrapText="1"/>
    </xf>
    <xf numFmtId="0" fontId="17" fillId="0" borderId="0" xfId="0" applyNumberFormat="1" applyFont="1"/>
    <xf numFmtId="14" fontId="17" fillId="0" borderId="0" xfId="1" applyNumberFormat="1" applyFont="1"/>
    <xf numFmtId="38" fontId="0" fillId="0" borderId="0" xfId="0" applyNumberFormat="1"/>
    <xf numFmtId="165" fontId="0" fillId="0" borderId="0" xfId="0" applyNumberFormat="1"/>
    <xf numFmtId="0" fontId="0" fillId="0" borderId="0" xfId="0" quotePrefix="1"/>
    <xf numFmtId="165" fontId="0" fillId="0" borderId="0" xfId="1" applyNumberFormat="1" applyFont="1" applyFill="1"/>
    <xf numFmtId="165" fontId="23" fillId="4" borderId="0" xfId="1" applyNumberFormat="1" applyFont="1" applyFill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10" fillId="4" borderId="2" xfId="0" quotePrefix="1" applyNumberFormat="1" applyFont="1" applyFill="1" applyBorder="1" applyAlignment="1">
      <alignment horizontal="center" vertical="center"/>
    </xf>
    <xf numFmtId="14" fontId="10" fillId="4" borderId="3" xfId="0" quotePrefix="1" applyNumberFormat="1" applyFont="1" applyFill="1" applyBorder="1" applyAlignment="1">
      <alignment horizontal="center" vertical="center"/>
    </xf>
    <xf numFmtId="14" fontId="10" fillId="4" borderId="4" xfId="0" quotePrefix="1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B%20THANH%20TO&#193;N/T&#7892;NG%20H&#7906;P%20EB%20THANH%20TO&#19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TỔNG HỢP"/>
      <sheetName val="CHECK"/>
      <sheetName val="nháp"/>
    </sheetNames>
    <sheetDataSet>
      <sheetData sheetId="0"/>
      <sheetData sheetId="1"/>
      <sheetData sheetId="2">
        <row r="386">
          <cell r="F386">
            <v>6344</v>
          </cell>
          <cell r="G386" t="str">
            <v>NT/21E|6344</v>
          </cell>
          <cell r="H386" t="str">
            <v>K1</v>
          </cell>
          <cell r="I386" t="str">
            <v>03.01.2022</v>
          </cell>
          <cell r="J386" t="str">
            <v>11.01.2022</v>
          </cell>
          <cell r="K386" t="str">
            <v>07.01.2022</v>
          </cell>
          <cell r="L386" t="str">
            <v>Hàng hóa quầy 0480.3002179</v>
          </cell>
          <cell r="M386" t="str">
            <v>05.03.2022</v>
          </cell>
          <cell r="N386">
            <v>-3276451</v>
          </cell>
        </row>
        <row r="387">
          <cell r="F387">
            <v>6538</v>
          </cell>
          <cell r="G387" t="str">
            <v>NT/21E|6538</v>
          </cell>
          <cell r="H387" t="str">
            <v>K1</v>
          </cell>
          <cell r="I387" t="str">
            <v>05.01.2022</v>
          </cell>
          <cell r="J387" t="str">
            <v>11.01.2022</v>
          </cell>
          <cell r="K387" t="str">
            <v>05.01.2022</v>
          </cell>
          <cell r="L387" t="str">
            <v>Hàng hóa quầy 0480.3002179</v>
          </cell>
          <cell r="M387" t="str">
            <v>05.03.2022</v>
          </cell>
          <cell r="N387">
            <v>-3885719</v>
          </cell>
        </row>
        <row r="388">
          <cell r="F388">
            <v>6926</v>
          </cell>
          <cell r="G388" t="str">
            <v>NT/21E|6926</v>
          </cell>
          <cell r="H388" t="str">
            <v>K1</v>
          </cell>
          <cell r="I388" t="str">
            <v>08.01.2022</v>
          </cell>
          <cell r="J388" t="str">
            <v>11.01.2022</v>
          </cell>
          <cell r="K388" t="str">
            <v>08.01.2022</v>
          </cell>
          <cell r="L388" t="str">
            <v>Hàng hóa quầy 0480.3002179</v>
          </cell>
          <cell r="M388" t="str">
            <v>05.03.2022</v>
          </cell>
          <cell r="N388">
            <v>-2201584</v>
          </cell>
        </row>
        <row r="389">
          <cell r="F389">
            <v>6927</v>
          </cell>
          <cell r="G389" t="str">
            <v>NT/21E|6927</v>
          </cell>
          <cell r="H389" t="str">
            <v>K1</v>
          </cell>
          <cell r="I389" t="str">
            <v>08.01.2022</v>
          </cell>
          <cell r="J389" t="str">
            <v>11.01.2022</v>
          </cell>
          <cell r="K389" t="str">
            <v>08.01.2022</v>
          </cell>
          <cell r="L389" t="str">
            <v>Hàng hóa quầy 0480.3002179</v>
          </cell>
          <cell r="M389" t="str">
            <v>05.03.2022</v>
          </cell>
          <cell r="N389">
            <v>-455400</v>
          </cell>
        </row>
        <row r="390">
          <cell r="F390">
            <v>7435</v>
          </cell>
          <cell r="G390" t="str">
            <v>NT/21E|7435</v>
          </cell>
          <cell r="H390" t="str">
            <v>K1</v>
          </cell>
          <cell r="I390" t="str">
            <v>12.01.2022</v>
          </cell>
          <cell r="J390" t="str">
            <v>21.01.2022</v>
          </cell>
          <cell r="K390" t="str">
            <v>12.01.2022</v>
          </cell>
          <cell r="L390" t="str">
            <v>Hàng hóa quầy 0480.3002179</v>
          </cell>
          <cell r="M390" t="str">
            <v>05.03.2022</v>
          </cell>
          <cell r="N390">
            <v>-3885719</v>
          </cell>
        </row>
        <row r="391">
          <cell r="F391">
            <v>8657</v>
          </cell>
          <cell r="G391" t="str">
            <v>NT/21E|8657</v>
          </cell>
          <cell r="H391" t="str">
            <v>K1</v>
          </cell>
          <cell r="I391" t="str">
            <v>19.01.2022</v>
          </cell>
          <cell r="J391" t="str">
            <v>21.01.2022</v>
          </cell>
          <cell r="K391" t="str">
            <v>19.01.2022</v>
          </cell>
          <cell r="L391" t="str">
            <v>Hàng hóa quầy 0480.3002179</v>
          </cell>
          <cell r="M391" t="str">
            <v>05.03.2022</v>
          </cell>
          <cell r="N391">
            <v>-2443276</v>
          </cell>
        </row>
        <row r="392">
          <cell r="F392">
            <v>6400</v>
          </cell>
          <cell r="G392" t="str">
            <v>NT/21E|6400</v>
          </cell>
          <cell r="H392" t="str">
            <v>K1</v>
          </cell>
          <cell r="I392" t="str">
            <v>04.01.2022</v>
          </cell>
          <cell r="J392" t="str">
            <v>11.01.2022</v>
          </cell>
          <cell r="K392" t="str">
            <v>04.01.2022</v>
          </cell>
          <cell r="L392" t="str">
            <v>Hàng hóa quầy 0480.3002179</v>
          </cell>
          <cell r="M392" t="str">
            <v>05.03.2022</v>
          </cell>
          <cell r="N392">
            <v>-683100</v>
          </cell>
        </row>
        <row r="393">
          <cell r="F393">
            <v>6401</v>
          </cell>
          <cell r="G393" t="str">
            <v>NT/21E|6401</v>
          </cell>
          <cell r="H393" t="str">
            <v>K1</v>
          </cell>
          <cell r="I393" t="str">
            <v>04.01.2022</v>
          </cell>
          <cell r="J393" t="str">
            <v>11.01.2022</v>
          </cell>
          <cell r="K393" t="str">
            <v>04.01.2022</v>
          </cell>
          <cell r="L393" t="str">
            <v>Hàng hóa quầy 0480.3002179</v>
          </cell>
          <cell r="M393" t="str">
            <v>05.03.2022</v>
          </cell>
          <cell r="N393">
            <v>-662416</v>
          </cell>
        </row>
        <row r="394">
          <cell r="F394">
            <v>7140</v>
          </cell>
          <cell r="G394" t="str">
            <v>NT/21E|7140</v>
          </cell>
          <cell r="H394" t="str">
            <v>K1</v>
          </cell>
          <cell r="I394" t="str">
            <v>11.01.2022</v>
          </cell>
          <cell r="J394" t="str">
            <v>21.01.2022</v>
          </cell>
          <cell r="K394" t="str">
            <v>11.01.2022</v>
          </cell>
          <cell r="L394" t="str">
            <v>Hàng hóa quầy 0480.3002179</v>
          </cell>
          <cell r="M394" t="str">
            <v>05.03.2022</v>
          </cell>
          <cell r="N394">
            <v>-2716296</v>
          </cell>
        </row>
        <row r="395">
          <cell r="F395">
            <v>8322</v>
          </cell>
          <cell r="G395" t="str">
            <v>NT/21E|8322</v>
          </cell>
          <cell r="H395" t="str">
            <v>K1</v>
          </cell>
          <cell r="I395" t="str">
            <v>18.01.2022</v>
          </cell>
          <cell r="J395" t="str">
            <v>21.01.2022</v>
          </cell>
          <cell r="K395" t="str">
            <v>18.01.2022</v>
          </cell>
          <cell r="L395" t="str">
            <v>Hàng hóa quầy 0480.3002179</v>
          </cell>
          <cell r="M395" t="str">
            <v>05.03.2022</v>
          </cell>
          <cell r="N395">
            <v>-2837142</v>
          </cell>
        </row>
        <row r="396">
          <cell r="F396">
            <v>7154</v>
          </cell>
          <cell r="G396" t="str">
            <v>NT/21E|7154</v>
          </cell>
          <cell r="H396" t="str">
            <v>K1</v>
          </cell>
          <cell r="I396" t="str">
            <v>11.01.2022</v>
          </cell>
          <cell r="J396" t="str">
            <v>21.01.2022</v>
          </cell>
          <cell r="K396" t="str">
            <v>11.01.2022</v>
          </cell>
          <cell r="L396" t="str">
            <v>Hàng hóa quầy 0480.3002179</v>
          </cell>
          <cell r="M396" t="str">
            <v>05.03.2022</v>
          </cell>
          <cell r="N396">
            <v>-910800</v>
          </cell>
        </row>
        <row r="397">
          <cell r="F397">
            <v>7717</v>
          </cell>
          <cell r="G397" t="str">
            <v>NT/21E|7717</v>
          </cell>
          <cell r="H397" t="str">
            <v>K1</v>
          </cell>
          <cell r="I397" t="str">
            <v>15.01.2022</v>
          </cell>
          <cell r="J397" t="str">
            <v>21.01.2022</v>
          </cell>
          <cell r="K397" t="str">
            <v>15.01.2022</v>
          </cell>
          <cell r="L397" t="str">
            <v>Hàng hóa quầy 0480.3002179</v>
          </cell>
          <cell r="M397" t="str">
            <v>05.03.2022</v>
          </cell>
          <cell r="N397">
            <v>-2443276</v>
          </cell>
        </row>
        <row r="398">
          <cell r="F398">
            <v>8613</v>
          </cell>
          <cell r="G398" t="str">
            <v>NT/21E|8613</v>
          </cell>
          <cell r="H398" t="str">
            <v>K1</v>
          </cell>
          <cell r="I398" t="str">
            <v>19.01.2022</v>
          </cell>
          <cell r="J398" t="str">
            <v>22.01.2022</v>
          </cell>
          <cell r="K398" t="str">
            <v>19.01.2022</v>
          </cell>
          <cell r="L398" t="str">
            <v>Hàng hóa quầy 0480.3002179</v>
          </cell>
          <cell r="M398" t="str">
            <v>05.03.2022</v>
          </cell>
          <cell r="N398">
            <v>-1615504</v>
          </cell>
        </row>
        <row r="399">
          <cell r="F399">
            <v>6328</v>
          </cell>
          <cell r="G399" t="str">
            <v>NT/21E|6328</v>
          </cell>
          <cell r="H399" t="str">
            <v>K1</v>
          </cell>
          <cell r="I399" t="str">
            <v>03.01.2022</v>
          </cell>
          <cell r="J399" t="str">
            <v>11.01.2022</v>
          </cell>
          <cell r="K399" t="str">
            <v>07.01.2022</v>
          </cell>
          <cell r="L399" t="str">
            <v>Hàng hóa quầy 0480.3002179</v>
          </cell>
          <cell r="M399" t="str">
            <v>05.03.2022</v>
          </cell>
          <cell r="N399">
            <v>-1146332</v>
          </cell>
        </row>
        <row r="400">
          <cell r="F400">
            <v>7062</v>
          </cell>
          <cell r="G400" t="str">
            <v>NT/21E|7062</v>
          </cell>
          <cell r="H400" t="str">
            <v>K1</v>
          </cell>
          <cell r="I400" t="str">
            <v>10.01.2022</v>
          </cell>
          <cell r="J400" t="str">
            <v>21.01.2022</v>
          </cell>
          <cell r="K400" t="str">
            <v>14.01.2022</v>
          </cell>
          <cell r="L400" t="str">
            <v>Hàng hóa quầy 0480.3002179</v>
          </cell>
          <cell r="M400" t="str">
            <v>05.03.2022</v>
          </cell>
          <cell r="N400">
            <v>-5863022</v>
          </cell>
        </row>
        <row r="401">
          <cell r="F401">
            <v>8307</v>
          </cell>
          <cell r="G401" t="str">
            <v>NT/21E|8307</v>
          </cell>
          <cell r="H401" t="str">
            <v>K1</v>
          </cell>
          <cell r="I401" t="str">
            <v>17.01.2022</v>
          </cell>
          <cell r="J401" t="str">
            <v>10.02.2022</v>
          </cell>
          <cell r="K401" t="str">
            <v>01.02.2022</v>
          </cell>
          <cell r="L401" t="str">
            <v>Hàng hóa quầy 0480.3002179</v>
          </cell>
          <cell r="M401" t="str">
            <v>05.03.2022</v>
          </cell>
          <cell r="N401">
            <v>-3367531</v>
          </cell>
        </row>
        <row r="402">
          <cell r="F402">
            <v>6342</v>
          </cell>
          <cell r="G402" t="str">
            <v>NT/21E|6342</v>
          </cell>
          <cell r="H402" t="str">
            <v>K1</v>
          </cell>
          <cell r="I402" t="str">
            <v>03.01.2022</v>
          </cell>
          <cell r="J402" t="str">
            <v>11.01.2022</v>
          </cell>
          <cell r="K402" t="str">
            <v>05.01.2022</v>
          </cell>
          <cell r="L402" t="str">
            <v>Hàng hóa quầy 0480.3002179</v>
          </cell>
          <cell r="M402" t="str">
            <v>05.03.2022</v>
          </cell>
          <cell r="N402">
            <v>-1321597</v>
          </cell>
        </row>
        <row r="403">
          <cell r="F403">
            <v>6862</v>
          </cell>
          <cell r="G403" t="str">
            <v>NT/21E|6862</v>
          </cell>
          <cell r="H403" t="str">
            <v>K1</v>
          </cell>
          <cell r="I403" t="str">
            <v>06.01.2022</v>
          </cell>
          <cell r="J403" t="str">
            <v>12.01.2022</v>
          </cell>
          <cell r="K403" t="str">
            <v>10.01.2022</v>
          </cell>
          <cell r="L403" t="str">
            <v>Hàng hóa quầy 0480.3002179</v>
          </cell>
          <cell r="M403" t="str">
            <v>05.03.2022</v>
          </cell>
          <cell r="N403">
            <v>-9482299</v>
          </cell>
        </row>
        <row r="404">
          <cell r="F404">
            <v>8313</v>
          </cell>
          <cell r="G404" t="str">
            <v>NT/21E|8313</v>
          </cell>
          <cell r="H404" t="str">
            <v>K1</v>
          </cell>
          <cell r="I404" t="str">
            <v>17.01.2022</v>
          </cell>
          <cell r="J404" t="str">
            <v>22.01.2022</v>
          </cell>
          <cell r="K404" t="str">
            <v>19.01.2022</v>
          </cell>
          <cell r="L404" t="str">
            <v>Hàng hóa quầy 0480.3002179</v>
          </cell>
          <cell r="M404" t="str">
            <v>05.03.2022</v>
          </cell>
          <cell r="N404">
            <v>-3885719</v>
          </cell>
        </row>
        <row r="405">
          <cell r="F405">
            <v>6842</v>
          </cell>
          <cell r="G405" t="str">
            <v>NT/21E|6842</v>
          </cell>
          <cell r="H405" t="str">
            <v>K1</v>
          </cell>
          <cell r="I405" t="str">
            <v>06.01.2022</v>
          </cell>
          <cell r="J405" t="str">
            <v>11.01.2022</v>
          </cell>
          <cell r="K405" t="str">
            <v>08.01.2022</v>
          </cell>
          <cell r="L405" t="str">
            <v>Hàng hóa quầy 0480.3002179</v>
          </cell>
          <cell r="M405" t="str">
            <v>05.03.2022</v>
          </cell>
          <cell r="N405">
            <v>-1100792</v>
          </cell>
        </row>
        <row r="406">
          <cell r="F406">
            <v>6843</v>
          </cell>
          <cell r="G406" t="str">
            <v>NT/21E|6843</v>
          </cell>
          <cell r="H406" t="str">
            <v>K1</v>
          </cell>
          <cell r="I406" t="str">
            <v>06.01.2022</v>
          </cell>
          <cell r="J406" t="str">
            <v>11.01.2022</v>
          </cell>
          <cell r="K406" t="str">
            <v>08.01.2022</v>
          </cell>
          <cell r="L406" t="str">
            <v>Hàng hóa quầy 0480.3002179</v>
          </cell>
          <cell r="M406" t="str">
            <v>05.03.2022</v>
          </cell>
          <cell r="N406">
            <v>-1615504</v>
          </cell>
        </row>
        <row r="407">
          <cell r="F407">
            <v>7050</v>
          </cell>
          <cell r="G407" t="str">
            <v>NT/21E|7050</v>
          </cell>
          <cell r="H407" t="str">
            <v>K1</v>
          </cell>
          <cell r="I407" t="str">
            <v>10.01.2022</v>
          </cell>
          <cell r="J407" t="str">
            <v>21.01.2022</v>
          </cell>
          <cell r="K407" t="str">
            <v>12.01.2022</v>
          </cell>
          <cell r="L407" t="str">
            <v>Hàng hóa quầy 0480.3002179</v>
          </cell>
          <cell r="M407" t="str">
            <v>05.03.2022</v>
          </cell>
          <cell r="N407">
            <v>-1615504</v>
          </cell>
        </row>
        <row r="408">
          <cell r="F408">
            <v>6410</v>
          </cell>
          <cell r="G408" t="str">
            <v>NT/21E|6410</v>
          </cell>
          <cell r="H408" t="str">
            <v>K1</v>
          </cell>
          <cell r="I408" t="str">
            <v>04.01.2022</v>
          </cell>
          <cell r="J408" t="str">
            <v>11.01.2022</v>
          </cell>
          <cell r="K408" t="str">
            <v>04.01.2022</v>
          </cell>
          <cell r="L408" t="str">
            <v>Hàng hóa quầy 0480.3002179</v>
          </cell>
          <cell r="M408" t="str">
            <v>05.03.2022</v>
          </cell>
          <cell r="N408">
            <v>-4947866</v>
          </cell>
        </row>
        <row r="409">
          <cell r="F409">
            <v>6411</v>
          </cell>
          <cell r="G409" t="str">
            <v>NT/21E|6411</v>
          </cell>
          <cell r="H409" t="str">
            <v>K1</v>
          </cell>
          <cell r="I409" t="str">
            <v>04.01.2022</v>
          </cell>
          <cell r="J409" t="str">
            <v>16.01.2022</v>
          </cell>
          <cell r="K409" t="str">
            <v>04.01.2022</v>
          </cell>
          <cell r="L409" t="str">
            <v>Hàng hóa quầy 0480.3002179</v>
          </cell>
          <cell r="M409" t="str">
            <v>05.03.2022</v>
          </cell>
          <cell r="N409">
            <v>-910800</v>
          </cell>
        </row>
        <row r="410">
          <cell r="F410">
            <v>6530</v>
          </cell>
          <cell r="G410" t="str">
            <v>NT/21E|6530</v>
          </cell>
          <cell r="H410" t="str">
            <v>K1</v>
          </cell>
          <cell r="I410" t="str">
            <v>04.01.2022</v>
          </cell>
          <cell r="J410" t="str">
            <v>15.01.2022</v>
          </cell>
          <cell r="K410" t="str">
            <v>04.01.2022</v>
          </cell>
          <cell r="L410" t="str">
            <v>Hàng hóa quầy 0480.3002179</v>
          </cell>
          <cell r="M410" t="str">
            <v>05.03.2022</v>
          </cell>
          <cell r="N410">
            <v>-2146544</v>
          </cell>
        </row>
        <row r="411">
          <cell r="F411">
            <v>7474</v>
          </cell>
          <cell r="G411" t="str">
            <v>NT/21E|7474</v>
          </cell>
          <cell r="H411" t="str">
            <v>K1</v>
          </cell>
          <cell r="I411" t="str">
            <v>12.01.2022</v>
          </cell>
          <cell r="J411" t="str">
            <v>21.01.2022</v>
          </cell>
          <cell r="K411" t="str">
            <v>13.01.2022</v>
          </cell>
          <cell r="L411" t="str">
            <v>Hàng hóa quầy 0480.3002179</v>
          </cell>
          <cell r="M411" t="str">
            <v>05.03.2022</v>
          </cell>
          <cell r="N411">
            <v>-8990775</v>
          </cell>
        </row>
        <row r="412">
          <cell r="F412">
            <v>8321</v>
          </cell>
          <cell r="G412" t="str">
            <v>NT/21E|8321</v>
          </cell>
          <cell r="H412" t="str">
            <v>K1</v>
          </cell>
          <cell r="I412" t="str">
            <v>17.01.2022</v>
          </cell>
          <cell r="J412" t="str">
            <v>21.01.2022</v>
          </cell>
          <cell r="K412" t="str">
            <v>18.01.2022</v>
          </cell>
          <cell r="L412" t="str">
            <v>Hàng hóa quầy 0480.3002179</v>
          </cell>
          <cell r="M412" t="str">
            <v>05.03.2022</v>
          </cell>
          <cell r="N412">
            <v>-5722028</v>
          </cell>
        </row>
        <row r="413">
          <cell r="F413">
            <v>6339</v>
          </cell>
          <cell r="G413" t="str">
            <v>NT/21E|6339</v>
          </cell>
          <cell r="H413" t="str">
            <v>K1</v>
          </cell>
          <cell r="I413" t="str">
            <v>03.01.2022</v>
          </cell>
          <cell r="J413" t="str">
            <v>11.01.2022</v>
          </cell>
          <cell r="K413" t="str">
            <v>05.01.2022</v>
          </cell>
          <cell r="L413" t="str">
            <v>Hàng hóa quầy 0480.3002179</v>
          </cell>
          <cell r="M413" t="str">
            <v>05.03.2022</v>
          </cell>
          <cell r="N413">
            <v>-4751089</v>
          </cell>
        </row>
        <row r="414">
          <cell r="F414">
            <v>6340</v>
          </cell>
          <cell r="G414" t="str">
            <v>NT/21E|6340</v>
          </cell>
          <cell r="H414" t="str">
            <v>K1</v>
          </cell>
          <cell r="I414" t="str">
            <v>03.01.2022</v>
          </cell>
          <cell r="J414" t="str">
            <v>11.01.2022</v>
          </cell>
          <cell r="K414" t="str">
            <v>05.01.2022</v>
          </cell>
          <cell r="L414" t="str">
            <v>Hàng hóa quầy 0480.3002179</v>
          </cell>
          <cell r="M414" t="str">
            <v>05.03.2022</v>
          </cell>
          <cell r="N414">
            <v>-45540</v>
          </cell>
        </row>
        <row r="415">
          <cell r="F415">
            <v>6341</v>
          </cell>
          <cell r="G415" t="str">
            <v>NT/21E|6341</v>
          </cell>
          <cell r="H415" t="str">
            <v>K1</v>
          </cell>
          <cell r="I415" t="str">
            <v>03.01.2022</v>
          </cell>
          <cell r="J415" t="str">
            <v>11.01.2022</v>
          </cell>
          <cell r="K415" t="str">
            <v>05.01.2022</v>
          </cell>
          <cell r="L415" t="str">
            <v>Hàng hóa quầy 0480.3002179</v>
          </cell>
          <cell r="M415" t="str">
            <v>05.03.2022</v>
          </cell>
          <cell r="N415">
            <v>-1100792</v>
          </cell>
        </row>
        <row r="416">
          <cell r="F416">
            <v>7066</v>
          </cell>
          <cell r="G416" t="str">
            <v>NT/21E|7066</v>
          </cell>
          <cell r="H416" t="str">
            <v>K1</v>
          </cell>
          <cell r="I416" t="str">
            <v>10.01.2022</v>
          </cell>
          <cell r="J416" t="str">
            <v>21.01.2022</v>
          </cell>
          <cell r="K416" t="str">
            <v>12.01.2022</v>
          </cell>
          <cell r="L416" t="str">
            <v>Hàng hóa quầy 0480.3002179</v>
          </cell>
          <cell r="M416" t="str">
            <v>05.03.2022</v>
          </cell>
          <cell r="N416">
            <v>-3664914</v>
          </cell>
        </row>
        <row r="417">
          <cell r="F417">
            <v>6321</v>
          </cell>
          <cell r="G417" t="str">
            <v>NT/21E|6321</v>
          </cell>
          <cell r="H417" t="str">
            <v>K1</v>
          </cell>
          <cell r="I417" t="str">
            <v>03.01.2022</v>
          </cell>
          <cell r="J417" t="str">
            <v>11.01.2022</v>
          </cell>
          <cell r="K417" t="str">
            <v>05.01.2022</v>
          </cell>
          <cell r="L417" t="str">
            <v>Hàng hóa quầy 0480.3002179</v>
          </cell>
          <cell r="M417" t="str">
            <v>05.03.2022</v>
          </cell>
          <cell r="N417">
            <v>-1100792</v>
          </cell>
        </row>
        <row r="418">
          <cell r="F418">
            <v>6322</v>
          </cell>
          <cell r="G418" t="str">
            <v>NT/21E|6322</v>
          </cell>
          <cell r="H418" t="str">
            <v>K1</v>
          </cell>
          <cell r="I418" t="str">
            <v>03.01.2022</v>
          </cell>
          <cell r="J418" t="str">
            <v>11.01.2022</v>
          </cell>
          <cell r="K418" t="str">
            <v>05.01.2022</v>
          </cell>
          <cell r="L418" t="str">
            <v>Hàng hóa quầy 0480.3002179</v>
          </cell>
          <cell r="M418" t="str">
            <v>05.03.2022</v>
          </cell>
          <cell r="N418">
            <v>-220805</v>
          </cell>
        </row>
        <row r="419">
          <cell r="F419">
            <v>6856</v>
          </cell>
          <cell r="G419" t="str">
            <v>NT/21E|6856</v>
          </cell>
          <cell r="H419" t="str">
            <v>K1</v>
          </cell>
          <cell r="I419" t="str">
            <v>06.01.2022</v>
          </cell>
          <cell r="J419" t="str">
            <v>11.01.2022</v>
          </cell>
          <cell r="K419" t="str">
            <v>08.01.2022</v>
          </cell>
          <cell r="L419" t="str">
            <v>Hàng hóa quầy 0480.3002179</v>
          </cell>
          <cell r="M419" t="str">
            <v>05.03.2022</v>
          </cell>
          <cell r="N419">
            <v>-1221638</v>
          </cell>
        </row>
        <row r="420">
          <cell r="F420">
            <v>8305</v>
          </cell>
          <cell r="G420" t="str">
            <v>NT/21E|8305</v>
          </cell>
          <cell r="H420" t="str">
            <v>K1</v>
          </cell>
          <cell r="I420" t="str">
            <v>17.01.2022</v>
          </cell>
          <cell r="J420" t="str">
            <v>21.01.2022</v>
          </cell>
          <cell r="K420" t="str">
            <v>19.01.2022</v>
          </cell>
          <cell r="L420" t="str">
            <v>Hàng hóa quầy 0480.3002179</v>
          </cell>
          <cell r="M420" t="str">
            <v>05.03.2022</v>
          </cell>
          <cell r="N420">
            <v>-3057947</v>
          </cell>
        </row>
        <row r="421">
          <cell r="F421">
            <v>6417</v>
          </cell>
          <cell r="G421" t="str">
            <v>NT/21E|6417</v>
          </cell>
          <cell r="H421" t="str">
            <v>K1</v>
          </cell>
          <cell r="I421" t="str">
            <v>04.01.2022</v>
          </cell>
          <cell r="J421" t="str">
            <v>16.01.2022</v>
          </cell>
          <cell r="K421" t="str">
            <v>04.01.2022</v>
          </cell>
          <cell r="L421" t="str">
            <v>Hàng hóa quầy 0480.3002179</v>
          </cell>
          <cell r="M421" t="str">
            <v>05.03.2022</v>
          </cell>
          <cell r="N421">
            <v>-1100792</v>
          </cell>
        </row>
        <row r="422">
          <cell r="F422">
            <v>6418</v>
          </cell>
          <cell r="G422" t="str">
            <v>NT/21E|6418</v>
          </cell>
          <cell r="H422" t="str">
            <v>K1</v>
          </cell>
          <cell r="I422" t="str">
            <v>04.01.2022</v>
          </cell>
          <cell r="J422" t="str">
            <v>11.01.2022</v>
          </cell>
          <cell r="K422" t="str">
            <v>04.01.2022</v>
          </cell>
          <cell r="L422" t="str">
            <v>Hàng hóa quầy 0480.3002179</v>
          </cell>
          <cell r="M422" t="str">
            <v>05.03.2022</v>
          </cell>
          <cell r="N422">
            <v>-1221638</v>
          </cell>
        </row>
        <row r="423">
          <cell r="F423">
            <v>6419</v>
          </cell>
          <cell r="G423" t="str">
            <v>NT/21E|6419</v>
          </cell>
          <cell r="H423" t="str">
            <v>K1</v>
          </cell>
          <cell r="I423" t="str">
            <v>04.01.2022</v>
          </cell>
          <cell r="J423" t="str">
            <v>11.01.2022</v>
          </cell>
          <cell r="K423" t="str">
            <v>04.01.2022</v>
          </cell>
          <cell r="L423" t="str">
            <v>Hàng hóa quầy 0480.3002179</v>
          </cell>
          <cell r="M423" t="str">
            <v>05.03.2022</v>
          </cell>
          <cell r="N423">
            <v>-45540</v>
          </cell>
        </row>
        <row r="424">
          <cell r="F424">
            <v>7141</v>
          </cell>
          <cell r="G424" t="str">
            <v>NT/21E|7141</v>
          </cell>
          <cell r="H424" t="str">
            <v>K1</v>
          </cell>
          <cell r="I424" t="str">
            <v>11.01.2022</v>
          </cell>
          <cell r="J424" t="str">
            <v>21.01.2022</v>
          </cell>
          <cell r="K424" t="str">
            <v>11.01.2022</v>
          </cell>
          <cell r="L424" t="str">
            <v>Hàng hóa quầy 0480.3002179</v>
          </cell>
          <cell r="M424" t="str">
            <v>05.03.2022</v>
          </cell>
          <cell r="N424">
            <v>-2837142</v>
          </cell>
        </row>
        <row r="425">
          <cell r="F425">
            <v>6323</v>
          </cell>
          <cell r="G425" t="str">
            <v>NT/21E|6323</v>
          </cell>
          <cell r="H425" t="str">
            <v>K1</v>
          </cell>
          <cell r="I425" t="str">
            <v>03.01.2022</v>
          </cell>
          <cell r="J425" t="str">
            <v>11.01.2022</v>
          </cell>
          <cell r="K425" t="str">
            <v>05.01.2022</v>
          </cell>
          <cell r="L425" t="str">
            <v>Hàng hóa quầy 0480.3002179</v>
          </cell>
          <cell r="M425" t="str">
            <v>05.03.2022</v>
          </cell>
          <cell r="N425">
            <v>-3057947</v>
          </cell>
        </row>
        <row r="426">
          <cell r="F426">
            <v>6324</v>
          </cell>
          <cell r="G426" t="str">
            <v>NT/21E|6324</v>
          </cell>
          <cell r="H426" t="str">
            <v>K1</v>
          </cell>
          <cell r="I426" t="str">
            <v>03.01.2022</v>
          </cell>
          <cell r="J426" t="str">
            <v>11.01.2022</v>
          </cell>
          <cell r="K426" t="str">
            <v>05.01.2022</v>
          </cell>
          <cell r="L426" t="str">
            <v>Hàng hóa quầy 0480.3002179</v>
          </cell>
          <cell r="M426" t="str">
            <v>05.03.2022</v>
          </cell>
          <cell r="N426">
            <v>-1100792</v>
          </cell>
        </row>
        <row r="427">
          <cell r="F427">
            <v>6325</v>
          </cell>
          <cell r="G427" t="str">
            <v>NT/21E|6325</v>
          </cell>
          <cell r="H427" t="str">
            <v>K1</v>
          </cell>
          <cell r="I427" t="str">
            <v>03.01.2022</v>
          </cell>
          <cell r="J427" t="str">
            <v>11.01.2022</v>
          </cell>
          <cell r="K427" t="str">
            <v>05.01.2022</v>
          </cell>
          <cell r="L427" t="str">
            <v>Hàng hóa quầy 0480.3002179</v>
          </cell>
          <cell r="M427" t="str">
            <v>05.03.2022</v>
          </cell>
          <cell r="N427">
            <v>-45540</v>
          </cell>
        </row>
        <row r="428">
          <cell r="F428">
            <v>6326</v>
          </cell>
          <cell r="G428" t="str">
            <v>NT/21E|6326</v>
          </cell>
          <cell r="H428" t="str">
            <v>K1</v>
          </cell>
          <cell r="I428" t="str">
            <v>03.01.2022</v>
          </cell>
          <cell r="J428" t="str">
            <v>11.01.2022</v>
          </cell>
          <cell r="K428" t="str">
            <v>05.01.2022</v>
          </cell>
          <cell r="L428" t="str">
            <v>Hàng hóa quầy 0480.3002179</v>
          </cell>
          <cell r="M428" t="str">
            <v>05.03.2022</v>
          </cell>
          <cell r="N428">
            <v>-2201584</v>
          </cell>
        </row>
        <row r="429">
          <cell r="F429">
            <v>6857</v>
          </cell>
          <cell r="G429" t="str">
            <v>NT/21E|6857</v>
          </cell>
          <cell r="H429" t="str">
            <v>K1</v>
          </cell>
          <cell r="I429" t="str">
            <v>06.01.2022</v>
          </cell>
          <cell r="J429" t="str">
            <v>11.01.2022</v>
          </cell>
          <cell r="K429" t="str">
            <v>08.01.2022</v>
          </cell>
          <cell r="L429" t="str">
            <v>Hàng hóa quầy 0480.3002179</v>
          </cell>
          <cell r="M429" t="str">
            <v>05.03.2022</v>
          </cell>
          <cell r="N429">
            <v>-2661780</v>
          </cell>
        </row>
        <row r="430">
          <cell r="F430">
            <v>7060</v>
          </cell>
          <cell r="G430" t="str">
            <v>NT/21E|7060</v>
          </cell>
          <cell r="H430" t="str">
            <v>K1</v>
          </cell>
          <cell r="I430" t="str">
            <v>10.01.2022</v>
          </cell>
          <cell r="J430" t="str">
            <v>21.01.2022</v>
          </cell>
          <cell r="K430" t="str">
            <v>12.01.2022</v>
          </cell>
          <cell r="L430" t="str">
            <v>Hàng hóa quầy 0480.3002179</v>
          </cell>
          <cell r="M430" t="str">
            <v>05.03.2022</v>
          </cell>
          <cell r="N430">
            <v>-3497256</v>
          </cell>
        </row>
        <row r="431">
          <cell r="F431">
            <v>7061</v>
          </cell>
          <cell r="G431" t="str">
            <v>NT/21E|7061</v>
          </cell>
          <cell r="H431" t="str">
            <v>K1</v>
          </cell>
          <cell r="I431" t="str">
            <v>10.01.2022</v>
          </cell>
          <cell r="J431" t="str">
            <v>25.01.2022</v>
          </cell>
          <cell r="K431" t="str">
            <v>12.01.2022</v>
          </cell>
          <cell r="L431" t="str">
            <v>Hàng hóa quầy 0480.3002179</v>
          </cell>
          <cell r="M431" t="str">
            <v>05.03.2022</v>
          </cell>
          <cell r="N431">
            <v>-2884886</v>
          </cell>
        </row>
        <row r="432">
          <cell r="F432">
            <v>7674</v>
          </cell>
          <cell r="G432" t="str">
            <v>NT/21E|7674</v>
          </cell>
          <cell r="H432" t="str">
            <v>K1</v>
          </cell>
          <cell r="I432" t="str">
            <v>13.01.2022</v>
          </cell>
          <cell r="J432" t="str">
            <v>21.01.2022</v>
          </cell>
          <cell r="K432" t="str">
            <v>15.01.2022</v>
          </cell>
          <cell r="L432" t="str">
            <v>Hàng hóa quầy 0480.3002179</v>
          </cell>
          <cell r="M432" t="str">
            <v>05.03.2022</v>
          </cell>
          <cell r="N432">
            <v>-2884886</v>
          </cell>
        </row>
        <row r="433">
          <cell r="F433">
            <v>6845</v>
          </cell>
          <cell r="G433" t="str">
            <v>NT/21E|06845</v>
          </cell>
          <cell r="H433" t="str">
            <v>K1</v>
          </cell>
          <cell r="I433" t="str">
            <v>06.01.2022</v>
          </cell>
          <cell r="J433" t="str">
            <v>18.01.2022</v>
          </cell>
          <cell r="K433" t="str">
            <v>10.01.2022</v>
          </cell>
          <cell r="L433" t="str">
            <v>Hàng hóa quầy 0480.3002179</v>
          </cell>
          <cell r="M433" t="str">
            <v>05.03.2022</v>
          </cell>
          <cell r="N433">
            <v>-3105692</v>
          </cell>
        </row>
        <row r="434">
          <cell r="F434">
            <v>6846</v>
          </cell>
          <cell r="G434" t="str">
            <v>NT/21E|06846</v>
          </cell>
          <cell r="H434" t="str">
            <v>K1</v>
          </cell>
          <cell r="I434" t="str">
            <v>06.01.2022</v>
          </cell>
          <cell r="J434" t="str">
            <v>18.01.2022</v>
          </cell>
          <cell r="K434" t="str">
            <v>10.01.2022</v>
          </cell>
          <cell r="L434" t="str">
            <v>Hàng hóa quầy 0480.3002179</v>
          </cell>
          <cell r="M434" t="str">
            <v>05.03.2022</v>
          </cell>
          <cell r="N434">
            <v>-1100792</v>
          </cell>
        </row>
        <row r="435">
          <cell r="F435">
            <v>6304</v>
          </cell>
          <cell r="G435" t="str">
            <v>NT/21E|6304</v>
          </cell>
          <cell r="H435" t="str">
            <v>K1</v>
          </cell>
          <cell r="I435" t="str">
            <v>03.01.2022</v>
          </cell>
          <cell r="J435" t="str">
            <v>11.01.2022</v>
          </cell>
          <cell r="K435" t="str">
            <v>06.01.2022</v>
          </cell>
          <cell r="L435" t="str">
            <v>Hàng hóa quầy 0480.3002179</v>
          </cell>
          <cell r="M435" t="str">
            <v>05.03.2022</v>
          </cell>
          <cell r="N435">
            <v>-45540</v>
          </cell>
        </row>
        <row r="436">
          <cell r="F436">
            <v>6305</v>
          </cell>
          <cell r="G436" t="str">
            <v>NT/21E|6305</v>
          </cell>
          <cell r="H436" t="str">
            <v>K1</v>
          </cell>
          <cell r="I436" t="str">
            <v>03.01.2022</v>
          </cell>
          <cell r="J436" t="str">
            <v>11.01.2022</v>
          </cell>
          <cell r="K436" t="str">
            <v>06.01.2022</v>
          </cell>
          <cell r="L436" t="str">
            <v>Hàng hóa quầy 0480.3002179</v>
          </cell>
          <cell r="M436" t="str">
            <v>05.03.2022</v>
          </cell>
          <cell r="N436">
            <v>-2201584</v>
          </cell>
        </row>
        <row r="437">
          <cell r="F437">
            <v>6306</v>
          </cell>
          <cell r="G437" t="str">
            <v>NT/21E|6306</v>
          </cell>
          <cell r="H437" t="str">
            <v>K1</v>
          </cell>
          <cell r="I437" t="str">
            <v>03.01.2022</v>
          </cell>
          <cell r="J437" t="str">
            <v>11.01.2022</v>
          </cell>
          <cell r="K437" t="str">
            <v>06.01.2022</v>
          </cell>
          <cell r="L437" t="str">
            <v>Hàng hóa quầy 0480.3002179</v>
          </cell>
          <cell r="M437" t="str">
            <v>05.03.2022</v>
          </cell>
          <cell r="N437">
            <v>-2837142</v>
          </cell>
        </row>
        <row r="438">
          <cell r="F438">
            <v>6844</v>
          </cell>
          <cell r="G438" t="str">
            <v>NT/21E|6844</v>
          </cell>
          <cell r="H438" t="str">
            <v>K1</v>
          </cell>
          <cell r="I438" t="str">
            <v>06.01.2022</v>
          </cell>
          <cell r="J438" t="str">
            <v>12.01.2022</v>
          </cell>
          <cell r="K438" t="str">
            <v>10.01.2022</v>
          </cell>
          <cell r="L438" t="str">
            <v>Hàng hóa quầy 0480.3002179</v>
          </cell>
          <cell r="M438" t="str">
            <v>05.03.2022</v>
          </cell>
          <cell r="N438">
            <v>-3885719</v>
          </cell>
        </row>
        <row r="439">
          <cell r="F439">
            <v>7661</v>
          </cell>
          <cell r="G439" t="str">
            <v>NT/21E|7661</v>
          </cell>
          <cell r="H439" t="str">
            <v>K1</v>
          </cell>
          <cell r="I439" t="str">
            <v>13.01.2022</v>
          </cell>
          <cell r="J439" t="str">
            <v>21.01.2022</v>
          </cell>
          <cell r="K439" t="str">
            <v>16.01.2022</v>
          </cell>
          <cell r="L439" t="str">
            <v>Hàng hóa quầy 0480.3002179</v>
          </cell>
          <cell r="M439" t="str">
            <v>05.03.2022</v>
          </cell>
          <cell r="N439">
            <v>-1615504</v>
          </cell>
        </row>
        <row r="440">
          <cell r="F440">
            <v>7662</v>
          </cell>
          <cell r="G440" t="str">
            <v>NT/21E|7662</v>
          </cell>
          <cell r="H440" t="str">
            <v>K1</v>
          </cell>
          <cell r="I440" t="str">
            <v>13.01.2022</v>
          </cell>
          <cell r="J440" t="str">
            <v>21.01.2022</v>
          </cell>
          <cell r="K440" t="str">
            <v>16.01.2022</v>
          </cell>
          <cell r="L440" t="str">
            <v>Hàng hóa quầy 0480.3002179</v>
          </cell>
          <cell r="M440" t="str">
            <v>05.03.2022</v>
          </cell>
          <cell r="N440">
            <v>-2298604</v>
          </cell>
        </row>
        <row r="441">
          <cell r="F441">
            <v>8298</v>
          </cell>
          <cell r="G441" t="str">
            <v>NT/21E|8298</v>
          </cell>
          <cell r="H441" t="str">
            <v>K1</v>
          </cell>
          <cell r="I441" t="str">
            <v>17.01.2022</v>
          </cell>
          <cell r="J441" t="str">
            <v>22.01.2022</v>
          </cell>
          <cell r="K441" t="str">
            <v>20.01.2022</v>
          </cell>
          <cell r="L441" t="str">
            <v>Hàng hóa quầy 0480.3002179</v>
          </cell>
          <cell r="M441" t="str">
            <v>05.03.2022</v>
          </cell>
          <cell r="N441">
            <v>-5674284</v>
          </cell>
        </row>
        <row r="442">
          <cell r="F442">
            <v>6402</v>
          </cell>
          <cell r="G442" t="str">
            <v>NT/21E|6402</v>
          </cell>
          <cell r="H442" t="str">
            <v>K1</v>
          </cell>
          <cell r="I442" t="str">
            <v>04.01.2022</v>
          </cell>
          <cell r="J442" t="str">
            <v>11.01.2022</v>
          </cell>
          <cell r="K442" t="str">
            <v>04.01.2022</v>
          </cell>
          <cell r="L442" t="str">
            <v>Hàng hóa quầy 0480.3002179</v>
          </cell>
          <cell r="M442" t="str">
            <v>05.03.2022</v>
          </cell>
          <cell r="N442">
            <v>-1100792</v>
          </cell>
        </row>
        <row r="443">
          <cell r="F443">
            <v>6403</v>
          </cell>
          <cell r="G443" t="str">
            <v>NT/21E|6403</v>
          </cell>
          <cell r="H443" t="str">
            <v>K1</v>
          </cell>
          <cell r="I443" t="str">
            <v>04.01.2022</v>
          </cell>
          <cell r="J443" t="str">
            <v>16.01.2022</v>
          </cell>
          <cell r="K443" t="str">
            <v>04.01.2022</v>
          </cell>
          <cell r="L443" t="str">
            <v>Hàng hóa quầy 0480.3002179</v>
          </cell>
          <cell r="M443" t="str">
            <v>05.03.2022</v>
          </cell>
          <cell r="N443">
            <v>-45540</v>
          </cell>
        </row>
        <row r="444">
          <cell r="F444">
            <v>7473</v>
          </cell>
          <cell r="G444" t="str">
            <v>NT/21E|7473</v>
          </cell>
          <cell r="H444" t="str">
            <v>K1</v>
          </cell>
          <cell r="I444" t="str">
            <v>12.01.2022</v>
          </cell>
          <cell r="J444" t="str">
            <v>21.01.2022</v>
          </cell>
          <cell r="K444" t="str">
            <v>13.01.2022</v>
          </cell>
          <cell r="L444" t="str">
            <v>Hàng hóa quầy 0480.3002179</v>
          </cell>
          <cell r="M444" t="str">
            <v>05.03.2022</v>
          </cell>
          <cell r="N444">
            <v>-8429445</v>
          </cell>
        </row>
        <row r="445">
          <cell r="F445">
            <v>8320</v>
          </cell>
          <cell r="G445" t="str">
            <v>NT/21E|8320</v>
          </cell>
          <cell r="H445" t="str">
            <v>K1</v>
          </cell>
          <cell r="I445" t="str">
            <v>17.01.2022</v>
          </cell>
          <cell r="J445" t="str">
            <v>23.01.2022</v>
          </cell>
          <cell r="K445" t="str">
            <v>20.01.2022</v>
          </cell>
          <cell r="L445" t="str">
            <v>Hàng hóa quầy 0480.3002179</v>
          </cell>
          <cell r="M445" t="str">
            <v>05.03.2022</v>
          </cell>
          <cell r="N445">
            <v>-2755161</v>
          </cell>
        </row>
        <row r="446">
          <cell r="F446">
            <v>6900</v>
          </cell>
          <cell r="G446" t="str">
            <v>NT/21E|06900</v>
          </cell>
          <cell r="H446" t="str">
            <v>K1</v>
          </cell>
          <cell r="I446" t="str">
            <v>07.01.2022</v>
          </cell>
          <cell r="J446" t="str">
            <v>14.01.2022</v>
          </cell>
          <cell r="K446" t="str">
            <v>04.01.2022</v>
          </cell>
          <cell r="L446" t="str">
            <v>Hàng hóa quầy 0480.3002179</v>
          </cell>
          <cell r="M446" t="str">
            <v>05.03.2022</v>
          </cell>
          <cell r="N446">
            <v>-3082218</v>
          </cell>
        </row>
        <row r="447">
          <cell r="F447">
            <v>6405</v>
          </cell>
          <cell r="G447" t="str">
            <v>NT/21E|6405</v>
          </cell>
          <cell r="H447" t="str">
            <v>K1</v>
          </cell>
          <cell r="I447" t="str">
            <v>04.01.2022</v>
          </cell>
          <cell r="J447" t="str">
            <v>08.01.2022</v>
          </cell>
          <cell r="K447" t="str">
            <v>04.01.2022</v>
          </cell>
          <cell r="L447" t="str">
            <v>Hàng hóa quầy 0480.3002179</v>
          </cell>
          <cell r="M447" t="str">
            <v>05.03.2022</v>
          </cell>
          <cell r="N447">
            <v>-455400</v>
          </cell>
        </row>
        <row r="448">
          <cell r="F448">
            <v>6409</v>
          </cell>
          <cell r="G448" t="str">
            <v>NT/21E|6409</v>
          </cell>
          <cell r="H448" t="str">
            <v>K1</v>
          </cell>
          <cell r="I448" t="str">
            <v>04.01.2022</v>
          </cell>
          <cell r="J448" t="str">
            <v>08.01.2022</v>
          </cell>
          <cell r="K448" t="str">
            <v>04.01.2022</v>
          </cell>
          <cell r="L448" t="str">
            <v>Hàng hóa quầy 0480.3002179</v>
          </cell>
          <cell r="M448" t="str">
            <v>05.03.2022</v>
          </cell>
          <cell r="N448">
            <v>-1267178</v>
          </cell>
        </row>
        <row r="449">
          <cell r="F449">
            <v>7138</v>
          </cell>
          <cell r="G449" t="str">
            <v>NT/21E|7138</v>
          </cell>
          <cell r="H449" t="str">
            <v>K1</v>
          </cell>
          <cell r="I449" t="str">
            <v>10.01.2022</v>
          </cell>
          <cell r="J449" t="str">
            <v>14.01.2022</v>
          </cell>
          <cell r="K449" t="str">
            <v>11.01.2022</v>
          </cell>
          <cell r="L449" t="str">
            <v>Hàng hóa quầy 0480.3002179</v>
          </cell>
          <cell r="M449" t="str">
            <v>05.03.2022</v>
          </cell>
          <cell r="N449">
            <v>-1221638</v>
          </cell>
        </row>
        <row r="450">
          <cell r="F450">
            <v>7153</v>
          </cell>
          <cell r="G450" t="str">
            <v>NT/21E|7153</v>
          </cell>
          <cell r="H450" t="str">
            <v>K1</v>
          </cell>
          <cell r="I450" t="str">
            <v>11.01.2022</v>
          </cell>
          <cell r="J450" t="str">
            <v>14.01.2022</v>
          </cell>
          <cell r="K450" t="str">
            <v>11.01.2022</v>
          </cell>
          <cell r="L450" t="str">
            <v>Hàng hóa quầy 0480.3002179</v>
          </cell>
          <cell r="M450" t="str">
            <v>05.03.2022</v>
          </cell>
          <cell r="N450">
            <v>-1442443</v>
          </cell>
        </row>
        <row r="451">
          <cell r="F451">
            <v>8316</v>
          </cell>
          <cell r="G451" t="str">
            <v>NT/21E|8316</v>
          </cell>
          <cell r="H451" t="str">
            <v>K1</v>
          </cell>
          <cell r="I451" t="str">
            <v>17.01.2022</v>
          </cell>
          <cell r="J451" t="str">
            <v>20.01.2022</v>
          </cell>
          <cell r="K451" t="str">
            <v>18.01.2022</v>
          </cell>
          <cell r="L451" t="str">
            <v>Hàng hóa quầy 0480.3002179</v>
          </cell>
          <cell r="M451" t="str">
            <v>05.03.2022</v>
          </cell>
          <cell r="N451">
            <v>-2837142</v>
          </cell>
        </row>
        <row r="452">
          <cell r="F452">
            <v>8317</v>
          </cell>
          <cell r="G452" t="str">
            <v>NT/21E|8317</v>
          </cell>
          <cell r="H452" t="str">
            <v>K1</v>
          </cell>
          <cell r="I452" t="str">
            <v>17.01.2022</v>
          </cell>
          <cell r="J452" t="str">
            <v>20.01.2022</v>
          </cell>
          <cell r="K452" t="str">
            <v>18.01.2022</v>
          </cell>
          <cell r="L452" t="str">
            <v>Hàng hóa quầy 0480.3002179</v>
          </cell>
          <cell r="M452" t="str">
            <v>05.03.2022</v>
          </cell>
          <cell r="N452">
            <v>-1221638</v>
          </cell>
        </row>
        <row r="453">
          <cell r="F453">
            <v>6337</v>
          </cell>
          <cell r="G453" t="str">
            <v>NT/21E|6337</v>
          </cell>
          <cell r="H453" t="str">
            <v>K1</v>
          </cell>
          <cell r="I453" t="str">
            <v>03.01.2022</v>
          </cell>
          <cell r="J453" t="str">
            <v>11.01.2022</v>
          </cell>
          <cell r="K453" t="str">
            <v>05.01.2022</v>
          </cell>
          <cell r="L453" t="str">
            <v>Hàng hóa quầy 0480.3002179</v>
          </cell>
          <cell r="M453" t="str">
            <v>05.03.2022</v>
          </cell>
          <cell r="N453">
            <v>-455400</v>
          </cell>
        </row>
        <row r="454">
          <cell r="F454">
            <v>6338</v>
          </cell>
          <cell r="G454" t="str">
            <v>NT/21E|6338</v>
          </cell>
          <cell r="H454" t="str">
            <v>K1</v>
          </cell>
          <cell r="I454" t="str">
            <v>03.01.2022</v>
          </cell>
          <cell r="J454" t="str">
            <v>11.01.2022</v>
          </cell>
          <cell r="K454" t="str">
            <v>05.01.2022</v>
          </cell>
          <cell r="L454" t="str">
            <v>Hàng hóa quầy 0480.3002179</v>
          </cell>
          <cell r="M454" t="str">
            <v>05.03.2022</v>
          </cell>
          <cell r="N454">
            <v>-1442443</v>
          </cell>
        </row>
        <row r="455">
          <cell r="F455">
            <v>6861</v>
          </cell>
          <cell r="G455" t="str">
            <v>NT/21E|6861</v>
          </cell>
          <cell r="H455" t="str">
            <v>K1</v>
          </cell>
          <cell r="I455" t="str">
            <v>06.01.2022</v>
          </cell>
          <cell r="J455" t="str">
            <v>11.01.2022</v>
          </cell>
          <cell r="K455" t="str">
            <v>08.01.2022</v>
          </cell>
          <cell r="L455" t="str">
            <v>Hàng hóa quầy 0480.3002179</v>
          </cell>
          <cell r="M455" t="str">
            <v>05.03.2022</v>
          </cell>
          <cell r="N455">
            <v>-1221638</v>
          </cell>
        </row>
        <row r="456">
          <cell r="F456">
            <v>7672</v>
          </cell>
          <cell r="G456" t="str">
            <v>NT/21E|7672</v>
          </cell>
          <cell r="H456" t="str">
            <v>K1</v>
          </cell>
          <cell r="I456" t="str">
            <v>13.01.2022</v>
          </cell>
          <cell r="J456" t="str">
            <v>21.01.2022</v>
          </cell>
          <cell r="K456" t="str">
            <v>15.01.2022</v>
          </cell>
          <cell r="L456" t="str">
            <v>Hàng hóa quầy 0480.3002179</v>
          </cell>
          <cell r="M456" t="str">
            <v>05.03.2022</v>
          </cell>
          <cell r="N456">
            <v>-4498089</v>
          </cell>
        </row>
        <row r="457">
          <cell r="F457">
            <v>8312</v>
          </cell>
          <cell r="G457" t="str">
            <v>NT/21E|8312</v>
          </cell>
          <cell r="H457" t="str">
            <v>K1</v>
          </cell>
          <cell r="I457" t="str">
            <v>17.01.2022</v>
          </cell>
          <cell r="J457" t="str">
            <v>22.01.2022</v>
          </cell>
          <cell r="K457" t="str">
            <v>19.01.2022</v>
          </cell>
          <cell r="L457" t="str">
            <v>Hàng hóa quầy 0480.3002179</v>
          </cell>
          <cell r="M457" t="str">
            <v>05.03.2022</v>
          </cell>
          <cell r="N457">
            <v>-1100792</v>
          </cell>
        </row>
        <row r="458">
          <cell r="F458">
            <v>6533</v>
          </cell>
          <cell r="G458" t="str">
            <v>NT/21E|6533</v>
          </cell>
          <cell r="H458" t="str">
            <v>K1</v>
          </cell>
          <cell r="I458" t="str">
            <v>05.01.2022</v>
          </cell>
          <cell r="J458" t="str">
            <v>11.01.2022</v>
          </cell>
          <cell r="K458" t="str">
            <v>05.01.2022</v>
          </cell>
          <cell r="L458" t="str">
            <v>Hàng hóa quầy 0480.3002179</v>
          </cell>
          <cell r="M458" t="str">
            <v>05.03.2022</v>
          </cell>
          <cell r="N458">
            <v>-2664081</v>
          </cell>
        </row>
        <row r="459">
          <cell r="F459">
            <v>6534</v>
          </cell>
          <cell r="G459" t="str">
            <v>NT/21E|6534</v>
          </cell>
          <cell r="H459" t="str">
            <v>K1</v>
          </cell>
          <cell r="I459" t="str">
            <v>05.01.2022</v>
          </cell>
          <cell r="J459" t="str">
            <v>11.01.2022</v>
          </cell>
          <cell r="K459" t="str">
            <v>05.01.2022</v>
          </cell>
          <cell r="L459" t="str">
            <v>Hàng hóa quầy 0480.3002179</v>
          </cell>
          <cell r="M459" t="str">
            <v>05.03.2022</v>
          </cell>
          <cell r="N459">
            <v>-669310</v>
          </cell>
        </row>
        <row r="460">
          <cell r="F460">
            <v>8649</v>
          </cell>
          <cell r="G460" t="str">
            <v>NT/21E|8649</v>
          </cell>
          <cell r="H460" t="str">
            <v>K1</v>
          </cell>
          <cell r="I460" t="str">
            <v>19.01.2022</v>
          </cell>
          <cell r="J460" t="str">
            <v>21.01.2022</v>
          </cell>
          <cell r="K460" t="str">
            <v>19.01.2022</v>
          </cell>
          <cell r="L460" t="str">
            <v>Hàng hóa quầy 0480.3002179</v>
          </cell>
          <cell r="M460" t="str">
            <v>05.03.2022</v>
          </cell>
          <cell r="N460">
            <v>-6108190</v>
          </cell>
        </row>
        <row r="461">
          <cell r="F461">
            <v>8650</v>
          </cell>
          <cell r="G461" t="str">
            <v>NT/21E|8650</v>
          </cell>
          <cell r="H461" t="str">
            <v>K1</v>
          </cell>
          <cell r="I461" t="str">
            <v>19.01.2022</v>
          </cell>
          <cell r="J461" t="str">
            <v>21.01.2022</v>
          </cell>
          <cell r="K461" t="str">
            <v>19.01.2022</v>
          </cell>
          <cell r="L461" t="str">
            <v>Hàng hóa quầy 0480.3002179</v>
          </cell>
          <cell r="M461" t="str">
            <v>05.03.2022</v>
          </cell>
          <cell r="N461">
            <v>-2443276</v>
          </cell>
        </row>
        <row r="462">
          <cell r="F462">
            <v>6335</v>
          </cell>
          <cell r="G462" t="str">
            <v>NT/21E|6335</v>
          </cell>
          <cell r="H462" t="str">
            <v>K1</v>
          </cell>
          <cell r="I462" t="str">
            <v>03.01.2022</v>
          </cell>
          <cell r="J462" t="str">
            <v>16.01.2022</v>
          </cell>
          <cell r="K462" t="str">
            <v>05.01.2022</v>
          </cell>
          <cell r="L462" t="str">
            <v>Hàng hóa quầy 0480.3002179</v>
          </cell>
          <cell r="M462" t="str">
            <v>05.03.2022</v>
          </cell>
          <cell r="N462">
            <v>-182160</v>
          </cell>
        </row>
        <row r="463">
          <cell r="F463">
            <v>6336</v>
          </cell>
          <cell r="G463" t="str">
            <v>NT/21E|6336</v>
          </cell>
          <cell r="H463" t="str">
            <v>K1</v>
          </cell>
          <cell r="I463" t="str">
            <v>03.01.2022</v>
          </cell>
          <cell r="J463" t="str">
            <v>11.01.2022</v>
          </cell>
          <cell r="K463" t="str">
            <v>05.01.2022</v>
          </cell>
          <cell r="L463" t="str">
            <v>Hàng hóa quầy 0480.3002179</v>
          </cell>
          <cell r="M463" t="str">
            <v>05.03.2022</v>
          </cell>
          <cell r="N463">
            <v>-1100792</v>
          </cell>
        </row>
        <row r="464">
          <cell r="F464">
            <v>7065</v>
          </cell>
          <cell r="G464" t="str">
            <v>NT/21E|7065</v>
          </cell>
          <cell r="H464" t="str">
            <v>K1</v>
          </cell>
          <cell r="I464" t="str">
            <v>10.01.2022</v>
          </cell>
          <cell r="J464" t="str">
            <v>21.01.2022</v>
          </cell>
          <cell r="K464" t="str">
            <v>12.01.2022</v>
          </cell>
          <cell r="L464" t="str">
            <v>Hàng hóa quầy 0480.3002179</v>
          </cell>
          <cell r="M464" t="str">
            <v>05.03.2022</v>
          </cell>
          <cell r="N464">
            <v>-4498089</v>
          </cell>
        </row>
        <row r="465">
          <cell r="F465">
            <v>6343</v>
          </cell>
          <cell r="G465" t="str">
            <v>NT/21E|6343</v>
          </cell>
          <cell r="H465" t="str">
            <v>K1</v>
          </cell>
          <cell r="I465" t="str">
            <v>03.01.2022</v>
          </cell>
          <cell r="J465" t="str">
            <v>11.01.2022</v>
          </cell>
          <cell r="K465" t="str">
            <v>07.01.2022</v>
          </cell>
          <cell r="L465" t="str">
            <v>Hàng hóa quầy 0480.3002179</v>
          </cell>
          <cell r="M465" t="str">
            <v>05.03.2022</v>
          </cell>
          <cell r="N465">
            <v>-1100792</v>
          </cell>
        </row>
        <row r="466">
          <cell r="F466">
            <v>7067</v>
          </cell>
          <cell r="G466" t="str">
            <v>NT/21E|7067</v>
          </cell>
          <cell r="H466" t="str">
            <v>K1</v>
          </cell>
          <cell r="I466" t="str">
            <v>10.01.2022</v>
          </cell>
          <cell r="J466" t="str">
            <v>21.01.2022</v>
          </cell>
          <cell r="K466" t="str">
            <v>14.01.2022</v>
          </cell>
          <cell r="L466" t="str">
            <v>Hàng hóa quầy 0480.3002179</v>
          </cell>
          <cell r="M466" t="str">
            <v>05.03.2022</v>
          </cell>
          <cell r="N466">
            <v>-1615504</v>
          </cell>
        </row>
        <row r="467">
          <cell r="F467">
            <v>8314</v>
          </cell>
          <cell r="G467" t="str">
            <v>NT/21E|8314</v>
          </cell>
          <cell r="H467" t="str">
            <v>K1</v>
          </cell>
          <cell r="I467" t="str">
            <v>17.01.2022</v>
          </cell>
          <cell r="J467" t="str">
            <v>24.01.2022</v>
          </cell>
          <cell r="K467" t="str">
            <v>21.01.2022</v>
          </cell>
          <cell r="L467" t="str">
            <v>Hàng hóa quầy 0480.3002179</v>
          </cell>
          <cell r="M467" t="str">
            <v>05.03.2022</v>
          </cell>
          <cell r="N467">
            <v>-1615504</v>
          </cell>
        </row>
        <row r="468">
          <cell r="F468">
            <v>7673</v>
          </cell>
          <cell r="G468" t="str">
            <v>NT/21E|7673</v>
          </cell>
          <cell r="H468" t="str">
            <v>K1</v>
          </cell>
          <cell r="I468" t="str">
            <v>13.01.2022</v>
          </cell>
          <cell r="J468" t="str">
            <v>21.01.2022</v>
          </cell>
          <cell r="K468" t="str">
            <v>15.01.2022</v>
          </cell>
          <cell r="L468" t="str">
            <v>Hàng hóa quầy 0480.3002179</v>
          </cell>
          <cell r="M468" t="str">
            <v>05.03.2022</v>
          </cell>
          <cell r="N468">
            <v>-33614306</v>
          </cell>
        </row>
        <row r="469">
          <cell r="F469">
            <v>6327</v>
          </cell>
          <cell r="G469" t="str">
            <v>NT/21E|6327</v>
          </cell>
          <cell r="H469" t="str">
            <v>K1</v>
          </cell>
          <cell r="I469" t="str">
            <v>03.01.2022</v>
          </cell>
          <cell r="J469" t="str">
            <v>11.01.2022</v>
          </cell>
          <cell r="K469" t="str">
            <v>07.01.2022</v>
          </cell>
          <cell r="L469" t="str">
            <v>Hàng hóa quầy 0480.3002179</v>
          </cell>
          <cell r="M469" t="str">
            <v>05.03.2022</v>
          </cell>
          <cell r="N469">
            <v>-1100792</v>
          </cell>
        </row>
        <row r="470">
          <cell r="F470">
            <v>6858</v>
          </cell>
          <cell r="G470" t="str">
            <v>NT/21E|6858</v>
          </cell>
          <cell r="H470" t="str">
            <v>K1</v>
          </cell>
          <cell r="I470" t="str">
            <v>06.01.2022</v>
          </cell>
          <cell r="J470" t="str">
            <v>12.01.2022</v>
          </cell>
          <cell r="K470" t="str">
            <v>10.01.2022</v>
          </cell>
          <cell r="L470" t="str">
            <v>Hàng hóa quầy 0480.3002179</v>
          </cell>
          <cell r="M470" t="str">
            <v>05.03.2022</v>
          </cell>
          <cell r="N470">
            <v>-1615504</v>
          </cell>
        </row>
        <row r="471">
          <cell r="F471">
            <v>7671</v>
          </cell>
          <cell r="G471" t="str">
            <v>NT/21E|7671</v>
          </cell>
          <cell r="H471" t="str">
            <v>K1</v>
          </cell>
          <cell r="I471" t="str">
            <v>13.01.2022</v>
          </cell>
          <cell r="J471" t="str">
            <v>21.01.2022</v>
          </cell>
          <cell r="K471" t="str">
            <v>17.01.2022</v>
          </cell>
          <cell r="L471" t="str">
            <v>Hàng hóa quầy 0480.3002179</v>
          </cell>
          <cell r="M471" t="str">
            <v>05.03.2022</v>
          </cell>
          <cell r="N471">
            <v>-2891781</v>
          </cell>
        </row>
        <row r="472">
          <cell r="F472">
            <v>8306</v>
          </cell>
          <cell r="G472" t="str">
            <v>NT/21E|8306</v>
          </cell>
          <cell r="H472" t="str">
            <v>K1</v>
          </cell>
          <cell r="I472" t="str">
            <v>17.01.2022</v>
          </cell>
          <cell r="J472" t="str">
            <v>24.01.2022</v>
          </cell>
          <cell r="K472" t="str">
            <v>22.01.2022</v>
          </cell>
          <cell r="L472" t="str">
            <v>Hàng hóa quầy 0480.3002179</v>
          </cell>
          <cell r="M472" t="str">
            <v>05.03.2022</v>
          </cell>
          <cell r="N472">
            <v>-1615504</v>
          </cell>
        </row>
        <row r="473">
          <cell r="F473">
            <v>6313</v>
          </cell>
          <cell r="G473" t="str">
            <v>NT/21E|6313</v>
          </cell>
          <cell r="H473" t="str">
            <v>K1</v>
          </cell>
          <cell r="I473" t="str">
            <v>03.01.2022</v>
          </cell>
          <cell r="J473" t="str">
            <v>11.01.2022</v>
          </cell>
          <cell r="K473" t="str">
            <v>07.01.2022</v>
          </cell>
          <cell r="L473" t="str">
            <v>Hàng hóa quầy 0480.3002179</v>
          </cell>
          <cell r="M473" t="str">
            <v>05.03.2022</v>
          </cell>
          <cell r="N473">
            <v>-3302376</v>
          </cell>
        </row>
        <row r="474">
          <cell r="F474">
            <v>7666</v>
          </cell>
          <cell r="G474" t="str">
            <v>NT/21E|7666</v>
          </cell>
          <cell r="H474" t="str">
            <v>K1</v>
          </cell>
          <cell r="I474" t="str">
            <v>13.01.2022</v>
          </cell>
          <cell r="J474" t="str">
            <v>21.01.2022</v>
          </cell>
          <cell r="K474" t="str">
            <v>17.01.2022</v>
          </cell>
          <cell r="L474" t="str">
            <v>Hàng hóa quầy 0480.3002179</v>
          </cell>
          <cell r="M474" t="str">
            <v>05.03.2022</v>
          </cell>
          <cell r="N474">
            <v>-3504151</v>
          </cell>
        </row>
        <row r="475">
          <cell r="F475">
            <v>6311</v>
          </cell>
          <cell r="G475" t="str">
            <v>NT/21E|6311</v>
          </cell>
          <cell r="H475" t="str">
            <v>K1</v>
          </cell>
          <cell r="I475" t="str">
            <v>03.01.2022</v>
          </cell>
          <cell r="J475" t="str">
            <v>11.01.2022</v>
          </cell>
          <cell r="K475" t="str">
            <v>07.01.2022</v>
          </cell>
          <cell r="L475" t="str">
            <v>Hàng hóa quầy 0480.3002179</v>
          </cell>
          <cell r="M475" t="str">
            <v>05.03.2022</v>
          </cell>
          <cell r="N475">
            <v>-1100792</v>
          </cell>
        </row>
        <row r="476">
          <cell r="F476">
            <v>6312</v>
          </cell>
          <cell r="G476" t="str">
            <v>NT/21E|6312</v>
          </cell>
          <cell r="H476" t="str">
            <v>K1</v>
          </cell>
          <cell r="I476" t="str">
            <v>03.01.2022</v>
          </cell>
          <cell r="J476" t="str">
            <v>18.01.2022</v>
          </cell>
          <cell r="K476" t="str">
            <v>07.01.2022</v>
          </cell>
          <cell r="L476" t="str">
            <v>Hàng hóa quầy 0480.3002179</v>
          </cell>
          <cell r="M476" t="str">
            <v>05.03.2022</v>
          </cell>
          <cell r="N476">
            <v>-5280418</v>
          </cell>
        </row>
        <row r="477">
          <cell r="F477">
            <v>6850</v>
          </cell>
          <cell r="G477" t="str">
            <v>NT/21E|6850</v>
          </cell>
          <cell r="H477" t="str">
            <v>K1</v>
          </cell>
          <cell r="I477" t="str">
            <v>06.01.2022</v>
          </cell>
          <cell r="J477" t="str">
            <v>12.01.2022</v>
          </cell>
          <cell r="K477" t="str">
            <v>10.01.2022</v>
          </cell>
          <cell r="L477" t="str">
            <v>Hàng hóa quầy 0480.3002179</v>
          </cell>
          <cell r="M477" t="str">
            <v>05.03.2022</v>
          </cell>
          <cell r="N477">
            <v>-1927389</v>
          </cell>
        </row>
        <row r="478">
          <cell r="F478">
            <v>7055</v>
          </cell>
          <cell r="G478" t="str">
            <v>NT/21E|7055</v>
          </cell>
          <cell r="H478" t="str">
            <v>K1</v>
          </cell>
          <cell r="I478" t="str">
            <v>10.01.2022</v>
          </cell>
          <cell r="J478" t="str">
            <v>21.01.2022</v>
          </cell>
          <cell r="K478" t="str">
            <v>14.01.2022</v>
          </cell>
          <cell r="L478" t="str">
            <v>Hàng hóa quầy 0480.3002179</v>
          </cell>
          <cell r="M478" t="str">
            <v>05.03.2022</v>
          </cell>
          <cell r="N478">
            <v>-2443276</v>
          </cell>
        </row>
        <row r="479">
          <cell r="F479">
            <v>7665</v>
          </cell>
          <cell r="G479" t="str">
            <v>NT/21E|7665</v>
          </cell>
          <cell r="H479" t="str">
            <v>K1</v>
          </cell>
          <cell r="I479" t="str">
            <v>13.01.2022</v>
          </cell>
          <cell r="J479" t="str">
            <v>21.01.2022</v>
          </cell>
          <cell r="K479" t="str">
            <v>17.01.2022</v>
          </cell>
          <cell r="L479" t="str">
            <v>Hàng hóa quầy 0480.3002179</v>
          </cell>
          <cell r="M479" t="str">
            <v>05.03.2022</v>
          </cell>
          <cell r="N479">
            <v>-5942834</v>
          </cell>
        </row>
        <row r="480">
          <cell r="F480">
            <v>8300</v>
          </cell>
          <cell r="G480" t="str">
            <v>NT/21E|8300</v>
          </cell>
          <cell r="H480" t="str">
            <v>K1</v>
          </cell>
          <cell r="I480" t="str">
            <v>17.01.2022</v>
          </cell>
          <cell r="J480" t="str">
            <v>23.01.2022</v>
          </cell>
          <cell r="K480" t="str">
            <v>21.01.2022</v>
          </cell>
          <cell r="L480" t="str">
            <v>Hàng hóa quầy 0480.3002179</v>
          </cell>
          <cell r="M480" t="str">
            <v>05.03.2022</v>
          </cell>
          <cell r="N480">
            <v>-8165304</v>
          </cell>
        </row>
        <row r="481">
          <cell r="F481">
            <v>6329</v>
          </cell>
          <cell r="G481" t="str">
            <v>NT/21E|6329</v>
          </cell>
          <cell r="H481" t="str">
            <v>K1</v>
          </cell>
          <cell r="I481" t="str">
            <v>03.01.2022</v>
          </cell>
          <cell r="J481" t="str">
            <v>11.01.2022</v>
          </cell>
          <cell r="K481" t="str">
            <v>07.01.2022</v>
          </cell>
          <cell r="L481" t="str">
            <v>Hàng hóa quầy 0480.3002179</v>
          </cell>
          <cell r="M481" t="str">
            <v>05.03.2022</v>
          </cell>
          <cell r="N481">
            <v>-1100792</v>
          </cell>
        </row>
        <row r="482">
          <cell r="F482">
            <v>8308</v>
          </cell>
          <cell r="G482" t="str">
            <v>NT/21E|8308</v>
          </cell>
          <cell r="H482" t="str">
            <v>K1</v>
          </cell>
          <cell r="I482" t="str">
            <v>17.01.2022</v>
          </cell>
          <cell r="J482" t="str">
            <v>24.01.2022</v>
          </cell>
          <cell r="K482" t="str">
            <v>21.01.2022</v>
          </cell>
          <cell r="L482" t="str">
            <v>Hàng hóa quầy 0480.3002179</v>
          </cell>
          <cell r="M482" t="str">
            <v>05.03.2022</v>
          </cell>
          <cell r="N482">
            <v>-3055646</v>
          </cell>
        </row>
        <row r="483">
          <cell r="F483">
            <v>6847</v>
          </cell>
          <cell r="G483" t="str">
            <v>NT/21E|06847</v>
          </cell>
          <cell r="H483" t="str">
            <v>K1</v>
          </cell>
          <cell r="I483" t="str">
            <v>06.01.2022</v>
          </cell>
          <cell r="J483" t="str">
            <v>18.01.2022</v>
          </cell>
          <cell r="K483" t="str">
            <v>09.01.2022</v>
          </cell>
          <cell r="L483" t="str">
            <v>Hàng hóa quầy 0480.3002179</v>
          </cell>
          <cell r="M483" t="str">
            <v>05.03.2022</v>
          </cell>
          <cell r="N483">
            <v>-45540</v>
          </cell>
        </row>
        <row r="484">
          <cell r="F484">
            <v>6848</v>
          </cell>
          <cell r="G484" t="str">
            <v>NT/21E|6848</v>
          </cell>
          <cell r="H484" t="str">
            <v>K1</v>
          </cell>
          <cell r="I484" t="str">
            <v>06.01.2022</v>
          </cell>
          <cell r="J484" t="str">
            <v>11.01.2022</v>
          </cell>
          <cell r="K484" t="str">
            <v>09.01.2022</v>
          </cell>
          <cell r="L484" t="str">
            <v>Hàng hóa quầy 0480.3002179</v>
          </cell>
          <cell r="M484" t="str">
            <v>05.03.2022</v>
          </cell>
          <cell r="N484">
            <v>-7949999</v>
          </cell>
        </row>
        <row r="485">
          <cell r="F485">
            <v>7051</v>
          </cell>
          <cell r="G485" t="str">
            <v>NT/21E|7051</v>
          </cell>
          <cell r="H485" t="str">
            <v>K1</v>
          </cell>
          <cell r="I485" t="str">
            <v>10.01.2022</v>
          </cell>
          <cell r="J485" t="str">
            <v>21.01.2022</v>
          </cell>
          <cell r="K485" t="str">
            <v>13.01.2022</v>
          </cell>
          <cell r="L485" t="str">
            <v>Hàng hóa quầy 0480.3002179</v>
          </cell>
          <cell r="M485" t="str">
            <v>05.03.2022</v>
          </cell>
          <cell r="N485">
            <v>-3057947</v>
          </cell>
        </row>
        <row r="486">
          <cell r="F486">
            <v>7663</v>
          </cell>
          <cell r="G486" t="str">
            <v>NT/21E|7663</v>
          </cell>
          <cell r="H486" t="str">
            <v>K1</v>
          </cell>
          <cell r="I486" t="str">
            <v>13.01.2022</v>
          </cell>
          <cell r="J486" t="str">
            <v>21.01.2022</v>
          </cell>
          <cell r="K486" t="str">
            <v>16.01.2022</v>
          </cell>
          <cell r="L486" t="str">
            <v>Hàng hóa quầy 0480.3002179</v>
          </cell>
          <cell r="M486" t="str">
            <v>05.03.2022</v>
          </cell>
          <cell r="N486">
            <v>-3231008</v>
          </cell>
        </row>
        <row r="487">
          <cell r="F487">
            <v>7664</v>
          </cell>
          <cell r="G487" t="str">
            <v>NT/21E|7664</v>
          </cell>
          <cell r="H487" t="str">
            <v>K1</v>
          </cell>
          <cell r="I487" t="str">
            <v>13.01.2022</v>
          </cell>
          <cell r="J487" t="str">
            <v>21.01.2022</v>
          </cell>
          <cell r="K487" t="str">
            <v>16.01.2022</v>
          </cell>
          <cell r="L487" t="str">
            <v>Hàng hóa quầy 0480.3002179</v>
          </cell>
          <cell r="M487" t="str">
            <v>05.03.2022</v>
          </cell>
          <cell r="N487">
            <v>-1615504</v>
          </cell>
        </row>
        <row r="488">
          <cell r="F488">
            <v>8299</v>
          </cell>
          <cell r="G488" t="str">
            <v>NT/21E|8299</v>
          </cell>
          <cell r="H488" t="str">
            <v>K1</v>
          </cell>
          <cell r="I488" t="str">
            <v>17.01.2022</v>
          </cell>
          <cell r="J488" t="str">
            <v>22.01.2022</v>
          </cell>
          <cell r="K488" t="str">
            <v>20.01.2022</v>
          </cell>
          <cell r="L488" t="str">
            <v>Hàng hóa quầy 0480.3002179</v>
          </cell>
          <cell r="M488" t="str">
            <v>05.03.2022</v>
          </cell>
          <cell r="N488">
            <v>-3231008</v>
          </cell>
        </row>
        <row r="489">
          <cell r="F489">
            <v>6330</v>
          </cell>
          <cell r="G489" t="str">
            <v>NT/21E|6330</v>
          </cell>
          <cell r="H489" t="str">
            <v>K1</v>
          </cell>
          <cell r="I489" t="str">
            <v>03.01.2022</v>
          </cell>
          <cell r="J489" t="str">
            <v>11.01.2022</v>
          </cell>
          <cell r="K489" t="str">
            <v>07.01.2022</v>
          </cell>
          <cell r="L489" t="str">
            <v>Hàng hóa quầy 0480.3002179</v>
          </cell>
          <cell r="M489" t="str">
            <v>05.03.2022</v>
          </cell>
          <cell r="N489">
            <v>-2201584</v>
          </cell>
        </row>
        <row r="490">
          <cell r="F490">
            <v>6859</v>
          </cell>
          <cell r="G490" t="str">
            <v>NT/21E|6859</v>
          </cell>
          <cell r="H490" t="str">
            <v>K1</v>
          </cell>
          <cell r="I490" t="str">
            <v>06.01.2022</v>
          </cell>
          <cell r="J490" t="str">
            <v>12.01.2022</v>
          </cell>
          <cell r="K490" t="str">
            <v>10.01.2022</v>
          </cell>
          <cell r="L490" t="str">
            <v>Hàng hóa quầy 0480.3002179</v>
          </cell>
          <cell r="M490" t="str">
            <v>05.03.2022</v>
          </cell>
          <cell r="N490">
            <v>-5892788</v>
          </cell>
        </row>
        <row r="491">
          <cell r="F491">
            <v>7047</v>
          </cell>
          <cell r="G491" t="str">
            <v>NT/21E|7047</v>
          </cell>
          <cell r="H491" t="str">
            <v>K1</v>
          </cell>
          <cell r="I491" t="str">
            <v>10.01.2022</v>
          </cell>
          <cell r="J491" t="str">
            <v>21.01.2022</v>
          </cell>
          <cell r="K491" t="str">
            <v>14.01.2022</v>
          </cell>
          <cell r="L491" t="str">
            <v>Hàng hóa quầy 0480.3002179</v>
          </cell>
          <cell r="M491" t="str">
            <v>05.03.2022</v>
          </cell>
          <cell r="N491">
            <v>-3664914</v>
          </cell>
        </row>
        <row r="492">
          <cell r="F492">
            <v>8309</v>
          </cell>
          <cell r="G492" t="str">
            <v>NT/21E|8309</v>
          </cell>
          <cell r="H492" t="str">
            <v>K1</v>
          </cell>
          <cell r="I492" t="str">
            <v>17.01.2022</v>
          </cell>
          <cell r="J492" t="str">
            <v>24.01.2022</v>
          </cell>
          <cell r="K492" t="str">
            <v>21.01.2022</v>
          </cell>
          <cell r="L492" t="str">
            <v>Hàng hóa quầy 0480.3002179</v>
          </cell>
          <cell r="M492" t="str">
            <v>05.03.2022</v>
          </cell>
          <cell r="N492">
            <v>-4058780</v>
          </cell>
        </row>
        <row r="493">
          <cell r="F493">
            <v>6314</v>
          </cell>
          <cell r="G493" t="str">
            <v>NT/21E|6314</v>
          </cell>
          <cell r="H493" t="str">
            <v>K1</v>
          </cell>
          <cell r="I493" t="str">
            <v>03.01.2022</v>
          </cell>
          <cell r="J493" t="str">
            <v>11.01.2022</v>
          </cell>
          <cell r="K493" t="str">
            <v>07.01.2022</v>
          </cell>
          <cell r="L493" t="str">
            <v>Hàng hóa quầy 0480.3002179</v>
          </cell>
          <cell r="M493" t="str">
            <v>05.03.2022</v>
          </cell>
          <cell r="N493">
            <v>-1615504</v>
          </cell>
        </row>
        <row r="494">
          <cell r="F494">
            <v>6851</v>
          </cell>
          <cell r="G494" t="str">
            <v>NT/21E|6851</v>
          </cell>
          <cell r="H494" t="str">
            <v>K1</v>
          </cell>
          <cell r="I494" t="str">
            <v>06.01.2022</v>
          </cell>
          <cell r="J494" t="str">
            <v>12.01.2022</v>
          </cell>
          <cell r="K494" t="str">
            <v>10.01.2022</v>
          </cell>
          <cell r="L494" t="str">
            <v>Hàng hóa quầy 0480.3002179</v>
          </cell>
          <cell r="M494" t="str">
            <v>05.03.2022</v>
          </cell>
          <cell r="N494">
            <v>-4495788</v>
          </cell>
        </row>
        <row r="495">
          <cell r="F495">
            <v>6852</v>
          </cell>
          <cell r="G495" t="str">
            <v>NT/21E|6852</v>
          </cell>
          <cell r="H495" t="str">
            <v>K1</v>
          </cell>
          <cell r="I495" t="str">
            <v>06.01.2022</v>
          </cell>
          <cell r="J495" t="str">
            <v>12.01.2022</v>
          </cell>
          <cell r="K495" t="str">
            <v>10.01.2022</v>
          </cell>
          <cell r="L495" t="str">
            <v>Hàng hóa quầy 0480.3002179</v>
          </cell>
          <cell r="M495" t="str">
            <v>05.03.2022</v>
          </cell>
          <cell r="N495">
            <v>-6766100</v>
          </cell>
        </row>
        <row r="496">
          <cell r="F496">
            <v>7056</v>
          </cell>
          <cell r="G496" t="str">
            <v>NT/21E|7056</v>
          </cell>
          <cell r="H496" t="str">
            <v>K1</v>
          </cell>
          <cell r="I496" t="str">
            <v>10.01.2022</v>
          </cell>
          <cell r="J496" t="str">
            <v>21.01.2022</v>
          </cell>
          <cell r="K496" t="str">
            <v>14.01.2022</v>
          </cell>
          <cell r="L496" t="str">
            <v>Hàng hóa quầy 0480.3002179</v>
          </cell>
          <cell r="M496" t="str">
            <v>05.03.2022</v>
          </cell>
          <cell r="N496">
            <v>-1663248</v>
          </cell>
        </row>
        <row r="497">
          <cell r="F497">
            <v>7667</v>
          </cell>
          <cell r="G497" t="str">
            <v>NT/21E|7667</v>
          </cell>
          <cell r="H497" t="str">
            <v>K1</v>
          </cell>
          <cell r="I497" t="str">
            <v>13.01.2022</v>
          </cell>
          <cell r="J497" t="str">
            <v>21.01.2022</v>
          </cell>
          <cell r="K497" t="str">
            <v>17.01.2022</v>
          </cell>
          <cell r="L497" t="str">
            <v>Hàng hóa quầy 0480.3002179</v>
          </cell>
          <cell r="M497" t="str">
            <v>05.03.2022</v>
          </cell>
          <cell r="N497">
            <v>-9724598</v>
          </cell>
        </row>
        <row r="498">
          <cell r="F498">
            <v>8301</v>
          </cell>
          <cell r="G498" t="str">
            <v>NT/21E|8301</v>
          </cell>
          <cell r="H498" t="str">
            <v>K1</v>
          </cell>
          <cell r="I498" t="str">
            <v>17.01.2022</v>
          </cell>
          <cell r="J498" t="str">
            <v>12.02.2022</v>
          </cell>
          <cell r="K498" t="str">
            <v>01.02.2022</v>
          </cell>
          <cell r="L498" t="str">
            <v>Hàng hóa quầy 0480.3002179</v>
          </cell>
          <cell r="M498" t="str">
            <v>05.03.2022</v>
          </cell>
          <cell r="N498">
            <v>-1221638</v>
          </cell>
        </row>
        <row r="499">
          <cell r="F499">
            <v>8302</v>
          </cell>
          <cell r="G499" t="str">
            <v>NT/21E|8302</v>
          </cell>
          <cell r="H499" t="str">
            <v>K1</v>
          </cell>
          <cell r="I499" t="str">
            <v>17.01.2022</v>
          </cell>
          <cell r="J499" t="str">
            <v>23.01.2022</v>
          </cell>
          <cell r="K499" t="str">
            <v>21.01.2022</v>
          </cell>
          <cell r="L499" t="str">
            <v>Hàng hóa quầy 0480.3002179</v>
          </cell>
          <cell r="M499" t="str">
            <v>05.03.2022</v>
          </cell>
          <cell r="N499">
            <v>-5876618</v>
          </cell>
        </row>
        <row r="500">
          <cell r="F500">
            <v>7059</v>
          </cell>
          <cell r="G500" t="str">
            <v>NT/21E|7059</v>
          </cell>
          <cell r="H500" t="str">
            <v>K1</v>
          </cell>
          <cell r="I500" t="str">
            <v>10.01.2022</v>
          </cell>
          <cell r="J500" t="str">
            <v>21.01.2022</v>
          </cell>
          <cell r="K500" t="str">
            <v>14.01.2022</v>
          </cell>
          <cell r="L500" t="str">
            <v>Hàng hóa quầy 0480.3002179</v>
          </cell>
          <cell r="M500" t="str">
            <v>05.03.2022</v>
          </cell>
          <cell r="N500">
            <v>-1559426</v>
          </cell>
        </row>
        <row r="501">
          <cell r="F501">
            <v>6922</v>
          </cell>
          <cell r="G501" t="str">
            <v>NT/21E|6922</v>
          </cell>
          <cell r="H501" t="str">
            <v>K1</v>
          </cell>
          <cell r="I501" t="str">
            <v>08.01.2022</v>
          </cell>
          <cell r="J501" t="str">
            <v>16.01.2022</v>
          </cell>
          <cell r="K501" t="str">
            <v>08.01.2022</v>
          </cell>
          <cell r="L501" t="str">
            <v>Hàng hóa quầy 0480.3002179</v>
          </cell>
          <cell r="M501" t="str">
            <v>05.03.2022</v>
          </cell>
          <cell r="N501">
            <v>-1100792</v>
          </cell>
        </row>
        <row r="502">
          <cell r="F502">
            <v>6923</v>
          </cell>
          <cell r="G502" t="str">
            <v>NT/21E|6923</v>
          </cell>
          <cell r="H502" t="str">
            <v>K1</v>
          </cell>
          <cell r="I502" t="str">
            <v>08.01.2022</v>
          </cell>
          <cell r="J502" t="str">
            <v>16.01.2022</v>
          </cell>
          <cell r="K502" t="str">
            <v>08.01.2022</v>
          </cell>
          <cell r="L502" t="str">
            <v>Hàng hóa quầy 0480.3002179</v>
          </cell>
          <cell r="M502" t="str">
            <v>05.03.2022</v>
          </cell>
          <cell r="N502">
            <v>-45540</v>
          </cell>
        </row>
        <row r="503">
          <cell r="F503">
            <v>7447</v>
          </cell>
          <cell r="G503" t="str">
            <v>NT/21E|7447</v>
          </cell>
          <cell r="H503" t="str">
            <v>K1</v>
          </cell>
          <cell r="I503" t="str">
            <v>12.01.2022</v>
          </cell>
          <cell r="J503" t="str">
            <v>21.01.2022</v>
          </cell>
          <cell r="K503" t="str">
            <v>12.01.2022</v>
          </cell>
          <cell r="L503" t="str">
            <v>Hàng hóa quầy 0480.3002179</v>
          </cell>
          <cell r="M503" t="str">
            <v>05.03.2022</v>
          </cell>
          <cell r="N503">
            <v>-9776206</v>
          </cell>
        </row>
        <row r="504">
          <cell r="F504">
            <v>6331</v>
          </cell>
          <cell r="G504" t="str">
            <v>NT/21E|6331</v>
          </cell>
          <cell r="H504" t="str">
            <v>K1</v>
          </cell>
          <cell r="I504" t="str">
            <v>03.01.2022</v>
          </cell>
          <cell r="J504" t="str">
            <v>11.01.2022</v>
          </cell>
          <cell r="K504" t="str">
            <v>05.01.2022</v>
          </cell>
          <cell r="L504" t="str">
            <v>Hàng hóa quầy 0480.3002179</v>
          </cell>
          <cell r="M504" t="str">
            <v>05.03.2022</v>
          </cell>
          <cell r="N504">
            <v>-683100</v>
          </cell>
        </row>
        <row r="505">
          <cell r="F505">
            <v>6332</v>
          </cell>
          <cell r="G505" t="str">
            <v>NT/21E|6332</v>
          </cell>
          <cell r="H505" t="str">
            <v>K1</v>
          </cell>
          <cell r="I505" t="str">
            <v>03.01.2022</v>
          </cell>
          <cell r="J505" t="str">
            <v>11.01.2022</v>
          </cell>
          <cell r="K505" t="str">
            <v>05.01.2022</v>
          </cell>
          <cell r="L505" t="str">
            <v>Hàng hóa quầy 0480.3002179</v>
          </cell>
          <cell r="M505" t="str">
            <v>05.03.2022</v>
          </cell>
          <cell r="N505">
            <v>-220805</v>
          </cell>
        </row>
        <row r="506">
          <cell r="F506">
            <v>6333</v>
          </cell>
          <cell r="G506" t="str">
            <v>NT/21E|6333</v>
          </cell>
          <cell r="H506" t="str">
            <v>K1</v>
          </cell>
          <cell r="I506" t="str">
            <v>03.01.2022</v>
          </cell>
          <cell r="J506" t="str">
            <v>11.01.2022</v>
          </cell>
          <cell r="K506" t="str">
            <v>05.01.2022</v>
          </cell>
          <cell r="L506" t="str">
            <v>Hàng hóa quầy 0480.3002179</v>
          </cell>
          <cell r="M506" t="str">
            <v>05.03.2022</v>
          </cell>
          <cell r="N506">
            <v>-1100792</v>
          </cell>
        </row>
        <row r="507">
          <cell r="F507">
            <v>6860</v>
          </cell>
          <cell r="G507" t="str">
            <v>NT/21E|6860</v>
          </cell>
          <cell r="H507" t="str">
            <v>K1</v>
          </cell>
          <cell r="I507" t="str">
            <v>06.01.2022</v>
          </cell>
          <cell r="J507" t="str">
            <v>11.01.2022</v>
          </cell>
          <cell r="K507" t="str">
            <v>08.01.2022</v>
          </cell>
          <cell r="L507" t="str">
            <v>Hàng hóa quầy 0480.3002179</v>
          </cell>
          <cell r="M507" t="str">
            <v>05.03.2022</v>
          </cell>
          <cell r="N507">
            <v>-3885719</v>
          </cell>
        </row>
        <row r="508">
          <cell r="F508">
            <v>7063</v>
          </cell>
          <cell r="G508" t="str">
            <v>NT/21E|7063</v>
          </cell>
          <cell r="H508" t="str">
            <v>K1</v>
          </cell>
          <cell r="I508" t="str">
            <v>10.01.2022</v>
          </cell>
          <cell r="J508" t="str">
            <v>21.01.2022</v>
          </cell>
          <cell r="K508" t="str">
            <v>12.01.2022</v>
          </cell>
          <cell r="L508" t="str">
            <v>Hàng hóa quầy 0480.3002179</v>
          </cell>
          <cell r="M508" t="str">
            <v>05.03.2022</v>
          </cell>
          <cell r="N508">
            <v>-3057947</v>
          </cell>
        </row>
        <row r="509">
          <cell r="F509">
            <v>8310</v>
          </cell>
          <cell r="G509" t="str">
            <v>NT/21E|8310</v>
          </cell>
          <cell r="H509" t="str">
            <v>K1</v>
          </cell>
          <cell r="I509" t="str">
            <v>17.01.2022</v>
          </cell>
          <cell r="J509" t="str">
            <v>25.01.2022</v>
          </cell>
          <cell r="K509" t="str">
            <v>19.01.2022</v>
          </cell>
          <cell r="L509" t="str">
            <v>Hàng hóa quầy 0480.3002179</v>
          </cell>
          <cell r="M509" t="str">
            <v>05.03.2022</v>
          </cell>
          <cell r="N509">
            <v>-2443276</v>
          </cell>
        </row>
        <row r="510">
          <cell r="F510">
            <v>6310</v>
          </cell>
          <cell r="G510" t="str">
            <v>NT/21E|6310</v>
          </cell>
          <cell r="H510" t="str">
            <v>K1</v>
          </cell>
          <cell r="I510" t="str">
            <v>03.01.2022</v>
          </cell>
          <cell r="J510" t="str">
            <v>11.01.2022</v>
          </cell>
          <cell r="K510" t="str">
            <v>07.01.2022</v>
          </cell>
          <cell r="L510" t="str">
            <v>Hàng hóa quầy 0480.3002179</v>
          </cell>
          <cell r="M510" t="str">
            <v>05.03.2022</v>
          </cell>
          <cell r="N510">
            <v>-455400</v>
          </cell>
        </row>
        <row r="511">
          <cell r="F511">
            <v>7054</v>
          </cell>
          <cell r="G511" t="str">
            <v>NT/21E|7054</v>
          </cell>
          <cell r="H511" t="str">
            <v>K1</v>
          </cell>
          <cell r="I511" t="str">
            <v>10.01.2022</v>
          </cell>
          <cell r="J511" t="str">
            <v>21.01.2022</v>
          </cell>
          <cell r="K511" t="str">
            <v>13.01.2022</v>
          </cell>
          <cell r="L511" t="str">
            <v>Hàng hóa quầy 0480.3002179</v>
          </cell>
          <cell r="M511" t="str">
            <v>05.03.2022</v>
          </cell>
          <cell r="N511">
            <v>-3157906</v>
          </cell>
        </row>
        <row r="512">
          <cell r="F512">
            <v>6334</v>
          </cell>
          <cell r="G512" t="str">
            <v>NT/21E|6334</v>
          </cell>
          <cell r="H512" t="str">
            <v>K1</v>
          </cell>
          <cell r="I512" t="str">
            <v>03.01.2022</v>
          </cell>
          <cell r="J512" t="str">
            <v>11.01.2022</v>
          </cell>
          <cell r="K512" t="str">
            <v>07.01.2022</v>
          </cell>
          <cell r="L512" t="str">
            <v>Hàng hóa quầy 0480.3002179</v>
          </cell>
          <cell r="M512" t="str">
            <v>05.03.2022</v>
          </cell>
          <cell r="N512">
            <v>-2057114</v>
          </cell>
        </row>
        <row r="513">
          <cell r="F513">
            <v>7064</v>
          </cell>
          <cell r="G513" t="str">
            <v>NT/21E|7064</v>
          </cell>
          <cell r="H513" t="str">
            <v>K1</v>
          </cell>
          <cell r="I513" t="str">
            <v>10.01.2022</v>
          </cell>
          <cell r="J513" t="str">
            <v>21.01.2022</v>
          </cell>
          <cell r="K513" t="str">
            <v>14.01.2022</v>
          </cell>
          <cell r="L513" t="str">
            <v>Hàng hóa quầy 0480.3002179</v>
          </cell>
          <cell r="M513" t="str">
            <v>05.03.2022</v>
          </cell>
          <cell r="N513">
            <v>-5950538</v>
          </cell>
        </row>
        <row r="514">
          <cell r="F514">
            <v>8311</v>
          </cell>
          <cell r="G514" t="str">
            <v>NT/21E|8311</v>
          </cell>
          <cell r="H514" t="str">
            <v>K1</v>
          </cell>
          <cell r="I514" t="str">
            <v>17.01.2022</v>
          </cell>
          <cell r="J514" t="str">
            <v>24.01.2022</v>
          </cell>
          <cell r="K514" t="str">
            <v>21.01.2022</v>
          </cell>
          <cell r="L514" t="str">
            <v>Hàng hóa quầy 0480.3002179</v>
          </cell>
          <cell r="M514" t="str">
            <v>05.03.2022</v>
          </cell>
          <cell r="N514">
            <v>-4846512</v>
          </cell>
        </row>
        <row r="515">
          <cell r="F515">
            <v>6302</v>
          </cell>
          <cell r="G515" t="str">
            <v>NT/21E|6302</v>
          </cell>
          <cell r="H515" t="str">
            <v>K1</v>
          </cell>
          <cell r="I515" t="str">
            <v>03.01.2022</v>
          </cell>
          <cell r="J515" t="str">
            <v>18.01.2022</v>
          </cell>
          <cell r="K515" t="str">
            <v>05.01.2022</v>
          </cell>
          <cell r="L515" t="str">
            <v>Hàng hóa quầy 0480.3002179</v>
          </cell>
          <cell r="M515" t="str">
            <v>05.03.2022</v>
          </cell>
          <cell r="N515">
            <v>-1100792</v>
          </cell>
        </row>
        <row r="516">
          <cell r="F516">
            <v>6303</v>
          </cell>
          <cell r="G516" t="str">
            <v>NT/21E|6303</v>
          </cell>
          <cell r="H516" t="str">
            <v>K1</v>
          </cell>
          <cell r="I516" t="str">
            <v>03.01.2022</v>
          </cell>
          <cell r="J516" t="str">
            <v>11.01.2022</v>
          </cell>
          <cell r="K516" t="str">
            <v>05.01.2022</v>
          </cell>
          <cell r="L516" t="str">
            <v>Hàng hóa quầy 0480.3002179</v>
          </cell>
          <cell r="M516" t="str">
            <v>05.03.2022</v>
          </cell>
          <cell r="N516">
            <v>-1221638</v>
          </cell>
        </row>
        <row r="517">
          <cell r="F517">
            <v>6840</v>
          </cell>
          <cell r="G517" t="str">
            <v>NT/21E|6840</v>
          </cell>
          <cell r="H517" t="str">
            <v>K1</v>
          </cell>
          <cell r="I517" t="str">
            <v>06.01.2022</v>
          </cell>
          <cell r="J517" t="str">
            <v>11.01.2022</v>
          </cell>
          <cell r="K517" t="str">
            <v>08.01.2022</v>
          </cell>
          <cell r="L517" t="str">
            <v>Hàng hóa quầy 0480.3002179</v>
          </cell>
          <cell r="M517" t="str">
            <v>05.03.2022</v>
          </cell>
          <cell r="N517">
            <v>-4718894</v>
          </cell>
        </row>
        <row r="518">
          <cell r="F518">
            <v>6841</v>
          </cell>
          <cell r="G518" t="str">
            <v>NT/21E|6841</v>
          </cell>
          <cell r="H518" t="str">
            <v>K1</v>
          </cell>
          <cell r="I518" t="str">
            <v>06.01.2022</v>
          </cell>
          <cell r="J518" t="str">
            <v>11.01.2022</v>
          </cell>
          <cell r="K518" t="str">
            <v>08.01.2022</v>
          </cell>
          <cell r="L518" t="str">
            <v>Hàng hóa quầy 0480.3002179</v>
          </cell>
          <cell r="M518" t="str">
            <v>05.03.2022</v>
          </cell>
          <cell r="N518">
            <v>-3057947</v>
          </cell>
        </row>
        <row r="519">
          <cell r="F519">
            <v>7048</v>
          </cell>
          <cell r="G519" t="str">
            <v>NT/21E|7048</v>
          </cell>
          <cell r="H519" t="str">
            <v>K1</v>
          </cell>
          <cell r="I519" t="str">
            <v>10.01.2022</v>
          </cell>
          <cell r="J519" t="str">
            <v>21.01.2022</v>
          </cell>
          <cell r="K519" t="str">
            <v>12.01.2022</v>
          </cell>
          <cell r="L519" t="str">
            <v>Hàng hóa quầy 0480.3002179</v>
          </cell>
          <cell r="M519" t="str">
            <v>05.03.2022</v>
          </cell>
          <cell r="N519">
            <v>-1221638</v>
          </cell>
        </row>
        <row r="520">
          <cell r="F520">
            <v>7049</v>
          </cell>
          <cell r="G520" t="str">
            <v>NT/21E|7049</v>
          </cell>
          <cell r="H520" t="str">
            <v>K1</v>
          </cell>
          <cell r="I520" t="str">
            <v>10.01.2022</v>
          </cell>
          <cell r="J520" t="str">
            <v>21.01.2022</v>
          </cell>
          <cell r="K520" t="str">
            <v>12.01.2022</v>
          </cell>
          <cell r="L520" t="str">
            <v>Hàng hóa quầy 0480.3002179</v>
          </cell>
          <cell r="M520" t="str">
            <v>05.03.2022</v>
          </cell>
          <cell r="N520">
            <v>-5609010</v>
          </cell>
        </row>
        <row r="521">
          <cell r="F521">
            <v>7660</v>
          </cell>
          <cell r="G521" t="str">
            <v>NT/21E|7660</v>
          </cell>
          <cell r="H521" t="str">
            <v>K1</v>
          </cell>
          <cell r="I521" t="str">
            <v>13.01.2022</v>
          </cell>
          <cell r="J521" t="str">
            <v>21.01.2022</v>
          </cell>
          <cell r="K521" t="str">
            <v>15.01.2022</v>
          </cell>
          <cell r="L521" t="str">
            <v>Hàng hóa quầy 0480.3002179</v>
          </cell>
          <cell r="M521" t="str">
            <v>05.03.2022</v>
          </cell>
          <cell r="N521">
            <v>-1884054</v>
          </cell>
        </row>
        <row r="522">
          <cell r="F522">
            <v>7053</v>
          </cell>
          <cell r="G522" t="str">
            <v>NT/21E|7053</v>
          </cell>
          <cell r="H522" t="str">
            <v>K1</v>
          </cell>
          <cell r="I522" t="str">
            <v>10.01.2022</v>
          </cell>
          <cell r="J522" t="str">
            <v>21.01.2022</v>
          </cell>
          <cell r="K522" t="str">
            <v>13.01.2022</v>
          </cell>
          <cell r="L522" t="str">
            <v>Hàng hóa quầy 0480.3002179</v>
          </cell>
          <cell r="M522" t="str">
            <v>05.03.2022</v>
          </cell>
          <cell r="N522">
            <v>-4422783</v>
          </cell>
        </row>
        <row r="523">
          <cell r="F523">
            <v>6924</v>
          </cell>
          <cell r="G523" t="str">
            <v>NT/21E|6924</v>
          </cell>
          <cell r="H523" t="str">
            <v>K1</v>
          </cell>
          <cell r="I523" t="str">
            <v>08.01.2022</v>
          </cell>
          <cell r="J523" t="str">
            <v>11.01.2022</v>
          </cell>
          <cell r="K523" t="str">
            <v>08.01.2022</v>
          </cell>
          <cell r="L523" t="str">
            <v>Hàng hóa quầy 0480.3002179</v>
          </cell>
          <cell r="M523" t="str">
            <v>05.03.2022</v>
          </cell>
          <cell r="N523">
            <v>-1100792</v>
          </cell>
        </row>
        <row r="524">
          <cell r="F524">
            <v>6925</v>
          </cell>
          <cell r="G524" t="str">
            <v>NT/21E|6925</v>
          </cell>
          <cell r="H524" t="str">
            <v>K1</v>
          </cell>
          <cell r="I524" t="str">
            <v>08.01.2022</v>
          </cell>
          <cell r="J524" t="str">
            <v>11.01.2022</v>
          </cell>
          <cell r="K524" t="str">
            <v>08.01.2022</v>
          </cell>
          <cell r="L524" t="str">
            <v>Hàng hóa quầy 0480.3002179</v>
          </cell>
          <cell r="M524" t="str">
            <v>05.03.2022</v>
          </cell>
          <cell r="N524">
            <v>-45540</v>
          </cell>
        </row>
        <row r="525">
          <cell r="F525">
            <v>7434</v>
          </cell>
          <cell r="G525" t="str">
            <v>NT/21E|7434</v>
          </cell>
          <cell r="H525" t="str">
            <v>K1</v>
          </cell>
          <cell r="I525" t="str">
            <v>12.01.2022</v>
          </cell>
          <cell r="J525" t="str">
            <v>21.01.2022</v>
          </cell>
          <cell r="K525" t="str">
            <v>12.01.2022</v>
          </cell>
          <cell r="L525" t="str">
            <v>Hàng hóa quầy 0480.3002179</v>
          </cell>
          <cell r="M525" t="str">
            <v>05.03.2022</v>
          </cell>
          <cell r="N525">
            <v>-1442443</v>
          </cell>
        </row>
        <row r="526">
          <cell r="F526">
            <v>8612</v>
          </cell>
          <cell r="G526" t="str">
            <v>NT/21E|8612</v>
          </cell>
          <cell r="H526" t="str">
            <v>K1</v>
          </cell>
          <cell r="I526" t="str">
            <v>19.01.2022</v>
          </cell>
          <cell r="J526" t="str">
            <v>21.01.2022</v>
          </cell>
          <cell r="K526" t="str">
            <v>19.01.2022</v>
          </cell>
          <cell r="L526" t="str">
            <v>Hàng hóa quầy 0480.3002179</v>
          </cell>
          <cell r="M526" t="str">
            <v>05.03.2022</v>
          </cell>
          <cell r="N526">
            <v>-1615504</v>
          </cell>
        </row>
        <row r="527">
          <cell r="F527">
            <v>6406</v>
          </cell>
          <cell r="G527" t="str">
            <v>NT/21E|6406</v>
          </cell>
          <cell r="H527" t="str">
            <v>K1</v>
          </cell>
          <cell r="I527" t="str">
            <v>04.01.2022</v>
          </cell>
          <cell r="J527" t="str">
            <v>11.01.2022</v>
          </cell>
          <cell r="K527" t="str">
            <v>04.01.2022</v>
          </cell>
          <cell r="L527" t="str">
            <v>Hàng hóa quầy 0480.3002179</v>
          </cell>
          <cell r="M527" t="str">
            <v>05.03.2022</v>
          </cell>
          <cell r="N527">
            <v>-227700</v>
          </cell>
        </row>
        <row r="528">
          <cell r="F528">
            <v>6407</v>
          </cell>
          <cell r="G528" t="str">
            <v>NT/21E|6407</v>
          </cell>
          <cell r="H528" t="str">
            <v>K1</v>
          </cell>
          <cell r="I528" t="str">
            <v>04.01.2022</v>
          </cell>
          <cell r="J528" t="str">
            <v>11.01.2022</v>
          </cell>
          <cell r="K528" t="str">
            <v>04.01.2022</v>
          </cell>
          <cell r="L528" t="str">
            <v>Hàng hóa quầy 0480.3002179</v>
          </cell>
          <cell r="M528" t="str">
            <v>05.03.2022</v>
          </cell>
          <cell r="N528">
            <v>-1100792</v>
          </cell>
        </row>
        <row r="529">
          <cell r="F529">
            <v>6408</v>
          </cell>
          <cell r="G529" t="str">
            <v>NT/21E|6408</v>
          </cell>
          <cell r="H529" t="str">
            <v>K1</v>
          </cell>
          <cell r="I529" t="str">
            <v>04.01.2022</v>
          </cell>
          <cell r="J529" t="str">
            <v>11.01.2022</v>
          </cell>
          <cell r="K529" t="str">
            <v>04.01.2022</v>
          </cell>
          <cell r="L529" t="str">
            <v>Hàng hóa quầy 0480.3002179</v>
          </cell>
          <cell r="M529" t="str">
            <v>05.03.2022</v>
          </cell>
          <cell r="N529">
            <v>-3937934</v>
          </cell>
        </row>
        <row r="530">
          <cell r="F530">
            <v>8318</v>
          </cell>
          <cell r="G530" t="str">
            <v>NT/21E|8318</v>
          </cell>
          <cell r="H530" t="str">
            <v>K1</v>
          </cell>
          <cell r="I530" t="str">
            <v>17.01.2022</v>
          </cell>
          <cell r="J530" t="str">
            <v>21.01.2022</v>
          </cell>
          <cell r="K530" t="str">
            <v>18.01.2022</v>
          </cell>
          <cell r="L530" t="str">
            <v>Hàng hóa quầy 0480.3002179</v>
          </cell>
          <cell r="M530" t="str">
            <v>05.03.2022</v>
          </cell>
          <cell r="N530">
            <v>-2116347</v>
          </cell>
        </row>
        <row r="531">
          <cell r="F531">
            <v>8319</v>
          </cell>
          <cell r="G531" t="str">
            <v>NT/21E|8319</v>
          </cell>
          <cell r="H531" t="str">
            <v>K1</v>
          </cell>
          <cell r="I531" t="str">
            <v>17.01.2022</v>
          </cell>
          <cell r="J531" t="str">
            <v>21.01.2022</v>
          </cell>
          <cell r="K531" t="str">
            <v>18.01.2022</v>
          </cell>
          <cell r="L531" t="str">
            <v>Hàng hóa quầy 0480.3002179</v>
          </cell>
          <cell r="M531" t="str">
            <v>05.03.2022</v>
          </cell>
          <cell r="N531">
            <v>-1442443</v>
          </cell>
        </row>
        <row r="532">
          <cell r="F532">
            <v>6315</v>
          </cell>
          <cell r="G532" t="str">
            <v>NT/21E|6315</v>
          </cell>
          <cell r="H532" t="str">
            <v>K1</v>
          </cell>
          <cell r="I532" t="str">
            <v>03.01.2022</v>
          </cell>
          <cell r="J532" t="str">
            <v>11.01.2022</v>
          </cell>
          <cell r="K532" t="str">
            <v>07.01.2022</v>
          </cell>
          <cell r="L532" t="str">
            <v>Hàng hóa quầy 0480.3002179</v>
          </cell>
          <cell r="M532" t="str">
            <v>05.03.2022</v>
          </cell>
          <cell r="N532">
            <v>-227700</v>
          </cell>
        </row>
        <row r="533">
          <cell r="F533">
            <v>6316</v>
          </cell>
          <cell r="G533" t="str">
            <v>NT/21E|6316</v>
          </cell>
          <cell r="H533" t="str">
            <v>K1</v>
          </cell>
          <cell r="I533" t="str">
            <v>03.01.2022</v>
          </cell>
          <cell r="J533" t="str">
            <v>11.01.2022</v>
          </cell>
          <cell r="K533" t="str">
            <v>07.01.2022</v>
          </cell>
          <cell r="L533" t="str">
            <v>Hàng hóa quầy 0480.3002179</v>
          </cell>
          <cell r="M533" t="str">
            <v>05.03.2022</v>
          </cell>
          <cell r="N533">
            <v>-1100792</v>
          </cell>
        </row>
        <row r="534">
          <cell r="F534">
            <v>6853</v>
          </cell>
          <cell r="G534" t="str">
            <v>NT/21E|6853</v>
          </cell>
          <cell r="H534" t="str">
            <v>K1</v>
          </cell>
          <cell r="I534" t="str">
            <v>06.01.2022</v>
          </cell>
          <cell r="J534" t="str">
            <v>12.01.2022</v>
          </cell>
          <cell r="K534" t="str">
            <v>10.01.2022</v>
          </cell>
          <cell r="L534" t="str">
            <v>Hàng hóa quầy 0480.3002179</v>
          </cell>
          <cell r="M534" t="str">
            <v>05.03.2022</v>
          </cell>
          <cell r="N534">
            <v>-1221638</v>
          </cell>
        </row>
        <row r="535">
          <cell r="F535">
            <v>7057</v>
          </cell>
          <cell r="G535" t="str">
            <v>NT/21E|7057</v>
          </cell>
          <cell r="H535" t="str">
            <v>K1</v>
          </cell>
          <cell r="I535" t="str">
            <v>10.01.2022</v>
          </cell>
          <cell r="J535" t="str">
            <v>21.01.2022</v>
          </cell>
          <cell r="K535" t="str">
            <v>14.01.2022</v>
          </cell>
          <cell r="L535" t="str">
            <v>Hàng hóa quầy 0480.3002179</v>
          </cell>
          <cell r="M535" t="str">
            <v>05.03.2022</v>
          </cell>
          <cell r="N535">
            <v>-1221638</v>
          </cell>
        </row>
        <row r="536">
          <cell r="F536">
            <v>7668</v>
          </cell>
          <cell r="G536" t="str">
            <v>NT/21E|7668</v>
          </cell>
          <cell r="H536" t="str">
            <v>K1</v>
          </cell>
          <cell r="I536" t="str">
            <v>13.01.2022</v>
          </cell>
          <cell r="J536" t="str">
            <v>21.01.2022</v>
          </cell>
          <cell r="K536" t="str">
            <v>17.01.2022</v>
          </cell>
          <cell r="L536" t="str">
            <v>Hàng hóa quầy 0480.3002179</v>
          </cell>
          <cell r="M536" t="str">
            <v>05.03.2022</v>
          </cell>
          <cell r="N536">
            <v>-13755720</v>
          </cell>
        </row>
        <row r="537">
          <cell r="F537">
            <v>7669</v>
          </cell>
          <cell r="G537" t="str">
            <v>NT/21E|7669</v>
          </cell>
          <cell r="H537" t="str">
            <v>K1</v>
          </cell>
          <cell r="I537" t="str">
            <v>13.01.2022</v>
          </cell>
          <cell r="J537" t="str">
            <v>21.01.2022</v>
          </cell>
          <cell r="K537" t="str">
            <v>17.01.2022</v>
          </cell>
          <cell r="L537" t="str">
            <v>Hàng hóa quầy 0480.3002179</v>
          </cell>
          <cell r="M537" t="str">
            <v>05.03.2022</v>
          </cell>
          <cell r="N537">
            <v>-2443276</v>
          </cell>
        </row>
        <row r="538">
          <cell r="F538">
            <v>6308</v>
          </cell>
          <cell r="G538" t="str">
            <v>NT/21E|6308</v>
          </cell>
          <cell r="H538" t="str">
            <v>K1</v>
          </cell>
          <cell r="I538" t="str">
            <v>03.01.2022</v>
          </cell>
          <cell r="J538" t="str">
            <v>11.01.2022</v>
          </cell>
          <cell r="K538" t="str">
            <v>06.01.2022</v>
          </cell>
          <cell r="L538" t="str">
            <v>Hàng hóa quầy 0480.3002179</v>
          </cell>
          <cell r="M538" t="str">
            <v>05.03.2022</v>
          </cell>
          <cell r="N538">
            <v>-1100792</v>
          </cell>
        </row>
        <row r="539">
          <cell r="F539">
            <v>6309</v>
          </cell>
          <cell r="G539" t="str">
            <v>NT/21E|6309</v>
          </cell>
          <cell r="H539" t="str">
            <v>K1</v>
          </cell>
          <cell r="I539" t="str">
            <v>03.01.2022</v>
          </cell>
          <cell r="J539" t="str">
            <v>16.01.2022</v>
          </cell>
          <cell r="K539" t="str">
            <v>06.01.2022</v>
          </cell>
          <cell r="L539" t="str">
            <v>Hàng hóa quầy 0480.3002179</v>
          </cell>
          <cell r="M539" t="str">
            <v>05.03.2022</v>
          </cell>
          <cell r="N539">
            <v>-45540</v>
          </cell>
        </row>
        <row r="540">
          <cell r="F540">
            <v>6912</v>
          </cell>
          <cell r="G540" t="str">
            <v>NT/21E|6912</v>
          </cell>
          <cell r="H540" t="str">
            <v>K1</v>
          </cell>
          <cell r="I540" t="str">
            <v>08.01.2022</v>
          </cell>
          <cell r="J540" t="str">
            <v>11.01.2022</v>
          </cell>
          <cell r="K540" t="str">
            <v>08.01.2022</v>
          </cell>
          <cell r="L540" t="str">
            <v>Hàng hóa quầy 0480.3002179</v>
          </cell>
          <cell r="M540" t="str">
            <v>05.03.2022</v>
          </cell>
          <cell r="N540">
            <v>-662416</v>
          </cell>
        </row>
        <row r="541">
          <cell r="F541">
            <v>6680</v>
          </cell>
          <cell r="G541" t="str">
            <v>NT/21E|6680</v>
          </cell>
          <cell r="H541" t="str">
            <v>K1</v>
          </cell>
          <cell r="I541" t="str">
            <v>06.01.2022</v>
          </cell>
          <cell r="J541" t="str">
            <v>11.01.2022</v>
          </cell>
          <cell r="K541" t="str">
            <v>06.01.2022</v>
          </cell>
          <cell r="L541" t="str">
            <v>Hàng hóa quầy 0480.3002179</v>
          </cell>
          <cell r="M541" t="str">
            <v>05.03.2022</v>
          </cell>
          <cell r="N541">
            <v>-2837142</v>
          </cell>
        </row>
        <row r="542">
          <cell r="F542">
            <v>7463</v>
          </cell>
          <cell r="G542" t="str">
            <v>NT/21E|7463</v>
          </cell>
          <cell r="H542" t="str">
            <v>K1</v>
          </cell>
          <cell r="I542" t="str">
            <v>12.01.2022</v>
          </cell>
          <cell r="J542" t="str">
            <v>21.01.2022</v>
          </cell>
          <cell r="K542" t="str">
            <v>14.01.2022</v>
          </cell>
          <cell r="L542" t="str">
            <v>Hàng hóa quầy 0480.3002179</v>
          </cell>
          <cell r="M542" t="str">
            <v>05.03.2022</v>
          </cell>
          <cell r="N542">
            <v>-7451281</v>
          </cell>
        </row>
        <row r="543">
          <cell r="F543">
            <v>8303</v>
          </cell>
          <cell r="G543" t="str">
            <v>NT/21E|8303</v>
          </cell>
          <cell r="H543" t="str">
            <v>K1</v>
          </cell>
          <cell r="I543" t="str">
            <v>17.01.2022</v>
          </cell>
          <cell r="J543" t="str">
            <v>23.01.2022</v>
          </cell>
          <cell r="K543" t="str">
            <v>21.01.2022</v>
          </cell>
          <cell r="L543" t="str">
            <v>Hàng hóa quầy 0480.3002179</v>
          </cell>
          <cell r="M543" t="str">
            <v>05.03.2022</v>
          </cell>
          <cell r="N543">
            <v>-4452646</v>
          </cell>
        </row>
        <row r="544">
          <cell r="F544">
            <v>6537</v>
          </cell>
          <cell r="G544" t="str">
            <v>NT/21E|6537</v>
          </cell>
          <cell r="H544" t="str">
            <v>K1</v>
          </cell>
          <cell r="I544" t="str">
            <v>05.01.2022</v>
          </cell>
          <cell r="J544" t="str">
            <v>11.01.2022</v>
          </cell>
          <cell r="K544" t="str">
            <v>05.01.2022</v>
          </cell>
          <cell r="L544" t="str">
            <v>Hàng hóa quầy 0480.3002179</v>
          </cell>
          <cell r="M544" t="str">
            <v>05.03.2022</v>
          </cell>
          <cell r="N544">
            <v>-1442443</v>
          </cell>
        </row>
        <row r="545">
          <cell r="F545">
            <v>6929</v>
          </cell>
          <cell r="G545" t="str">
            <v>NT/21E|6929</v>
          </cell>
          <cell r="H545" t="str">
            <v>K1</v>
          </cell>
          <cell r="I545" t="str">
            <v>08.01.2022</v>
          </cell>
          <cell r="J545" t="str">
            <v>11.01.2022</v>
          </cell>
          <cell r="K545" t="str">
            <v>08.01.2022</v>
          </cell>
          <cell r="L545" t="str">
            <v>Hàng hóa quầy 0480.3002179</v>
          </cell>
          <cell r="M545" t="str">
            <v>05.03.2022</v>
          </cell>
          <cell r="N545">
            <v>-1100792</v>
          </cell>
        </row>
        <row r="546">
          <cell r="F546">
            <v>6930</v>
          </cell>
          <cell r="G546" t="str">
            <v>NT/21E|6930</v>
          </cell>
          <cell r="H546" t="str">
            <v>K1</v>
          </cell>
          <cell r="I546" t="str">
            <v>08.01.2022</v>
          </cell>
          <cell r="J546" t="str">
            <v>16.01.2022</v>
          </cell>
          <cell r="K546" t="str">
            <v>08.01.2022</v>
          </cell>
          <cell r="L546" t="str">
            <v>Hàng hóa quầy 0480.3002179</v>
          </cell>
          <cell r="M546" t="str">
            <v>05.03.2022</v>
          </cell>
          <cell r="N546">
            <v>-227700</v>
          </cell>
        </row>
        <row r="547">
          <cell r="F547">
            <v>7718</v>
          </cell>
          <cell r="G547" t="str">
            <v>NT/21E|7718</v>
          </cell>
          <cell r="H547" t="str">
            <v>K1</v>
          </cell>
          <cell r="I547" t="str">
            <v>15.01.2022</v>
          </cell>
          <cell r="J547" t="str">
            <v>21.01.2022</v>
          </cell>
          <cell r="K547" t="str">
            <v>15.01.2022</v>
          </cell>
          <cell r="L547" t="str">
            <v>Hàng hóa quầy 0480.3002179</v>
          </cell>
          <cell r="M547" t="str">
            <v>05.03.2022</v>
          </cell>
          <cell r="N547">
            <v>-6328995</v>
          </cell>
        </row>
        <row r="548">
          <cell r="F548">
            <v>6319</v>
          </cell>
          <cell r="G548" t="str">
            <v>NT/21E|6319</v>
          </cell>
          <cell r="H548" t="str">
            <v>K1</v>
          </cell>
          <cell r="I548" t="str">
            <v>03.01.2022</v>
          </cell>
          <cell r="J548" t="str">
            <v>11.01.2022</v>
          </cell>
          <cell r="K548" t="str">
            <v>07.01.2022</v>
          </cell>
          <cell r="L548" t="str">
            <v>Hàng hóa quầy 0480.3002179</v>
          </cell>
          <cell r="M548" t="str">
            <v>05.03.2022</v>
          </cell>
          <cell r="N548">
            <v>-227700</v>
          </cell>
        </row>
        <row r="549">
          <cell r="F549">
            <v>6320</v>
          </cell>
          <cell r="G549" t="str">
            <v>NT/21E|6320</v>
          </cell>
          <cell r="H549" t="str">
            <v>K1</v>
          </cell>
          <cell r="I549" t="str">
            <v>03.01.2022</v>
          </cell>
          <cell r="J549" t="str">
            <v>11.01.2022</v>
          </cell>
          <cell r="K549" t="str">
            <v>07.01.2022</v>
          </cell>
          <cell r="L549" t="str">
            <v>Hàng hóa quầy 0480.3002179</v>
          </cell>
          <cell r="M549" t="str">
            <v>05.03.2022</v>
          </cell>
          <cell r="N549">
            <v>-1100792</v>
          </cell>
        </row>
        <row r="550">
          <cell r="F550">
            <v>6855</v>
          </cell>
          <cell r="G550" t="str">
            <v>NT/21E|6855</v>
          </cell>
          <cell r="H550" t="str">
            <v>K1</v>
          </cell>
          <cell r="I550" t="str">
            <v>06.01.2022</v>
          </cell>
          <cell r="J550" t="str">
            <v>12.01.2022</v>
          </cell>
          <cell r="K550" t="str">
            <v>10.01.2022</v>
          </cell>
          <cell r="L550" t="str">
            <v>Hàng hóa quầy 0480.3002179</v>
          </cell>
          <cell r="M550" t="str">
            <v>05.03.2022</v>
          </cell>
          <cell r="N550">
            <v>-1615504</v>
          </cell>
        </row>
        <row r="551">
          <cell r="F551">
            <v>8304</v>
          </cell>
          <cell r="G551" t="str">
            <v>NT/21E|8304</v>
          </cell>
          <cell r="H551" t="str">
            <v>K1</v>
          </cell>
          <cell r="I551" t="str">
            <v>17.01.2022</v>
          </cell>
          <cell r="J551" t="str">
            <v>23.01.2022</v>
          </cell>
          <cell r="K551" t="str">
            <v>21.01.2022</v>
          </cell>
          <cell r="L551" t="str">
            <v>Hàng hóa quầy 0480.3002179</v>
          </cell>
          <cell r="M551" t="str">
            <v>05.03.2022</v>
          </cell>
          <cell r="N551">
            <v>-3276451</v>
          </cell>
        </row>
        <row r="552">
          <cell r="F552">
            <v>6307</v>
          </cell>
          <cell r="G552" t="str">
            <v>NT/21E|6307</v>
          </cell>
          <cell r="H552" t="str">
            <v>K1</v>
          </cell>
          <cell r="I552" t="str">
            <v>03.01.2022</v>
          </cell>
          <cell r="J552" t="str">
            <v>16.01.2022</v>
          </cell>
          <cell r="K552" t="str">
            <v>06.01.2022</v>
          </cell>
          <cell r="L552" t="str">
            <v>Hàng hóa quầy 0480.3002179</v>
          </cell>
          <cell r="M552" t="str">
            <v>05.03.2022</v>
          </cell>
          <cell r="N552">
            <v>-1100792</v>
          </cell>
        </row>
        <row r="553">
          <cell r="F553">
            <v>6849</v>
          </cell>
          <cell r="G553" t="str">
            <v>NT/21E|6849</v>
          </cell>
          <cell r="H553" t="str">
            <v>K1</v>
          </cell>
          <cell r="I553" t="str">
            <v>06.01.2022</v>
          </cell>
          <cell r="J553" t="str">
            <v>11.01.2022</v>
          </cell>
          <cell r="K553" t="str">
            <v>09.01.2022</v>
          </cell>
          <cell r="L553" t="str">
            <v>Hàng hóa quầy 0480.3002179</v>
          </cell>
          <cell r="M553" t="str">
            <v>05.03.2022</v>
          </cell>
          <cell r="N553">
            <v>-2716296</v>
          </cell>
        </row>
        <row r="554">
          <cell r="F554">
            <v>7052</v>
          </cell>
          <cell r="G554" t="str">
            <v>NT/21E|7052</v>
          </cell>
          <cell r="H554" t="str">
            <v>K1</v>
          </cell>
          <cell r="I554" t="str">
            <v>10.01.2022</v>
          </cell>
          <cell r="J554" t="str">
            <v>21.01.2022</v>
          </cell>
          <cell r="K554" t="str">
            <v>13.01.2022</v>
          </cell>
          <cell r="L554" t="str">
            <v>Hàng hóa quầy 0480.3002179</v>
          </cell>
          <cell r="M554" t="str">
            <v>05.03.2022</v>
          </cell>
          <cell r="N554">
            <v>-1615504</v>
          </cell>
        </row>
        <row r="555">
          <cell r="F555">
            <v>6317</v>
          </cell>
          <cell r="G555" t="str">
            <v>NT/21E|6317</v>
          </cell>
          <cell r="H555" t="str">
            <v>K1</v>
          </cell>
          <cell r="I555" t="str">
            <v>03.01.2022</v>
          </cell>
          <cell r="J555" t="str">
            <v>11.01.2022</v>
          </cell>
          <cell r="K555" t="str">
            <v>08.01.2022</v>
          </cell>
          <cell r="L555" t="str">
            <v>Hàng hóa quầy 0480.3002179</v>
          </cell>
          <cell r="M555" t="str">
            <v>05.03.2022</v>
          </cell>
          <cell r="N555">
            <v>-227700</v>
          </cell>
        </row>
        <row r="556">
          <cell r="F556">
            <v>6318</v>
          </cell>
          <cell r="G556" t="str">
            <v>NT/21E|6318</v>
          </cell>
          <cell r="H556" t="str">
            <v>K1</v>
          </cell>
          <cell r="I556" t="str">
            <v>03.01.2022</v>
          </cell>
          <cell r="J556" t="str">
            <v>11.01.2022</v>
          </cell>
          <cell r="K556" t="str">
            <v>08.01.2022</v>
          </cell>
          <cell r="L556" t="str">
            <v>Hàng hóa quầy 0480.3002179</v>
          </cell>
          <cell r="M556" t="str">
            <v>05.03.2022</v>
          </cell>
          <cell r="N556">
            <v>-1100792</v>
          </cell>
        </row>
        <row r="557">
          <cell r="F557">
            <v>6854</v>
          </cell>
          <cell r="G557" t="str">
            <v>NT/21E|6854</v>
          </cell>
          <cell r="H557" t="str">
            <v>K1</v>
          </cell>
          <cell r="I557" t="str">
            <v>06.01.2022</v>
          </cell>
          <cell r="J557" t="str">
            <v>12.01.2022</v>
          </cell>
          <cell r="K557" t="str">
            <v>10.01.2022</v>
          </cell>
          <cell r="L557" t="str">
            <v>Hàng hóa quầy 0480.3002179</v>
          </cell>
          <cell r="M557" t="str">
            <v>05.03.2022</v>
          </cell>
          <cell r="N557">
            <v>-1660947</v>
          </cell>
        </row>
        <row r="558">
          <cell r="F558">
            <v>6864</v>
          </cell>
          <cell r="G558" t="str">
            <v>NT/21E|6864</v>
          </cell>
          <cell r="H558" t="str">
            <v>K1</v>
          </cell>
          <cell r="I558" t="str">
            <v>07.01.2022</v>
          </cell>
          <cell r="J558" t="str">
            <v>12.01.2022</v>
          </cell>
          <cell r="K558" t="str">
            <v>10.01.2022</v>
          </cell>
          <cell r="L558" t="str">
            <v>Hàng hóa quầy 0480.3002179</v>
          </cell>
          <cell r="M558" t="str">
            <v>05.03.2022</v>
          </cell>
          <cell r="N558">
            <v>-1100792</v>
          </cell>
        </row>
        <row r="559">
          <cell r="F559">
            <v>31780</v>
          </cell>
          <cell r="G559" t="str">
            <v>AC/20E|0031780</v>
          </cell>
          <cell r="H559" t="str">
            <v>D1</v>
          </cell>
          <cell r="I559" t="str">
            <v>28.02.2022</v>
          </cell>
          <cell r="J559" t="str">
            <v>28.02.2022</v>
          </cell>
          <cell r="K559" t="str">
            <v>28.02.2022</v>
          </cell>
          <cell r="L559" t="str">
            <v>HỖ TRỢ THÁNG 01.2022 QUẦY 480</v>
          </cell>
          <cell r="M559" t="str">
            <v>05.03.2022</v>
          </cell>
          <cell r="N559">
            <v>24924604</v>
          </cell>
        </row>
        <row r="560">
          <cell r="F560">
            <v>32281</v>
          </cell>
          <cell r="G560" t="str">
            <v>AC/20E|0032281</v>
          </cell>
          <cell r="H560" t="str">
            <v>D1</v>
          </cell>
          <cell r="I560" t="str">
            <v>28.02.2022</v>
          </cell>
          <cell r="J560" t="str">
            <v>28.02.2022</v>
          </cell>
          <cell r="K560" t="str">
            <v>28.02.2022</v>
          </cell>
          <cell r="L560" t="str">
            <v>PHÍ  DỊCH VỤ THÁNG 01.2022 QUẦY 480480</v>
          </cell>
          <cell r="M560" t="str">
            <v>05.03.2022</v>
          </cell>
          <cell r="N560">
            <v>20770504</v>
          </cell>
        </row>
        <row r="561">
          <cell r="F561">
            <v>34794</v>
          </cell>
          <cell r="G561" t="str">
            <v>AC/20E|0034794</v>
          </cell>
          <cell r="H561" t="str">
            <v>D1</v>
          </cell>
          <cell r="I561" t="str">
            <v>28.02.2022</v>
          </cell>
          <cell r="J561" t="str">
            <v>28.02.2022</v>
          </cell>
          <cell r="K561" t="str">
            <v>28.02.2022</v>
          </cell>
          <cell r="L561" t="str">
            <v>PHÍ DỊCH VỤ THÁNG 01.2022 QUẦY 480</v>
          </cell>
          <cell r="M561" t="str">
            <v>05.03.2022</v>
          </cell>
          <cell r="N561">
            <v>95544317</v>
          </cell>
        </row>
        <row r="562">
          <cell r="F562" t="str">
            <v>CK</v>
          </cell>
          <cell r="G562" t="str">
            <v>CK T01/2022</v>
          </cell>
          <cell r="H562" t="str">
            <v>KS</v>
          </cell>
          <cell r="I562" t="str">
            <v>25.02.2022</v>
          </cell>
          <cell r="J562" t="str">
            <v>25.02.2022</v>
          </cell>
          <cell r="K562" t="str">
            <v>25.02.2022</v>
          </cell>
          <cell r="L562" t="str">
            <v>R480 CK T01/2022</v>
          </cell>
          <cell r="M562" t="str">
            <v>05.03.2022</v>
          </cell>
          <cell r="N562">
            <v>33988097</v>
          </cell>
        </row>
        <row r="563">
          <cell r="F563">
            <v>1654</v>
          </cell>
          <cell r="G563" t="str">
            <v>AC/22E|0001654</v>
          </cell>
          <cell r="H563" t="str">
            <v>K1</v>
          </cell>
          <cell r="I563" t="str">
            <v>25.02.2022</v>
          </cell>
          <cell r="J563" t="str">
            <v>01.03.2022</v>
          </cell>
          <cell r="K563" t="str">
            <v>25.02.2022</v>
          </cell>
          <cell r="L563" t="str">
            <v>Hàng hóa các loại</v>
          </cell>
          <cell r="M563" t="str">
            <v>05.03.2022</v>
          </cell>
          <cell r="N563">
            <v>1278713</v>
          </cell>
        </row>
        <row r="564">
          <cell r="F564">
            <v>1733</v>
          </cell>
          <cell r="G564" t="str">
            <v>AC/22E|0001733</v>
          </cell>
          <cell r="H564" t="str">
            <v>K1</v>
          </cell>
          <cell r="I564" t="str">
            <v>25.02.2022</v>
          </cell>
          <cell r="J564" t="str">
            <v>01.03.2022</v>
          </cell>
          <cell r="K564" t="str">
            <v>25.02.2022</v>
          </cell>
          <cell r="L564" t="str">
            <v>Hàng hóa các loại</v>
          </cell>
          <cell r="M564" t="str">
            <v>05.03.2022</v>
          </cell>
          <cell r="N564">
            <v>345581</v>
          </cell>
        </row>
        <row r="565">
          <cell r="F565">
            <v>1865</v>
          </cell>
          <cell r="G565" t="str">
            <v>AC/22E|0001865</v>
          </cell>
          <cell r="H565" t="str">
            <v>K1</v>
          </cell>
          <cell r="I565" t="str">
            <v>25.02.2022</v>
          </cell>
          <cell r="J565" t="str">
            <v>01.03.2022</v>
          </cell>
          <cell r="K565" t="str">
            <v>25.02.2022</v>
          </cell>
          <cell r="L565" t="str">
            <v>Hàng hóa các loại</v>
          </cell>
          <cell r="M565" t="str">
            <v>05.03.2022</v>
          </cell>
          <cell r="N565">
            <v>1517572</v>
          </cell>
        </row>
        <row r="566">
          <cell r="F566">
            <v>1252</v>
          </cell>
          <cell r="G566" t="str">
            <v>AC/22E|0001252</v>
          </cell>
          <cell r="H566" t="str">
            <v>K1</v>
          </cell>
          <cell r="I566" t="str">
            <v>21.02.2022</v>
          </cell>
          <cell r="J566" t="str">
            <v>25.02.2022</v>
          </cell>
          <cell r="K566" t="str">
            <v>21.02.2022</v>
          </cell>
          <cell r="L566" t="str">
            <v>Hàng hóa các loại</v>
          </cell>
          <cell r="M566" t="str">
            <v>05.03.2022</v>
          </cell>
          <cell r="N566">
            <v>681290</v>
          </cell>
        </row>
        <row r="567">
          <cell r="F567">
            <v>10429</v>
          </cell>
          <cell r="G567" t="str">
            <v>NT/21E|10429</v>
          </cell>
          <cell r="H567" t="str">
            <v>K1</v>
          </cell>
          <cell r="I567" t="str">
            <v>29.01.2022</v>
          </cell>
          <cell r="J567" t="str">
            <v>10.02.2022</v>
          </cell>
          <cell r="K567" t="str">
            <v>01.02.2022</v>
          </cell>
          <cell r="L567" t="str">
            <v>Hàng hóa quầy 0480.3002179</v>
          </cell>
          <cell r="M567" t="str">
            <v>15.03.2022</v>
          </cell>
          <cell r="N567">
            <v>-7162170</v>
          </cell>
        </row>
        <row r="568">
          <cell r="F568">
            <v>10430</v>
          </cell>
          <cell r="G568" t="str">
            <v>NT/21E|10430</v>
          </cell>
          <cell r="H568" t="str">
            <v>K1</v>
          </cell>
          <cell r="I568" t="str">
            <v>29.01.2022</v>
          </cell>
          <cell r="J568" t="str">
            <v>10.02.2022</v>
          </cell>
          <cell r="K568" t="str">
            <v>01.02.2022</v>
          </cell>
          <cell r="L568" t="str">
            <v>Hàng hóa quầy 0480.3002179</v>
          </cell>
          <cell r="M568" t="str">
            <v>15.03.2022</v>
          </cell>
          <cell r="N568">
            <v>-6115894</v>
          </cell>
        </row>
        <row r="569">
          <cell r="F569">
            <v>10410</v>
          </cell>
          <cell r="G569" t="str">
            <v>NT/21E|10410</v>
          </cell>
          <cell r="H569" t="str">
            <v>K1</v>
          </cell>
          <cell r="I569" t="str">
            <v>28.01.2022</v>
          </cell>
          <cell r="J569" t="str">
            <v>10.02.2022</v>
          </cell>
          <cell r="K569" t="str">
            <v>01.02.2022</v>
          </cell>
          <cell r="L569" t="str">
            <v>Hàng hóa quầy 0480.3002179</v>
          </cell>
          <cell r="M569" t="str">
            <v>15.03.2022</v>
          </cell>
          <cell r="N569">
            <v>-4058780</v>
          </cell>
        </row>
        <row r="570">
          <cell r="F570">
            <v>10411</v>
          </cell>
          <cell r="G570" t="str">
            <v>NT/21E|10411</v>
          </cell>
          <cell r="H570" t="str">
            <v>K1</v>
          </cell>
          <cell r="I570" t="str">
            <v>28.01.2022</v>
          </cell>
          <cell r="J570" t="str">
            <v>12.02.2022</v>
          </cell>
          <cell r="K570" t="str">
            <v>01.02.2022</v>
          </cell>
          <cell r="L570" t="str">
            <v>Hàng hóa quầy 0480.3002179</v>
          </cell>
          <cell r="M570" t="str">
            <v>15.03.2022</v>
          </cell>
          <cell r="N570">
            <v>-1221638</v>
          </cell>
        </row>
        <row r="571">
          <cell r="F571">
            <v>10109</v>
          </cell>
          <cell r="G571" t="str">
            <v>NT/21E|10109</v>
          </cell>
          <cell r="H571" t="str">
            <v>K1</v>
          </cell>
          <cell r="I571" t="str">
            <v>24.01.2022</v>
          </cell>
          <cell r="J571" t="str">
            <v>10.02.2022</v>
          </cell>
          <cell r="K571" t="str">
            <v>01.02.2022</v>
          </cell>
          <cell r="L571" t="str">
            <v>Hàng hóa quầy 0480.3002179</v>
          </cell>
          <cell r="M571" t="str">
            <v>15.03.2022</v>
          </cell>
          <cell r="N571">
            <v>-7387446</v>
          </cell>
        </row>
        <row r="572">
          <cell r="F572">
            <v>10110</v>
          </cell>
          <cell r="G572" t="str">
            <v>NT/21E|10110</v>
          </cell>
          <cell r="H572" t="str">
            <v>K1</v>
          </cell>
          <cell r="I572" t="str">
            <v>24.01.2022</v>
          </cell>
          <cell r="J572" t="str">
            <v>10.02.2022</v>
          </cell>
          <cell r="K572" t="str">
            <v>01.02.2022</v>
          </cell>
          <cell r="L572" t="str">
            <v>Hàng hóa quầy 0480.3002179</v>
          </cell>
          <cell r="M572" t="str">
            <v>15.03.2022</v>
          </cell>
          <cell r="N572">
            <v>-1661044</v>
          </cell>
        </row>
        <row r="573">
          <cell r="F573">
            <v>8927</v>
          </cell>
          <cell r="G573" t="str">
            <v>NT/21E|8927</v>
          </cell>
          <cell r="H573" t="str">
            <v>K1</v>
          </cell>
          <cell r="I573" t="str">
            <v>20.01.2022</v>
          </cell>
          <cell r="J573" t="str">
            <v>10.02.2022</v>
          </cell>
          <cell r="K573" t="str">
            <v>01.02.2022</v>
          </cell>
          <cell r="L573" t="str">
            <v>Hàng hóa quầy 0480.3002179</v>
          </cell>
          <cell r="M573" t="str">
            <v>15.03.2022</v>
          </cell>
          <cell r="N573">
            <v>-8165304</v>
          </cell>
        </row>
        <row r="574">
          <cell r="F574">
            <v>10101</v>
          </cell>
          <cell r="G574" t="str">
            <v>NT/21E|10101</v>
          </cell>
          <cell r="H574" t="str">
            <v>K1</v>
          </cell>
          <cell r="I574" t="str">
            <v>24.01.2022</v>
          </cell>
          <cell r="J574" t="str">
            <v>10.02.2022</v>
          </cell>
          <cell r="K574" t="str">
            <v>01.02.2022</v>
          </cell>
          <cell r="L574" t="str">
            <v>Hàng hóa quầy 0480.3002179</v>
          </cell>
          <cell r="M574" t="str">
            <v>15.03.2022</v>
          </cell>
          <cell r="N574">
            <v>-1440142</v>
          </cell>
        </row>
        <row r="575">
          <cell r="F575">
            <v>10387</v>
          </cell>
          <cell r="G575" t="str">
            <v>NT/21E|10387</v>
          </cell>
          <cell r="H575" t="str">
            <v>K1</v>
          </cell>
          <cell r="I575" t="str">
            <v>27.01.2022</v>
          </cell>
          <cell r="J575" t="str">
            <v>10.02.2022</v>
          </cell>
          <cell r="K575" t="str">
            <v>01.02.2022</v>
          </cell>
          <cell r="L575" t="str">
            <v>Hàng hóa quầy 0480.3002179</v>
          </cell>
          <cell r="M575" t="str">
            <v>15.03.2022</v>
          </cell>
          <cell r="N575">
            <v>-2716296</v>
          </cell>
        </row>
        <row r="576">
          <cell r="F576">
            <v>8913</v>
          </cell>
          <cell r="G576" t="str">
            <v>NT/21E|8913</v>
          </cell>
          <cell r="H576" t="str">
            <v>K1</v>
          </cell>
          <cell r="I576" t="str">
            <v>20.01.2022</v>
          </cell>
          <cell r="J576" t="str">
            <v>10.02.2022</v>
          </cell>
          <cell r="K576" t="str">
            <v>01.02.2022</v>
          </cell>
          <cell r="L576" t="str">
            <v>Hàng hóa quầy 0480.3002179</v>
          </cell>
          <cell r="M576" t="str">
            <v>15.03.2022</v>
          </cell>
          <cell r="N576">
            <v>-1615504</v>
          </cell>
        </row>
        <row r="577">
          <cell r="F577">
            <v>10342</v>
          </cell>
          <cell r="G577" t="str">
            <v>NT/21E|10342</v>
          </cell>
          <cell r="H577" t="str">
            <v>K1</v>
          </cell>
          <cell r="I577" t="str">
            <v>26.01.2022</v>
          </cell>
          <cell r="J577" t="str">
            <v>10.02.2022</v>
          </cell>
          <cell r="K577" t="str">
            <v>01.02.2022</v>
          </cell>
          <cell r="L577" t="str">
            <v>Hàng hóa quầy 0480.3002179</v>
          </cell>
          <cell r="M577" t="str">
            <v>15.03.2022</v>
          </cell>
          <cell r="N577">
            <v>-5281148</v>
          </cell>
        </row>
        <row r="578">
          <cell r="F578">
            <v>10343</v>
          </cell>
          <cell r="G578" t="str">
            <v>NT/21E|10343</v>
          </cell>
          <cell r="H578" t="str">
            <v>K1</v>
          </cell>
          <cell r="I578" t="str">
            <v>26.01.2022</v>
          </cell>
          <cell r="J578" t="str">
            <v>10.02.2022</v>
          </cell>
          <cell r="K578" t="str">
            <v>01.02.2022</v>
          </cell>
          <cell r="L578" t="str">
            <v>Hàng hóa quầy 0480.3002179</v>
          </cell>
          <cell r="M578" t="str">
            <v>15.03.2022</v>
          </cell>
          <cell r="N578">
            <v>-13817254</v>
          </cell>
        </row>
        <row r="579">
          <cell r="F579">
            <v>10394</v>
          </cell>
          <cell r="G579" t="str">
            <v>NT/21E|10394</v>
          </cell>
          <cell r="H579" t="str">
            <v>K1</v>
          </cell>
          <cell r="I579" t="str">
            <v>28.01.2022</v>
          </cell>
          <cell r="J579" t="str">
            <v>12.02.2022</v>
          </cell>
          <cell r="K579" t="str">
            <v>01.02.2022</v>
          </cell>
          <cell r="L579" t="str">
            <v>Hàng hóa quầy 0480.3002179</v>
          </cell>
          <cell r="M579" t="str">
            <v>15.03.2022</v>
          </cell>
          <cell r="N579">
            <v>-4279585</v>
          </cell>
        </row>
        <row r="580">
          <cell r="F580">
            <v>10115</v>
          </cell>
          <cell r="G580" t="str">
            <v>NT/21E|10115</v>
          </cell>
          <cell r="H580" t="str">
            <v>K1</v>
          </cell>
          <cell r="I580" t="str">
            <v>24.01.2022</v>
          </cell>
          <cell r="J580" t="str">
            <v>10.02.2022</v>
          </cell>
          <cell r="K580" t="str">
            <v>01.02.2022</v>
          </cell>
          <cell r="L580" t="str">
            <v>Hàng hóa quầy 0480.3002179</v>
          </cell>
          <cell r="M580" t="str">
            <v>15.03.2022</v>
          </cell>
          <cell r="N580">
            <v>-4058780</v>
          </cell>
        </row>
        <row r="581">
          <cell r="F581">
            <v>10391</v>
          </cell>
          <cell r="G581" t="str">
            <v>NT/21E|10391</v>
          </cell>
          <cell r="H581" t="str">
            <v>K1</v>
          </cell>
          <cell r="I581" t="str">
            <v>27.01.2022</v>
          </cell>
          <cell r="J581" t="str">
            <v>10.02.2022</v>
          </cell>
          <cell r="K581" t="str">
            <v>01.02.2022</v>
          </cell>
          <cell r="L581" t="str">
            <v>Hàng hóa quầy 0480.3002179</v>
          </cell>
          <cell r="M581" t="str">
            <v>15.03.2022</v>
          </cell>
          <cell r="N581">
            <v>-1100792</v>
          </cell>
        </row>
        <row r="582">
          <cell r="F582">
            <v>8926</v>
          </cell>
          <cell r="G582" t="str">
            <v>NT/21E|8926</v>
          </cell>
          <cell r="H582" t="str">
            <v>K1</v>
          </cell>
          <cell r="I582" t="str">
            <v>20.01.2022</v>
          </cell>
          <cell r="J582" t="str">
            <v>10.02.2022</v>
          </cell>
          <cell r="K582" t="str">
            <v>01.02.2022</v>
          </cell>
          <cell r="L582" t="str">
            <v>Hàng hóa quầy 0480.3002179</v>
          </cell>
          <cell r="M582" t="str">
            <v>15.03.2022</v>
          </cell>
          <cell r="N582">
            <v>-1836309</v>
          </cell>
        </row>
        <row r="583">
          <cell r="F583">
            <v>8921</v>
          </cell>
          <cell r="G583" t="str">
            <v>NT/21E|8921</v>
          </cell>
          <cell r="H583" t="str">
            <v>K1</v>
          </cell>
          <cell r="I583" t="str">
            <v>20.01.2022</v>
          </cell>
          <cell r="J583" t="str">
            <v>10.02.2022</v>
          </cell>
          <cell r="K583" t="str">
            <v>01.02.2022</v>
          </cell>
          <cell r="L583" t="str">
            <v>Hàng hóa quầy 0480.3002179</v>
          </cell>
          <cell r="M583" t="str">
            <v>15.03.2022</v>
          </cell>
          <cell r="N583">
            <v>-5001234</v>
          </cell>
        </row>
        <row r="584">
          <cell r="F584">
            <v>10349</v>
          </cell>
          <cell r="G584" t="str">
            <v>NT/21E|10349</v>
          </cell>
          <cell r="H584" t="str">
            <v>K1</v>
          </cell>
          <cell r="I584" t="str">
            <v>27.01.2022</v>
          </cell>
          <cell r="J584" t="str">
            <v>10.02.2022</v>
          </cell>
          <cell r="K584" t="str">
            <v>01.02.2022</v>
          </cell>
          <cell r="L584" t="str">
            <v>Hàng hóa quầy 0480.3002179</v>
          </cell>
          <cell r="M584" t="str">
            <v>15.03.2022</v>
          </cell>
          <cell r="N584">
            <v>-1487983</v>
          </cell>
        </row>
        <row r="585">
          <cell r="F585">
            <v>10108</v>
          </cell>
          <cell r="G585" t="str">
            <v>NT/21E|10108</v>
          </cell>
          <cell r="H585" t="str">
            <v>K1</v>
          </cell>
          <cell r="I585" t="str">
            <v>24.01.2022</v>
          </cell>
          <cell r="J585" t="str">
            <v>10.02.2022</v>
          </cell>
          <cell r="K585" t="str">
            <v>01.02.2022</v>
          </cell>
          <cell r="L585" t="str">
            <v>Hàng hóa quầy 0480.3002179</v>
          </cell>
          <cell r="M585" t="str">
            <v>15.03.2022</v>
          </cell>
          <cell r="N585">
            <v>-5501223</v>
          </cell>
        </row>
        <row r="586">
          <cell r="F586">
            <v>10390</v>
          </cell>
          <cell r="G586" t="str">
            <v>NT/21E|10390</v>
          </cell>
          <cell r="H586" t="str">
            <v>K1</v>
          </cell>
          <cell r="I586" t="str">
            <v>27.01.2022</v>
          </cell>
          <cell r="J586" t="str">
            <v>10.02.2022</v>
          </cell>
          <cell r="K586" t="str">
            <v>01.02.2022</v>
          </cell>
          <cell r="L586" t="str">
            <v>Hàng hóa quầy 0480.3002179</v>
          </cell>
          <cell r="M586" t="str">
            <v>15.03.2022</v>
          </cell>
          <cell r="N586">
            <v>-7723694</v>
          </cell>
        </row>
        <row r="587">
          <cell r="F587">
            <v>8922</v>
          </cell>
          <cell r="G587" t="str">
            <v>NT/21E|8922</v>
          </cell>
          <cell r="H587" t="str">
            <v>K1</v>
          </cell>
          <cell r="I587" t="str">
            <v>20.01.2022</v>
          </cell>
          <cell r="J587" t="str">
            <v>10.02.2022</v>
          </cell>
          <cell r="K587" t="str">
            <v>01.02.2022</v>
          </cell>
          <cell r="L587" t="str">
            <v>Hàng hóa quầy 0480.3002179</v>
          </cell>
          <cell r="M587" t="str">
            <v>15.03.2022</v>
          </cell>
          <cell r="N587">
            <v>-8317478</v>
          </cell>
        </row>
        <row r="588">
          <cell r="F588">
            <v>8923</v>
          </cell>
          <cell r="G588" t="str">
            <v>NT/21E|8923</v>
          </cell>
          <cell r="H588" t="str">
            <v>K1</v>
          </cell>
          <cell r="I588" t="str">
            <v>20.01.2022</v>
          </cell>
          <cell r="J588" t="str">
            <v>10.02.2022</v>
          </cell>
          <cell r="K588" t="str">
            <v>01.02.2022</v>
          </cell>
          <cell r="L588" t="str">
            <v>Hàng hóa quầy 0480.3002179</v>
          </cell>
          <cell r="M588" t="str">
            <v>15.03.2022</v>
          </cell>
          <cell r="N588">
            <v>-1615504</v>
          </cell>
        </row>
        <row r="589">
          <cell r="F589">
            <v>10102</v>
          </cell>
          <cell r="G589" t="str">
            <v>NT/21E|10102</v>
          </cell>
          <cell r="H589" t="str">
            <v>K1</v>
          </cell>
          <cell r="I589" t="str">
            <v>24.01.2022</v>
          </cell>
          <cell r="J589" t="str">
            <v>10.02.2022</v>
          </cell>
          <cell r="K589" t="str">
            <v>01.02.2022</v>
          </cell>
          <cell r="L589" t="str">
            <v>Hàng hóa quầy 0480.3002179</v>
          </cell>
          <cell r="M589" t="str">
            <v>15.03.2022</v>
          </cell>
          <cell r="N589">
            <v>-1221638</v>
          </cell>
        </row>
        <row r="590">
          <cell r="F590">
            <v>10388</v>
          </cell>
          <cell r="G590" t="str">
            <v>NT/21E|10388</v>
          </cell>
          <cell r="H590" t="str">
            <v>K1</v>
          </cell>
          <cell r="I590" t="str">
            <v>27.01.2022</v>
          </cell>
          <cell r="J590" t="str">
            <v>10.02.2022</v>
          </cell>
          <cell r="K590" t="str">
            <v>01.02.2022</v>
          </cell>
          <cell r="L590" t="str">
            <v>Hàng hóa quầy 0480.3002179</v>
          </cell>
          <cell r="M590" t="str">
            <v>15.03.2022</v>
          </cell>
          <cell r="N590">
            <v>-1221638</v>
          </cell>
        </row>
        <row r="591">
          <cell r="F591">
            <v>10340</v>
          </cell>
          <cell r="G591" t="str">
            <v>NT/21E|10340</v>
          </cell>
          <cell r="H591" t="str">
            <v>K1</v>
          </cell>
          <cell r="I591" t="str">
            <v>26.01.2022</v>
          </cell>
          <cell r="J591" t="str">
            <v>10.02.2022</v>
          </cell>
          <cell r="K591" t="str">
            <v>01.02.2022</v>
          </cell>
          <cell r="L591" t="str">
            <v>Hàng hóa quầy 0480.3002179</v>
          </cell>
          <cell r="M591" t="str">
            <v>15.03.2022</v>
          </cell>
          <cell r="N591">
            <v>-1927389</v>
          </cell>
        </row>
        <row r="592">
          <cell r="F592">
            <v>8929</v>
          </cell>
          <cell r="G592" t="str">
            <v>NT/21E|8929</v>
          </cell>
          <cell r="H592" t="str">
            <v>K1</v>
          </cell>
          <cell r="I592" t="str">
            <v>20.01.2022</v>
          </cell>
          <cell r="J592" t="str">
            <v>27.01.2022</v>
          </cell>
          <cell r="K592" t="str">
            <v>21.01.2022</v>
          </cell>
          <cell r="L592" t="str">
            <v>Hàng hóa quầy 0480.3002179</v>
          </cell>
          <cell r="M592" t="str">
            <v>15.03.2022</v>
          </cell>
          <cell r="N592">
            <v>-16309590</v>
          </cell>
        </row>
        <row r="593">
          <cell r="F593">
            <v>10114</v>
          </cell>
          <cell r="G593" t="str">
            <v>NT/21E|10114</v>
          </cell>
          <cell r="H593" t="str">
            <v>K1</v>
          </cell>
          <cell r="I593" t="str">
            <v>24.01.2022</v>
          </cell>
          <cell r="J593" t="str">
            <v>10.02.2022</v>
          </cell>
          <cell r="K593" t="str">
            <v>01.02.2022</v>
          </cell>
          <cell r="L593" t="str">
            <v>Hàng hóa quầy 0480.3002179</v>
          </cell>
          <cell r="M593" t="str">
            <v>15.03.2022</v>
          </cell>
          <cell r="N593">
            <v>-1221638</v>
          </cell>
        </row>
        <row r="594">
          <cell r="F594">
            <v>10113</v>
          </cell>
          <cell r="G594" t="str">
            <v>NT/21E|10113</v>
          </cell>
          <cell r="H594" t="str">
            <v>K1</v>
          </cell>
          <cell r="I594" t="str">
            <v>24.01.2022</v>
          </cell>
          <cell r="J594" t="str">
            <v>10.02.2022</v>
          </cell>
          <cell r="K594" t="str">
            <v>01.02.2022</v>
          </cell>
          <cell r="L594" t="str">
            <v>Hàng hóa quầy 0480.3002179</v>
          </cell>
          <cell r="M594" t="str">
            <v>15.03.2022</v>
          </cell>
          <cell r="N594">
            <v>-4498089</v>
          </cell>
        </row>
        <row r="595">
          <cell r="F595">
            <v>10116</v>
          </cell>
          <cell r="G595" t="str">
            <v>NT/21E|10116</v>
          </cell>
          <cell r="H595" t="str">
            <v>K1</v>
          </cell>
          <cell r="I595" t="str">
            <v>24.01.2022</v>
          </cell>
          <cell r="J595" t="str">
            <v>10.02.2022</v>
          </cell>
          <cell r="K595" t="str">
            <v>01.02.2022</v>
          </cell>
          <cell r="L595" t="str">
            <v>Hàng hóa quầy 0480.3002179</v>
          </cell>
          <cell r="M595" t="str">
            <v>15.03.2022</v>
          </cell>
          <cell r="N595">
            <v>-623770</v>
          </cell>
        </row>
        <row r="596">
          <cell r="F596">
            <v>10117</v>
          </cell>
          <cell r="G596" t="str">
            <v>NT/21E|10117</v>
          </cell>
          <cell r="H596" t="str">
            <v>K1</v>
          </cell>
          <cell r="I596" t="str">
            <v>24.01.2022</v>
          </cell>
          <cell r="J596" t="str">
            <v>10.02.2022</v>
          </cell>
          <cell r="K596" t="str">
            <v>01.02.2022</v>
          </cell>
          <cell r="L596" t="str">
            <v>Hàng hóa quầy 0480.3002179</v>
          </cell>
          <cell r="M596" t="str">
            <v>15.03.2022</v>
          </cell>
          <cell r="N596">
            <v>-714850</v>
          </cell>
        </row>
        <row r="597">
          <cell r="F597">
            <v>10392</v>
          </cell>
          <cell r="G597" t="str">
            <v>NT/21E|10392</v>
          </cell>
          <cell r="H597" t="str">
            <v>K1</v>
          </cell>
          <cell r="I597" t="str">
            <v>27.01.2022</v>
          </cell>
          <cell r="J597" t="str">
            <v>10.02.2022</v>
          </cell>
          <cell r="K597" t="str">
            <v>01.02.2022</v>
          </cell>
          <cell r="L597" t="str">
            <v>Hàng hóa quầy 0480.3002179</v>
          </cell>
          <cell r="M597" t="str">
            <v>15.03.2022</v>
          </cell>
          <cell r="N597">
            <v>-18928228</v>
          </cell>
        </row>
        <row r="598">
          <cell r="F598">
            <v>8928</v>
          </cell>
          <cell r="G598" t="str">
            <v>NT/21E|8928</v>
          </cell>
          <cell r="H598" t="str">
            <v>K1</v>
          </cell>
          <cell r="I598" t="str">
            <v>20.01.2022</v>
          </cell>
          <cell r="J598" t="str">
            <v>10.02.2022</v>
          </cell>
          <cell r="K598" t="str">
            <v>01.02.2022</v>
          </cell>
          <cell r="L598" t="str">
            <v>Hàng hóa quầy 0480.3002179</v>
          </cell>
          <cell r="M598" t="str">
            <v>15.03.2022</v>
          </cell>
          <cell r="N598">
            <v>-16976608</v>
          </cell>
        </row>
        <row r="599">
          <cell r="F599">
            <v>8924</v>
          </cell>
          <cell r="G599" t="str">
            <v>NT/21E|8924</v>
          </cell>
          <cell r="H599" t="str">
            <v>K1</v>
          </cell>
          <cell r="I599" t="str">
            <v>20.01.2022</v>
          </cell>
          <cell r="J599" t="str">
            <v>10.02.2022</v>
          </cell>
          <cell r="K599" t="str">
            <v>01.02.2022</v>
          </cell>
          <cell r="L599" t="str">
            <v>Hàng hóa quầy 0480.3002179</v>
          </cell>
          <cell r="M599" t="str">
            <v>15.03.2022</v>
          </cell>
          <cell r="N599">
            <v>-6599714</v>
          </cell>
        </row>
        <row r="600">
          <cell r="F600">
            <v>8917</v>
          </cell>
          <cell r="G600" t="str">
            <v>NT/21E|8917</v>
          </cell>
          <cell r="H600" t="str">
            <v>K1</v>
          </cell>
          <cell r="I600" t="str">
            <v>20.01.2022</v>
          </cell>
          <cell r="J600" t="str">
            <v>10.02.2022</v>
          </cell>
          <cell r="K600" t="str">
            <v>01.02.2022</v>
          </cell>
          <cell r="L600" t="str">
            <v>Hàng hóa quầy 0480.3002179</v>
          </cell>
          <cell r="M600" t="str">
            <v>15.03.2022</v>
          </cell>
          <cell r="N600">
            <v>-6286654</v>
          </cell>
        </row>
        <row r="601">
          <cell r="F601">
            <v>10389</v>
          </cell>
          <cell r="G601" t="str">
            <v>NT/21E|10389</v>
          </cell>
          <cell r="H601" t="str">
            <v>K1</v>
          </cell>
          <cell r="I601" t="str">
            <v>27.01.2022</v>
          </cell>
          <cell r="J601" t="str">
            <v>10.02.2022</v>
          </cell>
          <cell r="K601" t="str">
            <v>01.02.2022</v>
          </cell>
          <cell r="L601" t="str">
            <v>Hàng hóa quầy 0480.3002179</v>
          </cell>
          <cell r="M601" t="str">
            <v>15.03.2022</v>
          </cell>
          <cell r="N601">
            <v>-2367970</v>
          </cell>
        </row>
        <row r="602">
          <cell r="F602">
            <v>8914</v>
          </cell>
          <cell r="G602" t="str">
            <v>NT/21E|8914</v>
          </cell>
          <cell r="H602" t="str">
            <v>K1</v>
          </cell>
          <cell r="I602" t="str">
            <v>20.01.2022</v>
          </cell>
          <cell r="J602" t="str">
            <v>10.02.2022</v>
          </cell>
          <cell r="K602" t="str">
            <v>01.02.2022</v>
          </cell>
          <cell r="L602" t="str">
            <v>Hàng hóa quầy 0480.3002179</v>
          </cell>
          <cell r="M602" t="str">
            <v>15.03.2022</v>
          </cell>
          <cell r="N602">
            <v>-1267178</v>
          </cell>
        </row>
        <row r="603">
          <cell r="F603">
            <v>8925</v>
          </cell>
          <cell r="G603" t="str">
            <v>NT/21E|8925</v>
          </cell>
          <cell r="H603" t="str">
            <v>K1</v>
          </cell>
          <cell r="I603" t="str">
            <v>20.01.2022</v>
          </cell>
          <cell r="J603" t="str">
            <v>10.02.2022</v>
          </cell>
          <cell r="K603" t="str">
            <v>01.02.2022</v>
          </cell>
          <cell r="L603" t="str">
            <v>Hàng hóa quầy 0480.3002179</v>
          </cell>
          <cell r="M603" t="str">
            <v>15.03.2022</v>
          </cell>
          <cell r="N603">
            <v>-12831852</v>
          </cell>
        </row>
        <row r="604">
          <cell r="F604">
            <v>10104</v>
          </cell>
          <cell r="G604" t="str">
            <v>NT/21E|10104</v>
          </cell>
          <cell r="H604" t="str">
            <v>K1</v>
          </cell>
          <cell r="I604" t="str">
            <v>24.01.2022</v>
          </cell>
          <cell r="J604" t="str">
            <v>10.02.2022</v>
          </cell>
          <cell r="K604" t="str">
            <v>01.02.2022</v>
          </cell>
          <cell r="L604" t="str">
            <v>Hàng hóa quầy 0480.3002179</v>
          </cell>
          <cell r="M604" t="str">
            <v>15.03.2022</v>
          </cell>
          <cell r="N604">
            <v>-4846512</v>
          </cell>
        </row>
        <row r="605">
          <cell r="F605">
            <v>10105</v>
          </cell>
          <cell r="G605" t="str">
            <v>NT/21E|10105</v>
          </cell>
          <cell r="H605" t="str">
            <v>K1</v>
          </cell>
          <cell r="I605" t="str">
            <v>24.01.2022</v>
          </cell>
          <cell r="J605" t="str">
            <v>10.02.2022</v>
          </cell>
          <cell r="K605" t="str">
            <v>01.02.2022</v>
          </cell>
          <cell r="L605" t="str">
            <v>Hàng hóa quầy 0480.3002179</v>
          </cell>
          <cell r="M605" t="str">
            <v>15.03.2022</v>
          </cell>
          <cell r="N605">
            <v>-2837142</v>
          </cell>
        </row>
        <row r="606">
          <cell r="F606">
            <v>10436</v>
          </cell>
          <cell r="G606" t="str">
            <v>NT/21E|10436</v>
          </cell>
          <cell r="H606" t="str">
            <v>K1</v>
          </cell>
          <cell r="I606" t="str">
            <v>29.01.2022</v>
          </cell>
          <cell r="J606" t="str">
            <v>17.02.2022</v>
          </cell>
          <cell r="K606" t="str">
            <v>01.02.2022</v>
          </cell>
          <cell r="L606" t="str">
            <v>Hàng hóa quầy 0480.3002179</v>
          </cell>
          <cell r="M606" t="str">
            <v>15.03.2022</v>
          </cell>
          <cell r="N606">
            <v>-16873648</v>
          </cell>
        </row>
        <row r="607">
          <cell r="F607">
            <v>10438</v>
          </cell>
          <cell r="G607" t="str">
            <v>NT/21E|10438</v>
          </cell>
          <cell r="H607" t="str">
            <v>K1</v>
          </cell>
          <cell r="I607" t="str">
            <v>29.01.2022</v>
          </cell>
          <cell r="J607" t="str">
            <v>10.02.2022</v>
          </cell>
          <cell r="K607" t="str">
            <v>01.02.2022</v>
          </cell>
          <cell r="L607" t="str">
            <v>Hàng hóa quầy 0480.3002179</v>
          </cell>
          <cell r="M607" t="str">
            <v>15.03.2022</v>
          </cell>
          <cell r="N607">
            <v>-2884886</v>
          </cell>
        </row>
        <row r="608">
          <cell r="F608">
            <v>10111</v>
          </cell>
          <cell r="G608" t="str">
            <v>NT/21E|10111</v>
          </cell>
          <cell r="H608" t="str">
            <v>K1</v>
          </cell>
          <cell r="I608" t="str">
            <v>24.01.2022</v>
          </cell>
          <cell r="J608" t="str">
            <v>10.02.2022</v>
          </cell>
          <cell r="K608" t="str">
            <v>01.02.2022</v>
          </cell>
          <cell r="L608" t="str">
            <v>Hàng hóa quầy 0480.3002179</v>
          </cell>
          <cell r="M608" t="str">
            <v>15.03.2022</v>
          </cell>
          <cell r="N608">
            <v>-1221638</v>
          </cell>
        </row>
        <row r="609">
          <cell r="F609">
            <v>10346</v>
          </cell>
          <cell r="G609" t="str">
            <v>NT/21E|10346</v>
          </cell>
          <cell r="H609" t="str">
            <v>K1</v>
          </cell>
          <cell r="I609" t="str">
            <v>26.01.2022</v>
          </cell>
          <cell r="J609" t="str">
            <v>28.01.2022</v>
          </cell>
          <cell r="K609" t="str">
            <v>26.01.2022</v>
          </cell>
          <cell r="L609" t="str">
            <v>Hàng hóa quầy 0480.3002179</v>
          </cell>
          <cell r="M609" t="str">
            <v>15.03.2022</v>
          </cell>
          <cell r="N609">
            <v>-220805</v>
          </cell>
        </row>
        <row r="610">
          <cell r="F610">
            <v>8916</v>
          </cell>
          <cell r="G610" t="str">
            <v>NT/21E|8916</v>
          </cell>
          <cell r="H610" t="str">
            <v>K1</v>
          </cell>
          <cell r="I610" t="str">
            <v>20.01.2022</v>
          </cell>
          <cell r="J610" t="str">
            <v>10.02.2022</v>
          </cell>
          <cell r="K610" t="str">
            <v>01.02.2022</v>
          </cell>
          <cell r="L610" t="str">
            <v>Hàng hóa quầy 0480.3002179</v>
          </cell>
          <cell r="M610" t="str">
            <v>15.03.2022</v>
          </cell>
          <cell r="N610">
            <v>-6258996</v>
          </cell>
        </row>
        <row r="611">
          <cell r="F611">
            <v>10326</v>
          </cell>
          <cell r="G611" t="str">
            <v>NT/21E|10326</v>
          </cell>
          <cell r="H611" t="str">
            <v>K1</v>
          </cell>
          <cell r="I611" t="str">
            <v>26.01.2022</v>
          </cell>
          <cell r="J611" t="str">
            <v>10.02.2022</v>
          </cell>
          <cell r="K611" t="str">
            <v>01.02.2022</v>
          </cell>
          <cell r="L611" t="str">
            <v>Hàng hóa quầy 0480.3002179</v>
          </cell>
          <cell r="M611" t="str">
            <v>15.03.2022</v>
          </cell>
          <cell r="N611">
            <v>-1100792</v>
          </cell>
        </row>
        <row r="612">
          <cell r="F612">
            <v>10386</v>
          </cell>
          <cell r="G612" t="str">
            <v>NT/21E|10386</v>
          </cell>
          <cell r="H612" t="str">
            <v>K1</v>
          </cell>
          <cell r="I612" t="str">
            <v>27.01.2022</v>
          </cell>
          <cell r="J612" t="str">
            <v>10.02.2022</v>
          </cell>
          <cell r="K612" t="str">
            <v>01.02.2022</v>
          </cell>
          <cell r="L612" t="str">
            <v>Hàng hóa quầy 0480.3002179</v>
          </cell>
          <cell r="M612" t="str">
            <v>15.03.2022</v>
          </cell>
          <cell r="N612">
            <v>-2837142</v>
          </cell>
        </row>
        <row r="613">
          <cell r="F613">
            <v>8915</v>
          </cell>
          <cell r="G613" t="str">
            <v>NT/21E|8915</v>
          </cell>
          <cell r="H613" t="str">
            <v>K1</v>
          </cell>
          <cell r="I613" t="str">
            <v>20.01.2022</v>
          </cell>
          <cell r="J613" t="str">
            <v>10.02.2022</v>
          </cell>
          <cell r="K613" t="str">
            <v>01.02.2022</v>
          </cell>
          <cell r="L613" t="str">
            <v>Hàng hóa quầy 0480.3002179</v>
          </cell>
          <cell r="M613" t="str">
            <v>15.03.2022</v>
          </cell>
          <cell r="N613">
            <v>-3945858</v>
          </cell>
        </row>
        <row r="614">
          <cell r="F614">
            <v>10339</v>
          </cell>
          <cell r="G614" t="str">
            <v>NT/21E|10339</v>
          </cell>
          <cell r="H614" t="str">
            <v>K1</v>
          </cell>
          <cell r="I614" t="str">
            <v>26.01.2022</v>
          </cell>
          <cell r="J614" t="str">
            <v>10.02.2022</v>
          </cell>
          <cell r="K614" t="str">
            <v>01.02.2022</v>
          </cell>
          <cell r="L614" t="str">
            <v>Hàng hóa quầy 0480.3002179</v>
          </cell>
          <cell r="M614" t="str">
            <v>15.03.2022</v>
          </cell>
          <cell r="N614">
            <v>-2884886</v>
          </cell>
        </row>
        <row r="615">
          <cell r="F615">
            <v>10106</v>
          </cell>
          <cell r="G615" t="str">
            <v>NT/21E|10106</v>
          </cell>
          <cell r="H615" t="str">
            <v>K1</v>
          </cell>
          <cell r="I615" t="str">
            <v>24.01.2022</v>
          </cell>
          <cell r="J615" t="str">
            <v>10.02.2022</v>
          </cell>
          <cell r="K615" t="str">
            <v>01.02.2022</v>
          </cell>
          <cell r="L615" t="str">
            <v>Hàng hóa quầy 0480.3002179</v>
          </cell>
          <cell r="M615" t="str">
            <v>15.03.2022</v>
          </cell>
          <cell r="N615">
            <v>-4277284</v>
          </cell>
        </row>
        <row r="616">
          <cell r="F616">
            <v>8918</v>
          </cell>
          <cell r="G616" t="str">
            <v>NT/21E|8918</v>
          </cell>
          <cell r="H616" t="str">
            <v>K1</v>
          </cell>
          <cell r="I616" t="str">
            <v>20.01.2022</v>
          </cell>
          <cell r="J616" t="str">
            <v>12.02.2022</v>
          </cell>
          <cell r="K616" t="str">
            <v>01.02.2022</v>
          </cell>
          <cell r="L616" t="str">
            <v>Hàng hóa quầy 0480.3002179</v>
          </cell>
          <cell r="M616" t="str">
            <v>15.03.2022</v>
          </cell>
          <cell r="N616">
            <v>-14884091</v>
          </cell>
        </row>
        <row r="617">
          <cell r="F617">
            <v>10482</v>
          </cell>
          <cell r="G617" t="str">
            <v>NT/21E|10482</v>
          </cell>
          <cell r="H617" t="str">
            <v>K1</v>
          </cell>
          <cell r="I617" t="str">
            <v>29.01.2022</v>
          </cell>
          <cell r="J617" t="str">
            <v>22.02.2022</v>
          </cell>
          <cell r="K617" t="str">
            <v>01.02.2022</v>
          </cell>
          <cell r="L617" t="str">
            <v>Hàng hóa quầy 0480.3002179</v>
          </cell>
          <cell r="M617" t="str">
            <v>15.03.2022</v>
          </cell>
          <cell r="N617">
            <v>-1884054</v>
          </cell>
        </row>
        <row r="618">
          <cell r="F618">
            <v>8919</v>
          </cell>
          <cell r="G618" t="str">
            <v>NT/21E|8919</v>
          </cell>
          <cell r="H618" t="str">
            <v>K1</v>
          </cell>
          <cell r="I618" t="str">
            <v>20.01.2022</v>
          </cell>
          <cell r="J618" t="str">
            <v>10.02.2022</v>
          </cell>
          <cell r="K618" t="str">
            <v>01.02.2022</v>
          </cell>
          <cell r="L618" t="str">
            <v>Hàng hóa quầy 0480.3002179</v>
          </cell>
          <cell r="M618" t="str">
            <v>15.03.2022</v>
          </cell>
          <cell r="N618">
            <v>-7823653</v>
          </cell>
        </row>
        <row r="619">
          <cell r="F619">
            <v>8930</v>
          </cell>
          <cell r="G619" t="str">
            <v>NT/21E|8930</v>
          </cell>
          <cell r="H619" t="str">
            <v>K1</v>
          </cell>
          <cell r="I619" t="str">
            <v>20.01.2022</v>
          </cell>
          <cell r="J619" t="str">
            <v>25.01.2022</v>
          </cell>
          <cell r="K619" t="str">
            <v>20.01.2022</v>
          </cell>
          <cell r="L619" t="str">
            <v>Hàng hóa quầy 0480.3002179</v>
          </cell>
          <cell r="M619" t="str">
            <v>15.03.2022</v>
          </cell>
          <cell r="N619">
            <v>-5198901</v>
          </cell>
        </row>
        <row r="620">
          <cell r="F620">
            <v>10323</v>
          </cell>
          <cell r="G620" t="str">
            <v>NT/21E|10323</v>
          </cell>
          <cell r="H620" t="str">
            <v>K1</v>
          </cell>
          <cell r="I620" t="str">
            <v>26.01.2022</v>
          </cell>
          <cell r="J620" t="str">
            <v>12.02.2022</v>
          </cell>
          <cell r="K620" t="str">
            <v>01.02.2022</v>
          </cell>
          <cell r="L620" t="str">
            <v>Hàng hóa quầy 0480.3002179</v>
          </cell>
          <cell r="M620" t="str">
            <v>15.03.2022</v>
          </cell>
          <cell r="N620">
            <v>-9163836</v>
          </cell>
        </row>
        <row r="621">
          <cell r="F621">
            <v>10324</v>
          </cell>
          <cell r="G621" t="str">
            <v>NT/21E|10324</v>
          </cell>
          <cell r="H621" t="str">
            <v>K1</v>
          </cell>
          <cell r="I621" t="str">
            <v>26.01.2022</v>
          </cell>
          <cell r="J621" t="str">
            <v>10.02.2022</v>
          </cell>
          <cell r="K621" t="str">
            <v>01.02.2022</v>
          </cell>
          <cell r="L621" t="str">
            <v>Hàng hóa quầy 0480.3002179</v>
          </cell>
          <cell r="M621" t="str">
            <v>15.03.2022</v>
          </cell>
          <cell r="N621">
            <v>-7650592</v>
          </cell>
        </row>
        <row r="622">
          <cell r="F622">
            <v>10428</v>
          </cell>
          <cell r="G622" t="str">
            <v>NT/21E|10428</v>
          </cell>
          <cell r="H622" t="str">
            <v>K1</v>
          </cell>
          <cell r="I622" t="str">
            <v>29.01.2022</v>
          </cell>
          <cell r="J622" t="str">
            <v>10.02.2022</v>
          </cell>
          <cell r="K622" t="str">
            <v>01.02.2022</v>
          </cell>
          <cell r="L622" t="str">
            <v>Hàng hóa quầy 0480.3002179</v>
          </cell>
          <cell r="M622" t="str">
            <v>15.03.2022</v>
          </cell>
          <cell r="N622">
            <v>-9339198</v>
          </cell>
        </row>
        <row r="623">
          <cell r="F623">
            <v>10107</v>
          </cell>
          <cell r="G623" t="str">
            <v>NT/21E|10107</v>
          </cell>
          <cell r="H623" t="str">
            <v>K1</v>
          </cell>
          <cell r="I623" t="str">
            <v>24.01.2022</v>
          </cell>
          <cell r="J623" t="str">
            <v>10.02.2022</v>
          </cell>
          <cell r="K623" t="str">
            <v>01.02.2022</v>
          </cell>
          <cell r="L623" t="str">
            <v>Hàng hóa quầy 0480.3002179</v>
          </cell>
          <cell r="M623" t="str">
            <v>15.03.2022</v>
          </cell>
          <cell r="N623">
            <v>-3276451</v>
          </cell>
        </row>
        <row r="624">
          <cell r="F624">
            <v>10103</v>
          </cell>
          <cell r="G624" t="str">
            <v>NT/21E|10103</v>
          </cell>
          <cell r="H624" t="str">
            <v>K1</v>
          </cell>
          <cell r="I624" t="str">
            <v>24.01.2022</v>
          </cell>
          <cell r="J624" t="str">
            <v>10.02.2022</v>
          </cell>
          <cell r="K624" t="str">
            <v>01.02.2022</v>
          </cell>
          <cell r="L624" t="str">
            <v>Hàng hóa quầy 0480.3002179</v>
          </cell>
          <cell r="M624" t="str">
            <v>15.03.2022</v>
          </cell>
          <cell r="N624">
            <v>-1615504</v>
          </cell>
        </row>
        <row r="625">
          <cell r="F625">
            <v>8920</v>
          </cell>
          <cell r="G625" t="str">
            <v>NT/21E|8920</v>
          </cell>
          <cell r="H625" t="str">
            <v>K1</v>
          </cell>
          <cell r="I625" t="str">
            <v>20.01.2022</v>
          </cell>
          <cell r="J625" t="str">
            <v>10.02.2022</v>
          </cell>
          <cell r="K625" t="str">
            <v>01.02.2022</v>
          </cell>
          <cell r="L625" t="str">
            <v>Hàng hóa quầy 0480.3002179</v>
          </cell>
          <cell r="M625" t="str">
            <v>15.03.2022</v>
          </cell>
          <cell r="N625">
            <v>-3321991</v>
          </cell>
        </row>
        <row r="626">
          <cell r="F626">
            <v>11474</v>
          </cell>
          <cell r="G626" t="str">
            <v>NT/21E|11474</v>
          </cell>
          <cell r="H626" t="str">
            <v>K1</v>
          </cell>
          <cell r="I626" t="str">
            <v>10.02.2022</v>
          </cell>
          <cell r="J626" t="str">
            <v>23.02.2022</v>
          </cell>
          <cell r="K626" t="str">
            <v>14.02.2022</v>
          </cell>
          <cell r="L626" t="str">
            <v>Hàng hóa quầy 0480.3002179</v>
          </cell>
          <cell r="M626" t="str">
            <v>05.04.2022</v>
          </cell>
          <cell r="N626">
            <v>-5016732</v>
          </cell>
        </row>
        <row r="627">
          <cell r="F627">
            <v>11778</v>
          </cell>
          <cell r="G627" t="str">
            <v>NT/21E|11778</v>
          </cell>
          <cell r="H627" t="str">
            <v>K1</v>
          </cell>
          <cell r="I627" t="str">
            <v>12.02.2022</v>
          </cell>
          <cell r="J627" t="str">
            <v>26.02.2022</v>
          </cell>
          <cell r="K627" t="str">
            <v>12.02.2022</v>
          </cell>
          <cell r="L627" t="str">
            <v>Hàng hóa quầy 0480.3002179</v>
          </cell>
          <cell r="M627" t="str">
            <v>05.04.2022</v>
          </cell>
          <cell r="N627">
            <v>-5184410</v>
          </cell>
        </row>
        <row r="628">
          <cell r="F628">
            <v>12762</v>
          </cell>
          <cell r="G628" t="str">
            <v>NT/21E|12762</v>
          </cell>
          <cell r="H628" t="str">
            <v>K1</v>
          </cell>
          <cell r="I628" t="str">
            <v>16.02.2022</v>
          </cell>
          <cell r="J628" t="str">
            <v>23.02.2022</v>
          </cell>
          <cell r="K628" t="str">
            <v>16.02.2022</v>
          </cell>
          <cell r="L628" t="str">
            <v>Hàng hóa quầy 0480.3002179</v>
          </cell>
          <cell r="M628" t="str">
            <v>05.04.2022</v>
          </cell>
          <cell r="N628">
            <v>-2398853</v>
          </cell>
        </row>
        <row r="629">
          <cell r="F629">
            <v>11260</v>
          </cell>
          <cell r="G629" t="str">
            <v>NT/21E|11260</v>
          </cell>
          <cell r="H629" t="str">
            <v>K1</v>
          </cell>
          <cell r="I629" t="str">
            <v>10.02.2022</v>
          </cell>
          <cell r="J629" t="str">
            <v>23.02.2022</v>
          </cell>
          <cell r="K629" t="str">
            <v>10.02.2022</v>
          </cell>
          <cell r="L629" t="str">
            <v>Hàng hóa quầy 0480.3002179</v>
          </cell>
          <cell r="M629" t="str">
            <v>05.04.2022</v>
          </cell>
          <cell r="N629">
            <v>-3815070</v>
          </cell>
        </row>
        <row r="630">
          <cell r="F630">
            <v>12714</v>
          </cell>
          <cell r="G630" t="str">
            <v>NT/21E|12714</v>
          </cell>
          <cell r="H630" t="str">
            <v>K1</v>
          </cell>
          <cell r="I630" t="str">
            <v>15.02.2022</v>
          </cell>
          <cell r="J630" t="str">
            <v>23.02.2022</v>
          </cell>
          <cell r="K630" t="str">
            <v>15.02.2022</v>
          </cell>
          <cell r="L630" t="str">
            <v>Hàng hóa quầy 0480.3002179</v>
          </cell>
          <cell r="M630" t="str">
            <v>05.04.2022</v>
          </cell>
          <cell r="N630">
            <v>-2236503</v>
          </cell>
        </row>
        <row r="631">
          <cell r="F631">
            <v>10688</v>
          </cell>
          <cell r="G631" t="str">
            <v>NT/21E|10688</v>
          </cell>
          <cell r="H631" t="str">
            <v>K1</v>
          </cell>
          <cell r="I631" t="str">
            <v>08.02.2022</v>
          </cell>
          <cell r="J631" t="str">
            <v>23.02.2022</v>
          </cell>
          <cell r="K631" t="str">
            <v>08.02.2022</v>
          </cell>
          <cell r="L631" t="str">
            <v>Hàng hóa quầy 0480.3002179</v>
          </cell>
          <cell r="M631" t="str">
            <v>05.04.2022</v>
          </cell>
          <cell r="N631">
            <v>-3002348</v>
          </cell>
        </row>
        <row r="632">
          <cell r="F632">
            <v>12764</v>
          </cell>
          <cell r="G632" t="str">
            <v>NT/21E|12764</v>
          </cell>
          <cell r="H632" t="str">
            <v>K1</v>
          </cell>
          <cell r="I632" t="str">
            <v>16.02.2022</v>
          </cell>
          <cell r="J632" t="str">
            <v>23.02.2022</v>
          </cell>
          <cell r="K632" t="str">
            <v>16.02.2022</v>
          </cell>
          <cell r="L632" t="str">
            <v>Hàng hóa quầy 0480.3002179</v>
          </cell>
          <cell r="M632" t="str">
            <v>05.04.2022</v>
          </cell>
          <cell r="N632">
            <v>-3048391</v>
          </cell>
        </row>
        <row r="633">
          <cell r="F633">
            <v>13133</v>
          </cell>
          <cell r="G633" t="str">
            <v>NT/21E|13133</v>
          </cell>
          <cell r="H633" t="str">
            <v>K1</v>
          </cell>
          <cell r="I633" t="str">
            <v>19.02.2022</v>
          </cell>
          <cell r="J633" t="str">
            <v>24.02.2022</v>
          </cell>
          <cell r="K633" t="str">
            <v>19.02.2022</v>
          </cell>
          <cell r="L633" t="str">
            <v>Hàng hóa quầy 0480.3002179</v>
          </cell>
          <cell r="M633" t="str">
            <v>05.04.2022</v>
          </cell>
          <cell r="N633">
            <v>-2785558</v>
          </cell>
        </row>
        <row r="634">
          <cell r="F634">
            <v>11464</v>
          </cell>
          <cell r="G634" t="str">
            <v>NT/21E|11464</v>
          </cell>
          <cell r="H634" t="str">
            <v>K1</v>
          </cell>
          <cell r="I634" t="str">
            <v>10.02.2022</v>
          </cell>
          <cell r="J634" t="str">
            <v>23.02.2022</v>
          </cell>
          <cell r="K634" t="str">
            <v>14.02.2022</v>
          </cell>
          <cell r="L634" t="str">
            <v>Hàng hóa quầy 0480.3002179</v>
          </cell>
          <cell r="M634" t="str">
            <v>05.04.2022</v>
          </cell>
          <cell r="N634">
            <v>-5186646</v>
          </cell>
        </row>
        <row r="635">
          <cell r="F635">
            <v>11465</v>
          </cell>
          <cell r="G635" t="str">
            <v>NT/21E|11465</v>
          </cell>
          <cell r="H635" t="str">
            <v>K1</v>
          </cell>
          <cell r="I635" t="str">
            <v>10.02.2022</v>
          </cell>
          <cell r="J635" t="str">
            <v>23.02.2022</v>
          </cell>
          <cell r="K635" t="str">
            <v>14.02.2022</v>
          </cell>
          <cell r="L635" t="str">
            <v>Hàng hóa quầy 0480.3002179</v>
          </cell>
          <cell r="M635" t="str">
            <v>05.04.2022</v>
          </cell>
          <cell r="N635">
            <v>-433581</v>
          </cell>
        </row>
        <row r="636">
          <cell r="F636">
            <v>11471</v>
          </cell>
          <cell r="G636" t="str">
            <v>NT/21E|11471</v>
          </cell>
          <cell r="H636" t="str">
            <v>K1</v>
          </cell>
          <cell r="I636" t="str">
            <v>10.02.2022</v>
          </cell>
          <cell r="J636" t="str">
            <v>23.02.2022</v>
          </cell>
          <cell r="K636" t="str">
            <v>12.02.2022</v>
          </cell>
          <cell r="L636" t="str">
            <v>Hàng hóa quầy 0480.3002179</v>
          </cell>
          <cell r="M636" t="str">
            <v>05.04.2022</v>
          </cell>
          <cell r="N636">
            <v>-5615732</v>
          </cell>
        </row>
        <row r="637">
          <cell r="F637">
            <v>13028</v>
          </cell>
          <cell r="G637" t="str">
            <v>NT/21E|13028</v>
          </cell>
          <cell r="H637" t="str">
            <v>K1</v>
          </cell>
          <cell r="I637" t="str">
            <v>17.02.2022</v>
          </cell>
          <cell r="J637" t="str">
            <v>23.02.2022</v>
          </cell>
          <cell r="K637" t="str">
            <v>21.02.2022</v>
          </cell>
          <cell r="L637" t="str">
            <v>Hàng hóa quầy 0480.3002179</v>
          </cell>
          <cell r="M637" t="str">
            <v>05.04.2022</v>
          </cell>
          <cell r="N637">
            <v>-1298786</v>
          </cell>
        </row>
        <row r="638">
          <cell r="F638">
            <v>11454</v>
          </cell>
          <cell r="G638" t="str">
            <v>NT/21E|11454</v>
          </cell>
          <cell r="H638" t="str">
            <v>K1</v>
          </cell>
          <cell r="I638" t="str">
            <v>10.02.2022</v>
          </cell>
          <cell r="J638" t="str">
            <v>23.02.2022</v>
          </cell>
          <cell r="K638" t="str">
            <v>12.02.2022</v>
          </cell>
          <cell r="L638" t="str">
            <v>Hàng hóa quầy 0480.3002179</v>
          </cell>
          <cell r="M638" t="str">
            <v>05.04.2022</v>
          </cell>
          <cell r="N638">
            <v>-1586131</v>
          </cell>
        </row>
        <row r="639">
          <cell r="F639">
            <v>13019</v>
          </cell>
          <cell r="G639" t="str">
            <v>NT/21E|13019</v>
          </cell>
          <cell r="H639" t="str">
            <v>K1</v>
          </cell>
          <cell r="I639" t="str">
            <v>17.02.2022</v>
          </cell>
          <cell r="J639" t="str">
            <v>23.02.2022</v>
          </cell>
          <cell r="K639" t="str">
            <v>19.02.2022</v>
          </cell>
          <cell r="L639" t="str">
            <v>Hàng hóa quầy 0480.3002179</v>
          </cell>
          <cell r="M639" t="str">
            <v>05.04.2022</v>
          </cell>
          <cell r="N639">
            <v>-1586131</v>
          </cell>
        </row>
        <row r="640">
          <cell r="F640">
            <v>12826</v>
          </cell>
          <cell r="G640" t="str">
            <v>NT/21E|12826</v>
          </cell>
          <cell r="H640" t="str">
            <v>K1</v>
          </cell>
          <cell r="I640" t="str">
            <v>17.02.2022</v>
          </cell>
          <cell r="J640" t="str">
            <v>23.02.2022</v>
          </cell>
          <cell r="K640" t="str">
            <v>17.02.2022</v>
          </cell>
          <cell r="L640" t="str">
            <v>Hàng hóa quầy 0480.3002179</v>
          </cell>
          <cell r="M640" t="str">
            <v>05.04.2022</v>
          </cell>
          <cell r="N640">
            <v>-3435929</v>
          </cell>
        </row>
        <row r="641">
          <cell r="F641">
            <v>11469</v>
          </cell>
          <cell r="G641" t="str">
            <v>NT/21E|11469</v>
          </cell>
          <cell r="H641" t="str">
            <v>K1</v>
          </cell>
          <cell r="I641" t="str">
            <v>10.02.2022</v>
          </cell>
          <cell r="J641" t="str">
            <v>23.02.2022</v>
          </cell>
          <cell r="K641" t="str">
            <v>12.02.2022</v>
          </cell>
          <cell r="L641" t="str">
            <v>Hàng hóa quầy 0480.3002179</v>
          </cell>
          <cell r="M641" t="str">
            <v>05.04.2022</v>
          </cell>
          <cell r="N641">
            <v>-5173485</v>
          </cell>
        </row>
        <row r="642">
          <cell r="F642">
            <v>11470</v>
          </cell>
          <cell r="G642" t="str">
            <v>NT/21E|11470</v>
          </cell>
          <cell r="H642" t="str">
            <v>K1</v>
          </cell>
          <cell r="I642" t="str">
            <v>10.02.2022</v>
          </cell>
          <cell r="J642" t="str">
            <v>23.02.2022</v>
          </cell>
          <cell r="K642" t="str">
            <v>12.02.2022</v>
          </cell>
          <cell r="L642" t="str">
            <v>Hàng hóa quầy 0480.3002179</v>
          </cell>
          <cell r="M642" t="str">
            <v>05.04.2022</v>
          </cell>
          <cell r="N642">
            <v>-1199426</v>
          </cell>
        </row>
        <row r="643">
          <cell r="F643">
            <v>11462</v>
          </cell>
          <cell r="G643" t="str">
            <v>NT/21E|11462</v>
          </cell>
          <cell r="H643" t="str">
            <v>K1</v>
          </cell>
          <cell r="I643" t="str">
            <v>10.02.2022</v>
          </cell>
          <cell r="J643" t="str">
            <v>23.02.2022</v>
          </cell>
          <cell r="K643" t="str">
            <v>12.02.2022</v>
          </cell>
          <cell r="L643" t="str">
            <v>Hàng hóa quầy 0480.3002179</v>
          </cell>
          <cell r="M643" t="str">
            <v>05.04.2022</v>
          </cell>
          <cell r="N643">
            <v>-1586131</v>
          </cell>
        </row>
        <row r="644">
          <cell r="F644">
            <v>12702</v>
          </cell>
          <cell r="G644" t="str">
            <v>NT/21E|12702</v>
          </cell>
          <cell r="H644" t="str">
            <v>K1</v>
          </cell>
          <cell r="I644" t="str">
            <v>14.02.2022</v>
          </cell>
          <cell r="J644" t="str">
            <v>26.02.2022</v>
          </cell>
          <cell r="K644" t="str">
            <v>16.02.2022</v>
          </cell>
          <cell r="L644" t="str">
            <v>Hàng hóa quầy 0480.3002179</v>
          </cell>
          <cell r="M644" t="str">
            <v>05.04.2022</v>
          </cell>
          <cell r="N644">
            <v>-1413958</v>
          </cell>
        </row>
        <row r="645">
          <cell r="F645">
            <v>10660</v>
          </cell>
          <cell r="G645" t="str">
            <v>NT/21E|10660</v>
          </cell>
          <cell r="H645" t="str">
            <v>K1</v>
          </cell>
          <cell r="I645" t="str">
            <v>08.02.2022</v>
          </cell>
          <cell r="J645" t="str">
            <v>26.02.2022</v>
          </cell>
          <cell r="K645" t="str">
            <v>08.02.2022</v>
          </cell>
          <cell r="L645" t="str">
            <v>Hàng hóa quầy 0480.3002179</v>
          </cell>
          <cell r="M645" t="str">
            <v>05.04.2022</v>
          </cell>
          <cell r="N645">
            <v>-1802922</v>
          </cell>
        </row>
        <row r="646">
          <cell r="F646">
            <v>12815</v>
          </cell>
          <cell r="G646" t="str">
            <v>NT/21E|12815</v>
          </cell>
          <cell r="H646" t="str">
            <v>K1</v>
          </cell>
          <cell r="I646" t="str">
            <v>17.02.2022</v>
          </cell>
          <cell r="J646" t="str">
            <v>10.03.2022</v>
          </cell>
          <cell r="K646" t="str">
            <v>01.03.2022</v>
          </cell>
          <cell r="L646" t="str">
            <v>Hàng hóa quầy 0480.3002179</v>
          </cell>
          <cell r="M646" t="str">
            <v>05.04.2022</v>
          </cell>
          <cell r="N646">
            <v>-3326975</v>
          </cell>
        </row>
        <row r="647">
          <cell r="F647">
            <v>11463</v>
          </cell>
          <cell r="G647" t="str">
            <v>NT/21E|11463</v>
          </cell>
          <cell r="H647" t="str">
            <v>K1</v>
          </cell>
          <cell r="I647" t="str">
            <v>10.02.2022</v>
          </cell>
          <cell r="J647" t="str">
            <v>23.02.2022</v>
          </cell>
          <cell r="K647" t="str">
            <v>13.02.2022</v>
          </cell>
          <cell r="L647" t="str">
            <v>Hàng hóa quầy 0480.3002179</v>
          </cell>
          <cell r="M647" t="str">
            <v>05.04.2022</v>
          </cell>
          <cell r="N647">
            <v>-1413958</v>
          </cell>
        </row>
        <row r="648">
          <cell r="F648">
            <v>12703</v>
          </cell>
          <cell r="G648" t="str">
            <v>NT/21E|12703</v>
          </cell>
          <cell r="H648" t="str">
            <v>K1</v>
          </cell>
          <cell r="I648" t="str">
            <v>14.02.2022</v>
          </cell>
          <cell r="J648" t="str">
            <v>26.02.2022</v>
          </cell>
          <cell r="K648" t="str">
            <v>16.02.2022</v>
          </cell>
          <cell r="L648" t="str">
            <v>Hàng hóa quầy 0480.3002179</v>
          </cell>
          <cell r="M648" t="str">
            <v>05.04.2022</v>
          </cell>
          <cell r="N648">
            <v>-5571115</v>
          </cell>
        </row>
        <row r="649">
          <cell r="F649">
            <v>13024</v>
          </cell>
          <cell r="G649" t="str">
            <v>NT/21E|13024</v>
          </cell>
          <cell r="H649" t="str">
            <v>K1</v>
          </cell>
          <cell r="I649" t="str">
            <v>17.02.2022</v>
          </cell>
          <cell r="J649" t="str">
            <v>23.02.2022</v>
          </cell>
          <cell r="K649" t="str">
            <v>20.02.2022</v>
          </cell>
          <cell r="L649" t="str">
            <v>Hàng hóa quầy 0480.3002179</v>
          </cell>
          <cell r="M649" t="str">
            <v>05.04.2022</v>
          </cell>
          <cell r="N649">
            <v>-316151</v>
          </cell>
        </row>
        <row r="650">
          <cell r="F650">
            <v>13025</v>
          </cell>
          <cell r="G650" t="str">
            <v>NT/21E|13025</v>
          </cell>
          <cell r="H650" t="str">
            <v>K1</v>
          </cell>
          <cell r="I650" t="str">
            <v>17.02.2022</v>
          </cell>
          <cell r="J650" t="str">
            <v>23.02.2022</v>
          </cell>
          <cell r="K650" t="str">
            <v>20.02.2022</v>
          </cell>
          <cell r="L650" t="str">
            <v>Hàng hóa quầy 0480.3002179</v>
          </cell>
          <cell r="M650" t="str">
            <v>05.04.2022</v>
          </cell>
          <cell r="N650">
            <v>-6430713</v>
          </cell>
        </row>
        <row r="651">
          <cell r="F651">
            <v>11455</v>
          </cell>
          <cell r="G651" t="str">
            <v>NT/21E|11455</v>
          </cell>
          <cell r="H651" t="str">
            <v>K1</v>
          </cell>
          <cell r="I651" t="str">
            <v>10.02.2022</v>
          </cell>
          <cell r="J651" t="str">
            <v>23.02.2022</v>
          </cell>
          <cell r="K651" t="str">
            <v>13.02.2022</v>
          </cell>
          <cell r="L651" t="str">
            <v>Hàng hóa quầy 0480.3002179</v>
          </cell>
          <cell r="M651" t="str">
            <v>05.04.2022</v>
          </cell>
          <cell r="N651">
            <v>-4958954</v>
          </cell>
        </row>
        <row r="652">
          <cell r="F652">
            <v>13020</v>
          </cell>
          <cell r="G652" t="str">
            <v>NT/21E|13020</v>
          </cell>
          <cell r="H652" t="str">
            <v>K1</v>
          </cell>
          <cell r="I652" t="str">
            <v>17.02.2022</v>
          </cell>
          <cell r="J652" t="str">
            <v>23.02.2022</v>
          </cell>
          <cell r="K652" t="str">
            <v>20.02.2022</v>
          </cell>
          <cell r="L652" t="str">
            <v>Hàng hóa quầy 0480.3002179</v>
          </cell>
          <cell r="M652" t="str">
            <v>05.04.2022</v>
          </cell>
          <cell r="N652">
            <v>-2398853</v>
          </cell>
        </row>
        <row r="653">
          <cell r="F653">
            <v>12827</v>
          </cell>
          <cell r="G653" t="str">
            <v>NT/21E|12827</v>
          </cell>
          <cell r="H653" t="str">
            <v>K1</v>
          </cell>
          <cell r="I653" t="str">
            <v>17.02.2022</v>
          </cell>
          <cell r="J653" t="str">
            <v>23.02.2022</v>
          </cell>
          <cell r="K653" t="str">
            <v>17.02.2022</v>
          </cell>
          <cell r="L653" t="str">
            <v>Hàng hóa quầy 0480.3002179</v>
          </cell>
          <cell r="M653" t="str">
            <v>05.04.2022</v>
          </cell>
          <cell r="N653">
            <v>-4664706</v>
          </cell>
        </row>
        <row r="654">
          <cell r="F654">
            <v>13030</v>
          </cell>
          <cell r="G654" t="str">
            <v>NT/21E|13030</v>
          </cell>
          <cell r="H654" t="str">
            <v>K1</v>
          </cell>
          <cell r="I654" t="str">
            <v>18.02.2022</v>
          </cell>
          <cell r="J654" t="str">
            <v>24.02.2022</v>
          </cell>
          <cell r="K654" t="str">
            <v>18.02.2022</v>
          </cell>
          <cell r="L654" t="str">
            <v>Hàng hóa quầy 0480.3002179</v>
          </cell>
          <cell r="M654" t="str">
            <v>05.04.2022</v>
          </cell>
          <cell r="N654">
            <v>-2663064</v>
          </cell>
        </row>
        <row r="655">
          <cell r="F655">
            <v>11468</v>
          </cell>
          <cell r="G655" t="str">
            <v>NT/21E|11468</v>
          </cell>
          <cell r="H655" t="str">
            <v>K1</v>
          </cell>
          <cell r="I655" t="str">
            <v>10.02.2022</v>
          </cell>
          <cell r="J655" t="str">
            <v>23.02.2022</v>
          </cell>
          <cell r="K655" t="str">
            <v>12.02.2022</v>
          </cell>
          <cell r="L655" t="str">
            <v>Hàng hóa quầy 0480.3002179</v>
          </cell>
          <cell r="M655" t="str">
            <v>05.04.2022</v>
          </cell>
          <cell r="N655">
            <v>-4201775</v>
          </cell>
        </row>
        <row r="656">
          <cell r="F656">
            <v>13027</v>
          </cell>
          <cell r="G656" t="str">
            <v>NT/21E|13027</v>
          </cell>
          <cell r="H656" t="str">
            <v>K1</v>
          </cell>
          <cell r="I656" t="str">
            <v>17.02.2022</v>
          </cell>
          <cell r="J656" t="str">
            <v>23.02.2022</v>
          </cell>
          <cell r="K656" t="str">
            <v>19.02.2022</v>
          </cell>
          <cell r="L656" t="str">
            <v>Hàng hóa quầy 0480.3002179</v>
          </cell>
          <cell r="M656" t="str">
            <v>05.04.2022</v>
          </cell>
          <cell r="N656">
            <v>-198720</v>
          </cell>
        </row>
        <row r="657">
          <cell r="F657">
            <v>10670</v>
          </cell>
          <cell r="G657" t="str">
            <v>NT/21E|10670</v>
          </cell>
          <cell r="H657" t="str">
            <v>K1</v>
          </cell>
          <cell r="I657" t="str">
            <v>08.02.2022</v>
          </cell>
          <cell r="J657" t="str">
            <v>23.02.2022</v>
          </cell>
          <cell r="K657" t="str">
            <v>08.02.2022</v>
          </cell>
          <cell r="L657" t="str">
            <v>Hàng hóa quầy 0480.3002179</v>
          </cell>
          <cell r="M657" t="str">
            <v>05.04.2022</v>
          </cell>
          <cell r="N657">
            <v>-1913017</v>
          </cell>
        </row>
        <row r="658">
          <cell r="F658">
            <v>12795</v>
          </cell>
          <cell r="G658" t="str">
            <v>NT/21E|12795</v>
          </cell>
          <cell r="H658" t="str">
            <v>K1</v>
          </cell>
          <cell r="I658" t="str">
            <v>16.02.2022</v>
          </cell>
          <cell r="J658" t="str">
            <v>23.02.2022</v>
          </cell>
          <cell r="K658" t="str">
            <v>16.02.2022</v>
          </cell>
          <cell r="L658" t="str">
            <v>Hàng hóa quầy 0480.3002179</v>
          </cell>
          <cell r="M658" t="str">
            <v>05.04.2022</v>
          </cell>
          <cell r="N658">
            <v>-1633008</v>
          </cell>
        </row>
        <row r="659">
          <cell r="F659">
            <v>11473</v>
          </cell>
          <cell r="G659" t="str">
            <v>NT/21E|11473</v>
          </cell>
          <cell r="H659" t="str">
            <v>K1</v>
          </cell>
          <cell r="I659" t="str">
            <v>10.02.2022</v>
          </cell>
          <cell r="J659" t="str">
            <v>23.02.2022</v>
          </cell>
          <cell r="K659" t="str">
            <v>14.02.2022</v>
          </cell>
          <cell r="L659" t="str">
            <v>Hàng hóa quầy 0480.3002179</v>
          </cell>
          <cell r="M659" t="str">
            <v>05.04.2022</v>
          </cell>
          <cell r="N659">
            <v>-1586131</v>
          </cell>
        </row>
        <row r="660">
          <cell r="F660">
            <v>11472</v>
          </cell>
          <cell r="G660" t="str">
            <v>NT/21E|11472</v>
          </cell>
          <cell r="H660" t="str">
            <v>K1</v>
          </cell>
          <cell r="I660" t="str">
            <v>10.02.2022</v>
          </cell>
          <cell r="J660" t="str">
            <v>15.03.2022</v>
          </cell>
          <cell r="K660" t="str">
            <v>01.03.2022</v>
          </cell>
          <cell r="L660" t="str">
            <v>Hàng hóa quầy 0480.3002179</v>
          </cell>
          <cell r="M660" t="str">
            <v>05.04.2022</v>
          </cell>
          <cell r="N660">
            <v>-17334302</v>
          </cell>
        </row>
        <row r="661">
          <cell r="F661">
            <v>13029</v>
          </cell>
          <cell r="G661" t="str">
            <v>NT/21E|13029</v>
          </cell>
          <cell r="H661" t="str">
            <v>K1</v>
          </cell>
          <cell r="I661" t="str">
            <v>17.02.2022</v>
          </cell>
          <cell r="J661" t="str">
            <v>23.02.2022</v>
          </cell>
          <cell r="K661" t="str">
            <v>19.02.2022</v>
          </cell>
          <cell r="L661" t="str">
            <v>Hàng hóa quầy 0480.3002179</v>
          </cell>
          <cell r="M661" t="str">
            <v>05.04.2022</v>
          </cell>
          <cell r="N661">
            <v>-6748821</v>
          </cell>
        </row>
        <row r="662">
          <cell r="F662">
            <v>11458</v>
          </cell>
          <cell r="G662" t="str">
            <v>NT/21E|11458</v>
          </cell>
          <cell r="H662" t="str">
            <v>K1</v>
          </cell>
          <cell r="I662" t="str">
            <v>10.02.2022</v>
          </cell>
          <cell r="J662" t="str">
            <v>23.02.2022</v>
          </cell>
          <cell r="K662" t="str">
            <v>14.02.2022</v>
          </cell>
          <cell r="L662" t="str">
            <v>Hàng hóa quầy 0480.3002179</v>
          </cell>
          <cell r="M662" t="str">
            <v>05.04.2022</v>
          </cell>
          <cell r="N662">
            <v>-3002348</v>
          </cell>
        </row>
        <row r="663">
          <cell r="F663">
            <v>11459</v>
          </cell>
          <cell r="G663" t="str">
            <v>NT/21E|11459</v>
          </cell>
          <cell r="H663" t="str">
            <v>K1</v>
          </cell>
          <cell r="I663" t="str">
            <v>10.02.2022</v>
          </cell>
          <cell r="J663" t="str">
            <v>23.02.2022</v>
          </cell>
          <cell r="K663" t="str">
            <v>14.02.2022</v>
          </cell>
          <cell r="L663" t="str">
            <v>Hàng hóa quầy 0480.3002179</v>
          </cell>
          <cell r="M663" t="str">
            <v>05.04.2022</v>
          </cell>
          <cell r="N663">
            <v>-6213923</v>
          </cell>
        </row>
        <row r="664">
          <cell r="F664">
            <v>11466</v>
          </cell>
          <cell r="G664" t="str">
            <v>NT/21E|11466</v>
          </cell>
          <cell r="H664" t="str">
            <v>K1</v>
          </cell>
          <cell r="I664" t="str">
            <v>10.02.2022</v>
          </cell>
          <cell r="J664" t="str">
            <v>23.02.2022</v>
          </cell>
          <cell r="K664" t="str">
            <v>14.02.2022</v>
          </cell>
          <cell r="L664" t="str">
            <v>Hàng hóa quầy 0480.3002179</v>
          </cell>
          <cell r="M664" t="str">
            <v>05.04.2022</v>
          </cell>
          <cell r="N664">
            <v>-1586131</v>
          </cell>
        </row>
        <row r="665">
          <cell r="F665">
            <v>12704</v>
          </cell>
          <cell r="G665" t="str">
            <v>NT/21E|12704</v>
          </cell>
          <cell r="H665" t="str">
            <v>K1</v>
          </cell>
          <cell r="I665" t="str">
            <v>14.02.2022</v>
          </cell>
          <cell r="J665" t="str">
            <v>23.02.2022</v>
          </cell>
          <cell r="K665" t="str">
            <v>18.02.2022</v>
          </cell>
          <cell r="L665" t="str">
            <v>Hàng hóa quầy 0480.3002179</v>
          </cell>
          <cell r="M665" t="str">
            <v>05.04.2022</v>
          </cell>
          <cell r="N665">
            <v>-1413958</v>
          </cell>
        </row>
        <row r="666">
          <cell r="F666">
            <v>11456</v>
          </cell>
          <cell r="G666" t="str">
            <v>NT/21E|11456</v>
          </cell>
          <cell r="H666" t="str">
            <v>K1</v>
          </cell>
          <cell r="I666" t="str">
            <v>10.02.2022</v>
          </cell>
          <cell r="J666" t="str">
            <v>23.02.2022</v>
          </cell>
          <cell r="K666" t="str">
            <v>13.02.2022</v>
          </cell>
          <cell r="L666" t="str">
            <v>Hàng hóa quầy 0480.3002179</v>
          </cell>
          <cell r="M666" t="str">
            <v>05.04.2022</v>
          </cell>
          <cell r="N666">
            <v>-7201863</v>
          </cell>
        </row>
        <row r="667">
          <cell r="F667">
            <v>12698</v>
          </cell>
          <cell r="G667" t="str">
            <v>NT/21E|12698</v>
          </cell>
          <cell r="H667" t="str">
            <v>K1</v>
          </cell>
          <cell r="I667" t="str">
            <v>14.02.2022</v>
          </cell>
          <cell r="J667" t="str">
            <v>23.02.2022</v>
          </cell>
          <cell r="K667" t="str">
            <v>17.02.2022</v>
          </cell>
          <cell r="L667" t="str">
            <v>Hàng hóa quầy 0480.3002179</v>
          </cell>
          <cell r="M667" t="str">
            <v>05.04.2022</v>
          </cell>
          <cell r="N667">
            <v>-1586131</v>
          </cell>
        </row>
        <row r="668">
          <cell r="F668">
            <v>13021</v>
          </cell>
          <cell r="G668" t="str">
            <v>NT/21E|13021</v>
          </cell>
          <cell r="H668" t="str">
            <v>K1</v>
          </cell>
          <cell r="I668" t="str">
            <v>17.02.2022</v>
          </cell>
          <cell r="J668" t="str">
            <v>23.02.2022</v>
          </cell>
          <cell r="K668" t="str">
            <v>20.02.2022</v>
          </cell>
          <cell r="L668" t="str">
            <v>Hàng hóa quầy 0480.3002179</v>
          </cell>
          <cell r="M668" t="str">
            <v>05.04.2022</v>
          </cell>
          <cell r="N668">
            <v>-1586131</v>
          </cell>
        </row>
        <row r="669">
          <cell r="F669">
            <v>12705</v>
          </cell>
          <cell r="G669" t="str">
            <v>NT/21E|12705</v>
          </cell>
          <cell r="H669" t="str">
            <v>K1</v>
          </cell>
          <cell r="I669" t="str">
            <v>14.02.2022</v>
          </cell>
          <cell r="J669" t="str">
            <v>23.02.2022</v>
          </cell>
          <cell r="K669" t="str">
            <v>18.02.2022</v>
          </cell>
          <cell r="L669" t="str">
            <v>Hàng hóa quầy 0480.3002179</v>
          </cell>
          <cell r="M669" t="str">
            <v>05.04.2022</v>
          </cell>
          <cell r="N669">
            <v>-9598457</v>
          </cell>
        </row>
        <row r="670">
          <cell r="F670">
            <v>11460</v>
          </cell>
          <cell r="G670" t="str">
            <v>NT/21E|11460</v>
          </cell>
          <cell r="H670" t="str">
            <v>K1</v>
          </cell>
          <cell r="I670" t="str">
            <v>10.02.2022</v>
          </cell>
          <cell r="J670" t="str">
            <v>23.02.2022</v>
          </cell>
          <cell r="K670" t="str">
            <v>14.02.2022</v>
          </cell>
          <cell r="L670" t="str">
            <v>Hàng hóa quầy 0480.3002179</v>
          </cell>
          <cell r="M670" t="str">
            <v>05.04.2022</v>
          </cell>
          <cell r="N670">
            <v>-2173396</v>
          </cell>
        </row>
        <row r="671">
          <cell r="F671">
            <v>12699</v>
          </cell>
          <cell r="G671" t="str">
            <v>NT/21E|12699</v>
          </cell>
          <cell r="H671" t="str">
            <v>K1</v>
          </cell>
          <cell r="I671" t="str">
            <v>14.02.2022</v>
          </cell>
          <cell r="J671" t="str">
            <v>23.02.2022</v>
          </cell>
          <cell r="K671" t="str">
            <v>19.02.2022</v>
          </cell>
          <cell r="L671" t="str">
            <v>Hàng hóa quầy 0480.3002179</v>
          </cell>
          <cell r="M671" t="str">
            <v>05.04.2022</v>
          </cell>
          <cell r="N671">
            <v>-1199426</v>
          </cell>
        </row>
        <row r="672">
          <cell r="F672">
            <v>13022</v>
          </cell>
          <cell r="G672" t="str">
            <v>NT/21E|13022</v>
          </cell>
          <cell r="H672" t="str">
            <v>K1</v>
          </cell>
          <cell r="I672" t="str">
            <v>17.02.2022</v>
          </cell>
          <cell r="J672" t="str">
            <v>23.02.2022</v>
          </cell>
          <cell r="K672" t="str">
            <v>21.02.2022</v>
          </cell>
          <cell r="L672" t="str">
            <v>Hàng hóa quầy 0480.3002179</v>
          </cell>
          <cell r="M672" t="str">
            <v>05.04.2022</v>
          </cell>
          <cell r="N672">
            <v>-5613473</v>
          </cell>
        </row>
        <row r="673">
          <cell r="F673">
            <v>10748</v>
          </cell>
          <cell r="G673" t="str">
            <v>NT/21E|10748</v>
          </cell>
          <cell r="H673" t="str">
            <v>K1</v>
          </cell>
          <cell r="I673" t="str">
            <v>09.02.2022</v>
          </cell>
          <cell r="J673" t="str">
            <v>26.02.2022</v>
          </cell>
          <cell r="K673" t="str">
            <v>09.02.2022</v>
          </cell>
          <cell r="L673" t="str">
            <v>Hàng hóa quầy 0480.3002179</v>
          </cell>
          <cell r="M673" t="str">
            <v>05.04.2022</v>
          </cell>
          <cell r="N673">
            <v>-2509901</v>
          </cell>
        </row>
        <row r="674">
          <cell r="F674">
            <v>11467</v>
          </cell>
          <cell r="G674" t="str">
            <v>NT/21E|11467</v>
          </cell>
          <cell r="H674" t="str">
            <v>K1</v>
          </cell>
          <cell r="I674" t="str">
            <v>10.02.2022</v>
          </cell>
          <cell r="J674" t="str">
            <v>23.02.2022</v>
          </cell>
          <cell r="K674" t="str">
            <v>12.02.2022</v>
          </cell>
          <cell r="L674" t="str">
            <v>Hàng hóa quầy 0480.3002179</v>
          </cell>
          <cell r="M674" t="str">
            <v>05.04.2022</v>
          </cell>
          <cell r="N674">
            <v>-6598368</v>
          </cell>
        </row>
        <row r="675">
          <cell r="F675">
            <v>13026</v>
          </cell>
          <cell r="G675" t="str">
            <v>NT/21E|13026</v>
          </cell>
          <cell r="H675" t="str">
            <v>K1</v>
          </cell>
          <cell r="I675" t="str">
            <v>17.02.2022</v>
          </cell>
          <cell r="J675" t="str">
            <v>23.02.2022</v>
          </cell>
          <cell r="K675" t="str">
            <v>19.02.2022</v>
          </cell>
          <cell r="L675" t="str">
            <v>Hàng hóa quầy 0480.3002179</v>
          </cell>
          <cell r="M675" t="str">
            <v>05.04.2022</v>
          </cell>
          <cell r="N675">
            <v>-433581</v>
          </cell>
        </row>
        <row r="676">
          <cell r="F676">
            <v>10723</v>
          </cell>
          <cell r="G676" t="str">
            <v>NT/21E|10723</v>
          </cell>
          <cell r="H676" t="str">
            <v>K1</v>
          </cell>
          <cell r="I676" t="str">
            <v>08.02.2022</v>
          </cell>
          <cell r="J676" t="str">
            <v>23.02.2022</v>
          </cell>
          <cell r="K676" t="str">
            <v>10.02.2022</v>
          </cell>
          <cell r="L676" t="str">
            <v>Hàng hóa quầy 0480.3002179</v>
          </cell>
          <cell r="M676" t="str">
            <v>05.04.2022</v>
          </cell>
          <cell r="N676">
            <v>-3099449</v>
          </cell>
        </row>
        <row r="677">
          <cell r="F677">
            <v>12706</v>
          </cell>
          <cell r="G677" t="str">
            <v>NT/21E|12706</v>
          </cell>
          <cell r="H677" t="str">
            <v>K1</v>
          </cell>
          <cell r="I677" t="str">
            <v>14.02.2022</v>
          </cell>
          <cell r="J677" t="str">
            <v>23.02.2022</v>
          </cell>
          <cell r="K677" t="str">
            <v>18.02.2022</v>
          </cell>
          <cell r="L677" t="str">
            <v>Hàng hóa quầy 0480.3002179</v>
          </cell>
          <cell r="M677" t="str">
            <v>05.04.2022</v>
          </cell>
          <cell r="N677">
            <v>-3172262</v>
          </cell>
        </row>
        <row r="678">
          <cell r="F678">
            <v>11453</v>
          </cell>
          <cell r="G678" t="str">
            <v>NT/21E|11453</v>
          </cell>
          <cell r="H678" t="str">
            <v>K1</v>
          </cell>
          <cell r="I678" t="str">
            <v>10.02.2022</v>
          </cell>
          <cell r="J678" t="str">
            <v>23.02.2022</v>
          </cell>
          <cell r="K678" t="str">
            <v>12.02.2022</v>
          </cell>
          <cell r="L678" t="str">
            <v>Hàng hóa quầy 0480.3002179</v>
          </cell>
          <cell r="M678" t="str">
            <v>05.04.2022</v>
          </cell>
          <cell r="N678">
            <v>-6158380</v>
          </cell>
        </row>
        <row r="679">
          <cell r="F679">
            <v>13018</v>
          </cell>
          <cell r="G679" t="str">
            <v>NT/21E|13018</v>
          </cell>
          <cell r="H679" t="str">
            <v>K1</v>
          </cell>
          <cell r="I679" t="str">
            <v>17.02.2022</v>
          </cell>
          <cell r="J679" t="str">
            <v>23.02.2022</v>
          </cell>
          <cell r="K679" t="str">
            <v>19.02.2022</v>
          </cell>
          <cell r="L679" t="str">
            <v>Hàng hóa quầy 0480.3002179</v>
          </cell>
          <cell r="M679" t="str">
            <v>05.04.2022</v>
          </cell>
          <cell r="N679">
            <v>-248400</v>
          </cell>
        </row>
        <row r="680">
          <cell r="F680">
            <v>10732</v>
          </cell>
          <cell r="G680" t="str">
            <v>NT/21E|10732</v>
          </cell>
          <cell r="H680" t="str">
            <v>K1</v>
          </cell>
          <cell r="I680" t="str">
            <v>09.02.2022</v>
          </cell>
          <cell r="J680" t="str">
            <v>23.02.2022</v>
          </cell>
          <cell r="K680" t="str">
            <v>09.02.2022</v>
          </cell>
          <cell r="L680" t="str">
            <v>Hàng hóa quầy 0480.3002179</v>
          </cell>
          <cell r="M680" t="str">
            <v>05.04.2022</v>
          </cell>
          <cell r="N680">
            <v>-4524384</v>
          </cell>
        </row>
        <row r="681">
          <cell r="F681">
            <v>12763</v>
          </cell>
          <cell r="G681" t="str">
            <v>NT/21E|12763</v>
          </cell>
          <cell r="H681" t="str">
            <v>K1</v>
          </cell>
          <cell r="I681" t="str">
            <v>16.02.2022</v>
          </cell>
          <cell r="J681" t="str">
            <v>23.02.2022</v>
          </cell>
          <cell r="K681" t="str">
            <v>16.02.2022</v>
          </cell>
          <cell r="L681" t="str">
            <v>Hàng hóa quầy 0480.3002179</v>
          </cell>
          <cell r="M681" t="str">
            <v>05.04.2022</v>
          </cell>
          <cell r="N681">
            <v>-2400278</v>
          </cell>
        </row>
        <row r="682">
          <cell r="F682">
            <v>12720</v>
          </cell>
          <cell r="G682" t="str">
            <v>NT/21E|12720</v>
          </cell>
          <cell r="H682" t="str">
            <v>K1</v>
          </cell>
          <cell r="I682" t="str">
            <v>15.02.2022</v>
          </cell>
          <cell r="J682" t="str">
            <v>23.02.2022</v>
          </cell>
          <cell r="K682" t="str">
            <v>15.02.2022</v>
          </cell>
          <cell r="L682" t="str">
            <v>Hàng hóa quầy 0480.3002179</v>
          </cell>
          <cell r="M682" t="str">
            <v>05.04.2022</v>
          </cell>
          <cell r="N682">
            <v>-6112532</v>
          </cell>
        </row>
        <row r="683">
          <cell r="F683">
            <v>12825</v>
          </cell>
          <cell r="G683" t="str">
            <v>NT/21E|12825</v>
          </cell>
          <cell r="H683" t="str">
            <v>K1</v>
          </cell>
          <cell r="I683" t="str">
            <v>17.02.2022</v>
          </cell>
          <cell r="J683" t="str">
            <v>23.02.2022</v>
          </cell>
          <cell r="K683" t="str">
            <v>17.02.2022</v>
          </cell>
          <cell r="L683" t="str">
            <v>Hàng hóa quầy 0480.3002179</v>
          </cell>
          <cell r="M683" t="str">
            <v>05.04.2022</v>
          </cell>
          <cell r="N683">
            <v>-1199426</v>
          </cell>
        </row>
        <row r="684">
          <cell r="F684">
            <v>11461</v>
          </cell>
          <cell r="G684" t="str">
            <v>NT/21E|11461</v>
          </cell>
          <cell r="H684" t="str">
            <v>K1</v>
          </cell>
          <cell r="I684" t="str">
            <v>10.02.2022</v>
          </cell>
          <cell r="J684" t="str">
            <v>23.02.2022</v>
          </cell>
          <cell r="K684" t="str">
            <v>14.02.2022</v>
          </cell>
          <cell r="L684" t="str">
            <v>Hàng hóa quầy 0480.3002179</v>
          </cell>
          <cell r="M684" t="str">
            <v>05.04.2022</v>
          </cell>
          <cell r="N684">
            <v>-11559581</v>
          </cell>
        </row>
        <row r="685">
          <cell r="F685">
            <v>13075</v>
          </cell>
          <cell r="G685" t="str">
            <v>NT/21E|13075</v>
          </cell>
          <cell r="H685" t="str">
            <v>K1</v>
          </cell>
          <cell r="I685" t="str">
            <v>19.02.2022</v>
          </cell>
          <cell r="J685" t="str">
            <v>26.02.2022</v>
          </cell>
          <cell r="K685" t="str">
            <v>19.02.2022</v>
          </cell>
          <cell r="L685" t="str">
            <v>Hàng hóa quầy 0480.3002179</v>
          </cell>
          <cell r="M685" t="str">
            <v>05.04.2022</v>
          </cell>
          <cell r="N685">
            <v>-4744617</v>
          </cell>
        </row>
        <row r="686">
          <cell r="F686">
            <v>12700</v>
          </cell>
          <cell r="G686" t="str">
            <v>NT/21E|12700</v>
          </cell>
          <cell r="H686" t="str">
            <v>K1</v>
          </cell>
          <cell r="I686" t="str">
            <v>14.02.2022</v>
          </cell>
          <cell r="J686" t="str">
            <v>23.02.2022</v>
          </cell>
          <cell r="K686" t="str">
            <v>18.02.2022</v>
          </cell>
          <cell r="L686" t="str">
            <v>Hàng hóa quầy 0480.3002179</v>
          </cell>
          <cell r="M686" t="str">
            <v>05.04.2022</v>
          </cell>
          <cell r="N686">
            <v>-4899567</v>
          </cell>
        </row>
        <row r="687">
          <cell r="F687">
            <v>12766</v>
          </cell>
          <cell r="G687" t="str">
            <v>NT/21E|12766</v>
          </cell>
          <cell r="H687" t="str">
            <v>K1</v>
          </cell>
          <cell r="I687" t="str">
            <v>16.02.2022</v>
          </cell>
          <cell r="J687" t="str">
            <v>23.02.2022</v>
          </cell>
          <cell r="K687" t="str">
            <v>16.02.2022</v>
          </cell>
          <cell r="L687" t="str">
            <v>Hàng hóa quầy 0480.3002179</v>
          </cell>
          <cell r="M687" t="str">
            <v>05.04.2022</v>
          </cell>
          <cell r="N687">
            <v>-1416217</v>
          </cell>
        </row>
        <row r="688">
          <cell r="F688">
            <v>12701</v>
          </cell>
          <cell r="G688" t="str">
            <v>NT/21E|12701</v>
          </cell>
          <cell r="H688" t="str">
            <v>K1</v>
          </cell>
          <cell r="I688" t="str">
            <v>14.02.2022</v>
          </cell>
          <cell r="J688" t="str">
            <v>23.02.2022</v>
          </cell>
          <cell r="K688" t="str">
            <v>18.02.2022</v>
          </cell>
          <cell r="L688" t="str">
            <v>Hàng hóa quầy 0480.3002179</v>
          </cell>
          <cell r="M688" t="str">
            <v>05.04.2022</v>
          </cell>
          <cell r="N688">
            <v>-1630748</v>
          </cell>
        </row>
        <row r="689">
          <cell r="F689">
            <v>13023</v>
          </cell>
          <cell r="G689" t="str">
            <v>NT/21E|13023</v>
          </cell>
          <cell r="H689" t="str">
            <v>K1</v>
          </cell>
          <cell r="I689" t="str">
            <v>17.02.2022</v>
          </cell>
          <cell r="J689" t="str">
            <v>23.02.2022</v>
          </cell>
          <cell r="K689" t="str">
            <v>21.02.2022</v>
          </cell>
          <cell r="L689" t="str">
            <v>Hàng hóa quầy 0480.3002179</v>
          </cell>
          <cell r="M689" t="str">
            <v>05.04.2022</v>
          </cell>
          <cell r="N689">
            <v>-1586131</v>
          </cell>
        </row>
        <row r="690">
          <cell r="F690">
            <v>11457</v>
          </cell>
          <cell r="G690" t="str">
            <v>NT/21E|11457</v>
          </cell>
          <cell r="H690" t="str">
            <v>K1</v>
          </cell>
          <cell r="I690" t="str">
            <v>10.02.2022</v>
          </cell>
          <cell r="J690" t="str">
            <v>23.02.2022</v>
          </cell>
          <cell r="K690" t="str">
            <v>13.02.2022</v>
          </cell>
          <cell r="L690" t="str">
            <v>Hàng hóa quầy 0480.3002179</v>
          </cell>
          <cell r="M690" t="str">
            <v>05.04.2022</v>
          </cell>
          <cell r="N690">
            <v>-3000089</v>
          </cell>
        </row>
        <row r="691">
          <cell r="F691">
            <v>6057</v>
          </cell>
          <cell r="G691" t="str">
            <v>AC/22E|0006057</v>
          </cell>
          <cell r="H691" t="str">
            <v>D1</v>
          </cell>
          <cell r="I691" t="str">
            <v>29.03.2022</v>
          </cell>
          <cell r="J691" t="str">
            <v>30.03.2022</v>
          </cell>
          <cell r="K691" t="str">
            <v>29.03.2022</v>
          </cell>
          <cell r="L691" t="str">
            <v>Phí dịch vụ T02.2022 QUẦY 480</v>
          </cell>
          <cell r="M691" t="str">
            <v>05.04.2022</v>
          </cell>
          <cell r="N691">
            <v>35997983</v>
          </cell>
        </row>
        <row r="692">
          <cell r="F692">
            <v>4853</v>
          </cell>
          <cell r="G692" t="str">
            <v>AC/22E|0004853</v>
          </cell>
          <cell r="H692" t="str">
            <v>D1</v>
          </cell>
          <cell r="I692" t="str">
            <v>30.03.2022</v>
          </cell>
          <cell r="J692" t="str">
            <v>30.03.2022</v>
          </cell>
          <cell r="K692" t="str">
            <v>30.03.2022</v>
          </cell>
          <cell r="L692" t="str">
            <v>Phí hỗ trợ T02.2022 QUẦY 480</v>
          </cell>
          <cell r="M692" t="str">
            <v>05.04.2022</v>
          </cell>
          <cell r="N692">
            <v>9390778</v>
          </cell>
        </row>
        <row r="693">
          <cell r="F693" t="str">
            <v>CK</v>
          </cell>
          <cell r="G693" t="str">
            <v>CK T02/2022</v>
          </cell>
          <cell r="H693" t="str">
            <v>KS</v>
          </cell>
          <cell r="I693" t="str">
            <v>31.03.2022</v>
          </cell>
          <cell r="J693" t="str">
            <v>31.03.2022</v>
          </cell>
          <cell r="K693" t="str">
            <v>31.03.2022</v>
          </cell>
          <cell r="L693" t="str">
            <v>R480 CK T02/2022</v>
          </cell>
          <cell r="M693" t="str">
            <v>05.04.2022</v>
          </cell>
          <cell r="N693">
            <v>13042748</v>
          </cell>
        </row>
        <row r="694">
          <cell r="F694">
            <v>2846</v>
          </cell>
          <cell r="G694" t="str">
            <v>AC/22E|0002846</v>
          </cell>
          <cell r="H694" t="str">
            <v>K1</v>
          </cell>
          <cell r="I694" t="str">
            <v>16.03.2022</v>
          </cell>
          <cell r="J694" t="str">
            <v>18.03.2022</v>
          </cell>
          <cell r="K694" t="str">
            <v>16.03.2022</v>
          </cell>
          <cell r="L694" t="str">
            <v>Hàng hóa các loại</v>
          </cell>
          <cell r="M694" t="str">
            <v>05.04.2022</v>
          </cell>
          <cell r="N694">
            <v>520711</v>
          </cell>
        </row>
        <row r="695">
          <cell r="F695">
            <v>3341</v>
          </cell>
          <cell r="G695" t="str">
            <v>AC/22E|0003341</v>
          </cell>
          <cell r="H695" t="str">
            <v>K1</v>
          </cell>
          <cell r="I695" t="str">
            <v>22.03.2022</v>
          </cell>
          <cell r="J695" t="str">
            <v>25.03.2022</v>
          </cell>
          <cell r="K695" t="str">
            <v>22.03.2022</v>
          </cell>
          <cell r="L695" t="str">
            <v>Hàng hóa các loại</v>
          </cell>
          <cell r="M695" t="str">
            <v>05.04.2022</v>
          </cell>
          <cell r="N695">
            <v>220702</v>
          </cell>
        </row>
        <row r="696">
          <cell r="F696">
            <v>3963</v>
          </cell>
          <cell r="G696" t="str">
            <v>AC/22E|0003963</v>
          </cell>
          <cell r="H696" t="str">
            <v>K1</v>
          </cell>
          <cell r="I696" t="str">
            <v>28.03.2022</v>
          </cell>
          <cell r="J696" t="str">
            <v>02.04.2022</v>
          </cell>
          <cell r="K696" t="str">
            <v>28.03.2022</v>
          </cell>
          <cell r="L696" t="str">
            <v>Hàng hóa các loại</v>
          </cell>
          <cell r="M696" t="str">
            <v>05.04.2022</v>
          </cell>
          <cell r="N696">
            <v>323780</v>
          </cell>
        </row>
        <row r="697">
          <cell r="F697">
            <v>8275</v>
          </cell>
          <cell r="G697" t="str">
            <v>AC/22E|0008275</v>
          </cell>
          <cell r="H697" t="str">
            <v>D1</v>
          </cell>
          <cell r="I697" t="str">
            <v>29.03.2022</v>
          </cell>
          <cell r="J697" t="str">
            <v>31.03.2022</v>
          </cell>
          <cell r="K697" t="str">
            <v>29.03.2022</v>
          </cell>
          <cell r="L697" t="str">
            <v>Phí dịch vụ T02.2022 QUẦY 480480</v>
          </cell>
          <cell r="M697" t="str">
            <v>05.04.2022</v>
          </cell>
          <cell r="N697">
            <v>7825649</v>
          </cell>
        </row>
        <row r="698">
          <cell r="F698">
            <v>13297</v>
          </cell>
          <cell r="G698" t="str">
            <v>NT/21E|13297</v>
          </cell>
          <cell r="H698" t="str">
            <v>K1</v>
          </cell>
          <cell r="I698" t="str">
            <v>21.02.2022</v>
          </cell>
          <cell r="J698" t="str">
            <v>08.03.2022</v>
          </cell>
          <cell r="K698" t="str">
            <v>01.03.2022</v>
          </cell>
          <cell r="L698" t="str">
            <v>Hàng hóa quầy 0480.3002179</v>
          </cell>
          <cell r="M698" t="str">
            <v>15.04.2022</v>
          </cell>
          <cell r="N698">
            <v>-3669062</v>
          </cell>
        </row>
        <row r="699">
          <cell r="F699">
            <v>14315</v>
          </cell>
          <cell r="G699" t="str">
            <v>NT/21E|14315</v>
          </cell>
          <cell r="H699" t="str">
            <v>K1</v>
          </cell>
          <cell r="I699" t="str">
            <v>26.02.2022</v>
          </cell>
          <cell r="J699" t="str">
            <v>23.03.2022</v>
          </cell>
          <cell r="K699" t="str">
            <v>01.03.2022</v>
          </cell>
          <cell r="L699" t="str">
            <v>Hàng hóa quầy 0480.3002179</v>
          </cell>
          <cell r="M699" t="str">
            <v>15.04.2022</v>
          </cell>
          <cell r="N699">
            <v>-3598279</v>
          </cell>
        </row>
        <row r="700">
          <cell r="F700">
            <v>14316</v>
          </cell>
          <cell r="G700" t="str">
            <v>NT/21E|14316</v>
          </cell>
          <cell r="H700" t="str">
            <v>K1</v>
          </cell>
          <cell r="I700" t="str">
            <v>26.02.2022</v>
          </cell>
          <cell r="J700" t="str">
            <v>22.03.2022</v>
          </cell>
          <cell r="K700" t="str">
            <v>01.03.2022</v>
          </cell>
          <cell r="L700" t="str">
            <v>Hàng hóa quầy 0480.3002179</v>
          </cell>
          <cell r="M700" t="str">
            <v>15.04.2022</v>
          </cell>
          <cell r="N700">
            <v>-1199426</v>
          </cell>
        </row>
        <row r="701">
          <cell r="F701">
            <v>13291</v>
          </cell>
          <cell r="G701" t="str">
            <v>NT/21E|13291</v>
          </cell>
          <cell r="H701" t="str">
            <v>K1</v>
          </cell>
          <cell r="I701" t="str">
            <v>21.02.2022</v>
          </cell>
          <cell r="J701" t="str">
            <v>08.03.2022</v>
          </cell>
          <cell r="K701" t="str">
            <v>01.03.2022</v>
          </cell>
          <cell r="L701" t="str">
            <v>Hàng hóa quầy 0480.3002179</v>
          </cell>
          <cell r="M701" t="str">
            <v>15.04.2022</v>
          </cell>
          <cell r="N701">
            <v>-1712038</v>
          </cell>
        </row>
        <row r="702">
          <cell r="F702">
            <v>13294</v>
          </cell>
          <cell r="G702" t="str">
            <v>NT/21E|13294</v>
          </cell>
          <cell r="H702" t="str">
            <v>K1</v>
          </cell>
          <cell r="I702" t="str">
            <v>21.02.2022</v>
          </cell>
          <cell r="J702" t="str">
            <v>15.03.2022</v>
          </cell>
          <cell r="K702" t="str">
            <v>01.03.2022</v>
          </cell>
          <cell r="L702" t="str">
            <v>Hàng hóa quầy 0480.3002179</v>
          </cell>
          <cell r="M702" t="str">
            <v>15.04.2022</v>
          </cell>
          <cell r="N702">
            <v>-2398853</v>
          </cell>
        </row>
        <row r="703">
          <cell r="F703">
            <v>13295</v>
          </cell>
          <cell r="G703" t="str">
            <v>NT/21E|13295</v>
          </cell>
          <cell r="H703" t="str">
            <v>K1</v>
          </cell>
          <cell r="I703" t="str">
            <v>21.02.2022</v>
          </cell>
          <cell r="J703" t="str">
            <v>15.03.2022</v>
          </cell>
          <cell r="K703" t="str">
            <v>01.03.2022</v>
          </cell>
          <cell r="L703" t="str">
            <v>Hàng hóa quầy 0480.3002179</v>
          </cell>
          <cell r="M703" t="str">
            <v>15.04.2022</v>
          </cell>
          <cell r="N703">
            <v>-2398853</v>
          </cell>
        </row>
        <row r="704">
          <cell r="F704">
            <v>14067</v>
          </cell>
          <cell r="G704" t="str">
            <v>NT/21E|14067</v>
          </cell>
          <cell r="H704" t="str">
            <v>K1</v>
          </cell>
          <cell r="I704" t="str">
            <v>24.02.2022</v>
          </cell>
          <cell r="J704" t="str">
            <v>15.03.2022</v>
          </cell>
          <cell r="K704" t="str">
            <v>01.03.2022</v>
          </cell>
          <cell r="L704" t="str">
            <v>Hàng hóa quầy 0480.3002179</v>
          </cell>
          <cell r="M704" t="str">
            <v>15.04.2022</v>
          </cell>
          <cell r="N704">
            <v>-4034664</v>
          </cell>
        </row>
        <row r="705">
          <cell r="F705">
            <v>14383</v>
          </cell>
          <cell r="G705" t="str">
            <v>NT/21E|14383</v>
          </cell>
          <cell r="H705" t="str">
            <v>K1</v>
          </cell>
          <cell r="I705" t="str">
            <v>01.03.2022</v>
          </cell>
          <cell r="J705" t="str">
            <v>11.04.2022</v>
          </cell>
          <cell r="K705" t="str">
            <v>01.04.2022</v>
          </cell>
          <cell r="L705" t="str">
            <v>Hàng hóa quầy 0480.3002179</v>
          </cell>
          <cell r="M705" t="str">
            <v>15.04.2022</v>
          </cell>
          <cell r="N705">
            <v>-1413958</v>
          </cell>
        </row>
        <row r="706">
          <cell r="F706">
            <v>14053</v>
          </cell>
          <cell r="G706" t="str">
            <v>NT/21E|14053</v>
          </cell>
          <cell r="H706" t="str">
            <v>K1</v>
          </cell>
          <cell r="I706" t="str">
            <v>24.02.2022</v>
          </cell>
          <cell r="J706" t="str">
            <v>12.03.2022</v>
          </cell>
          <cell r="K706" t="str">
            <v>01.03.2022</v>
          </cell>
          <cell r="L706" t="str">
            <v>Hàng hóa quầy 0480.3002179</v>
          </cell>
          <cell r="M706" t="str">
            <v>15.04.2022</v>
          </cell>
          <cell r="N706">
            <v>-3000089</v>
          </cell>
        </row>
        <row r="707">
          <cell r="F707">
            <v>14359</v>
          </cell>
          <cell r="G707" t="str">
            <v>NT/21E|14359</v>
          </cell>
          <cell r="H707" t="str">
            <v>K1</v>
          </cell>
          <cell r="I707" t="str">
            <v>28.02.2022</v>
          </cell>
          <cell r="J707" t="str">
            <v>01.03.2022</v>
          </cell>
          <cell r="K707" t="str">
            <v>01.02.2022</v>
          </cell>
          <cell r="L707" t="str">
            <v>Hàng hóa quầy 0480.3002179</v>
          </cell>
          <cell r="M707" t="str">
            <v>15.04.2022</v>
          </cell>
          <cell r="N707">
            <v>-600426</v>
          </cell>
        </row>
        <row r="708">
          <cell r="F708">
            <v>13290</v>
          </cell>
          <cell r="G708" t="str">
            <v>NT/21E|13290</v>
          </cell>
          <cell r="H708" t="str">
            <v>K1</v>
          </cell>
          <cell r="I708" t="str">
            <v>21.02.2022</v>
          </cell>
          <cell r="J708" t="str">
            <v>08.03.2022</v>
          </cell>
          <cell r="K708" t="str">
            <v>01.03.2022</v>
          </cell>
          <cell r="L708" t="str">
            <v>Hàng hóa quầy 0480.3002179</v>
          </cell>
          <cell r="M708" t="str">
            <v>15.04.2022</v>
          </cell>
          <cell r="N708">
            <v>-1784851</v>
          </cell>
        </row>
        <row r="709">
          <cell r="F709">
            <v>14894</v>
          </cell>
          <cell r="G709" t="str">
            <v>NT/21E|14894</v>
          </cell>
          <cell r="H709" t="str">
            <v>K1</v>
          </cell>
          <cell r="I709" t="str">
            <v>01.03.2022</v>
          </cell>
          <cell r="J709" t="str">
            <v>09.04.2022</v>
          </cell>
          <cell r="K709" t="str">
            <v>01.04.2022</v>
          </cell>
          <cell r="L709" t="str">
            <v>Hàng hóa quầy 0480.3002179</v>
          </cell>
          <cell r="M709" t="str">
            <v>15.04.2022</v>
          </cell>
          <cell r="N709">
            <v>-1586131</v>
          </cell>
        </row>
        <row r="710">
          <cell r="F710">
            <v>14063</v>
          </cell>
          <cell r="G710" t="str">
            <v>NT/21E|14063</v>
          </cell>
          <cell r="H710" t="str">
            <v>K1</v>
          </cell>
          <cell r="I710" t="str">
            <v>24.02.2022</v>
          </cell>
          <cell r="J710" t="str">
            <v>15.03.2022</v>
          </cell>
          <cell r="K710" t="str">
            <v>01.03.2022</v>
          </cell>
          <cell r="L710" t="str">
            <v>Hàng hóa quầy 0480.3002179</v>
          </cell>
          <cell r="M710" t="str">
            <v>15.04.2022</v>
          </cell>
          <cell r="N710">
            <v>-650106</v>
          </cell>
        </row>
        <row r="711">
          <cell r="F711">
            <v>13284</v>
          </cell>
          <cell r="G711" t="str">
            <v>NT/21E|13284</v>
          </cell>
          <cell r="H711" t="str">
            <v>K1</v>
          </cell>
          <cell r="I711" t="str">
            <v>21.02.2022</v>
          </cell>
          <cell r="J711" t="str">
            <v>13.03.2022</v>
          </cell>
          <cell r="K711" t="str">
            <v>01.03.2022</v>
          </cell>
          <cell r="L711" t="str">
            <v>Hàng hóa quầy 0480.3002179</v>
          </cell>
          <cell r="M711" t="str">
            <v>15.04.2022</v>
          </cell>
          <cell r="N711">
            <v>-2417152</v>
          </cell>
        </row>
        <row r="712">
          <cell r="F712">
            <v>14055</v>
          </cell>
          <cell r="G712" t="str">
            <v>NT/21E|14055</v>
          </cell>
          <cell r="H712" t="str">
            <v>K1</v>
          </cell>
          <cell r="I712" t="str">
            <v>24.02.2022</v>
          </cell>
          <cell r="J712" t="str">
            <v>13.03.2022</v>
          </cell>
          <cell r="K712" t="str">
            <v>01.03.2022</v>
          </cell>
          <cell r="L712" t="str">
            <v>Hàng hóa quầy 0480.3002179</v>
          </cell>
          <cell r="M712" t="str">
            <v>15.04.2022</v>
          </cell>
          <cell r="N712">
            <v>-1413958</v>
          </cell>
        </row>
        <row r="713">
          <cell r="F713">
            <v>14371</v>
          </cell>
          <cell r="G713" t="str">
            <v>NT/21E|14371</v>
          </cell>
          <cell r="H713" t="str">
            <v>K1</v>
          </cell>
          <cell r="I713" t="str">
            <v>01.03.2022</v>
          </cell>
          <cell r="J713" t="str">
            <v>02.04.2022</v>
          </cell>
          <cell r="K713" t="str">
            <v>03.03.2022</v>
          </cell>
          <cell r="L713" t="str">
            <v>Hàng hóa quầy 0480.3002179</v>
          </cell>
          <cell r="M713" t="str">
            <v>15.04.2022</v>
          </cell>
          <cell r="N713">
            <v>-2400278</v>
          </cell>
        </row>
        <row r="714">
          <cell r="F714">
            <v>14389</v>
          </cell>
          <cell r="G714" t="str">
            <v>NT/21E|14389</v>
          </cell>
          <cell r="H714" t="str">
            <v>K1</v>
          </cell>
          <cell r="I714" t="str">
            <v>01.03.2022</v>
          </cell>
          <cell r="J714" t="str">
            <v>12.04.2022</v>
          </cell>
          <cell r="K714" t="str">
            <v>01.04.2022</v>
          </cell>
          <cell r="L714" t="str">
            <v>Hàng hóa quầy 0480.3002179</v>
          </cell>
          <cell r="M714" t="str">
            <v>15.04.2022</v>
          </cell>
          <cell r="N714">
            <v>-3101708</v>
          </cell>
        </row>
        <row r="715">
          <cell r="F715">
            <v>13298</v>
          </cell>
          <cell r="G715" t="str">
            <v>NT/21E|13298</v>
          </cell>
          <cell r="H715" t="str">
            <v>K1</v>
          </cell>
          <cell r="I715" t="str">
            <v>22.02.2022</v>
          </cell>
          <cell r="J715" t="str">
            <v>24.02.2022</v>
          </cell>
          <cell r="K715" t="str">
            <v>22.02.2022</v>
          </cell>
          <cell r="L715" t="str">
            <v>Hàng hóa quầy 0480.3002179</v>
          </cell>
          <cell r="M715" t="str">
            <v>15.04.2022</v>
          </cell>
          <cell r="N715">
            <v>-4249195</v>
          </cell>
        </row>
        <row r="716">
          <cell r="F716">
            <v>14386</v>
          </cell>
          <cell r="G716" t="str">
            <v>NT/21E|14386</v>
          </cell>
          <cell r="H716" t="str">
            <v>K1</v>
          </cell>
          <cell r="I716" t="str">
            <v>01.03.2022</v>
          </cell>
          <cell r="J716" t="str">
            <v>11.03.2022</v>
          </cell>
          <cell r="K716" t="str">
            <v>01.03.2022</v>
          </cell>
          <cell r="L716" t="str">
            <v>Hàng hóa quầy 0480.3002179</v>
          </cell>
          <cell r="M716" t="str">
            <v>15.04.2022</v>
          </cell>
          <cell r="N716">
            <v>-2516512</v>
          </cell>
        </row>
        <row r="717">
          <cell r="F717">
            <v>13293</v>
          </cell>
          <cell r="G717" t="str">
            <v>NT/21E|13293</v>
          </cell>
          <cell r="H717" t="str">
            <v>K1</v>
          </cell>
          <cell r="I717" t="str">
            <v>21.02.2022</v>
          </cell>
          <cell r="J717" t="str">
            <v>11.03.2022</v>
          </cell>
          <cell r="K717" t="str">
            <v>01.03.2022</v>
          </cell>
          <cell r="L717" t="str">
            <v>Hàng hóa quầy 0480.3002179</v>
          </cell>
          <cell r="M717" t="str">
            <v>15.04.2022</v>
          </cell>
          <cell r="N717">
            <v>-1465897</v>
          </cell>
        </row>
        <row r="718">
          <cell r="F718">
            <v>14066</v>
          </cell>
          <cell r="G718" t="str">
            <v>NT/21E|14066</v>
          </cell>
          <cell r="H718" t="str">
            <v>K1</v>
          </cell>
          <cell r="I718" t="str">
            <v>24.02.2022</v>
          </cell>
          <cell r="J718" t="str">
            <v>07.03.2022</v>
          </cell>
          <cell r="K718" t="str">
            <v>01.03.2022</v>
          </cell>
          <cell r="L718" t="str">
            <v>Hàng hóa quầy 0480.3002179</v>
          </cell>
          <cell r="M718" t="str">
            <v>15.04.2022</v>
          </cell>
          <cell r="N718">
            <v>-1739810</v>
          </cell>
        </row>
        <row r="719">
          <cell r="F719">
            <v>14381</v>
          </cell>
          <cell r="G719" t="str">
            <v>NT/21E|14381</v>
          </cell>
          <cell r="H719" t="str">
            <v>K1</v>
          </cell>
          <cell r="I719" t="str">
            <v>01.03.2022</v>
          </cell>
          <cell r="J719" t="str">
            <v>07.03.2022</v>
          </cell>
          <cell r="K719" t="str">
            <v>02.03.2022</v>
          </cell>
          <cell r="L719" t="str">
            <v>Hàng hóa quầy 0480.3002179</v>
          </cell>
          <cell r="M719" t="str">
            <v>15.04.2022</v>
          </cell>
          <cell r="N719">
            <v>-1199426</v>
          </cell>
        </row>
        <row r="720">
          <cell r="F720">
            <v>13296</v>
          </cell>
          <cell r="G720" t="str">
            <v>NT/21E|13296</v>
          </cell>
          <cell r="H720" t="str">
            <v>K1</v>
          </cell>
          <cell r="I720" t="str">
            <v>21.02.2022</v>
          </cell>
          <cell r="J720" t="str">
            <v>10.03.2022</v>
          </cell>
          <cell r="K720" t="str">
            <v>01.03.2022</v>
          </cell>
          <cell r="L720" t="str">
            <v>Hàng hóa quầy 0480.3002179</v>
          </cell>
          <cell r="M720" t="str">
            <v>15.04.2022</v>
          </cell>
          <cell r="N720">
            <v>-415511</v>
          </cell>
        </row>
        <row r="721">
          <cell r="F721">
            <v>14384</v>
          </cell>
          <cell r="G721" t="str">
            <v>NT/21E|14384</v>
          </cell>
          <cell r="H721" t="str">
            <v>K1</v>
          </cell>
          <cell r="I721" t="str">
            <v>01.03.2022</v>
          </cell>
          <cell r="J721" t="str">
            <v>12.04.2022</v>
          </cell>
          <cell r="K721" t="str">
            <v>01.04.2022</v>
          </cell>
          <cell r="L721" t="str">
            <v>Hàng hóa quầy 0480.3002179</v>
          </cell>
          <cell r="M721" t="str">
            <v>15.04.2022</v>
          </cell>
          <cell r="N721">
            <v>-6633662</v>
          </cell>
        </row>
        <row r="722">
          <cell r="F722">
            <v>14385</v>
          </cell>
          <cell r="G722" t="str">
            <v>NT/21E|14385</v>
          </cell>
          <cell r="H722" t="str">
            <v>K1</v>
          </cell>
          <cell r="I722" t="str">
            <v>01.03.2022</v>
          </cell>
          <cell r="J722" t="str">
            <v>12.04.2022</v>
          </cell>
          <cell r="K722" t="str">
            <v>01.04.2022</v>
          </cell>
          <cell r="L722" t="str">
            <v>Hàng hóa quầy 0480.3002179</v>
          </cell>
          <cell r="M722" t="str">
            <v>15.04.2022</v>
          </cell>
          <cell r="N722">
            <v>-9169394</v>
          </cell>
        </row>
        <row r="723">
          <cell r="F723">
            <v>14064</v>
          </cell>
          <cell r="G723" t="str">
            <v>NT/21E|14064</v>
          </cell>
          <cell r="H723" t="str">
            <v>K1</v>
          </cell>
          <cell r="I723" t="str">
            <v>24.02.2022</v>
          </cell>
          <cell r="J723" t="str">
            <v>15.03.2022</v>
          </cell>
          <cell r="K723" t="str">
            <v>01.03.2022</v>
          </cell>
          <cell r="L723" t="str">
            <v>Hàng hóa quầy 0480.3002179</v>
          </cell>
          <cell r="M723" t="str">
            <v>15.04.2022</v>
          </cell>
          <cell r="N723">
            <v>-2613384</v>
          </cell>
        </row>
        <row r="724">
          <cell r="F724">
            <v>14059</v>
          </cell>
          <cell r="G724" t="str">
            <v>NT/21E|14059</v>
          </cell>
          <cell r="H724" t="str">
            <v>K1</v>
          </cell>
          <cell r="I724" t="str">
            <v>24.02.2022</v>
          </cell>
          <cell r="J724" t="str">
            <v>05.03.2022</v>
          </cell>
          <cell r="K724" t="str">
            <v>01.03.2022</v>
          </cell>
          <cell r="L724" t="str">
            <v>Hàng hóa quầy 0480.3002179</v>
          </cell>
          <cell r="M724" t="str">
            <v>15.04.2022</v>
          </cell>
          <cell r="N724">
            <v>-1586131</v>
          </cell>
        </row>
        <row r="725">
          <cell r="F725">
            <v>14374</v>
          </cell>
          <cell r="G725" t="str">
            <v>NT/21E|14374</v>
          </cell>
          <cell r="H725" t="str">
            <v>K1</v>
          </cell>
          <cell r="I725" t="str">
            <v>01.03.2022</v>
          </cell>
          <cell r="J725" t="str">
            <v>02.04.2022</v>
          </cell>
          <cell r="K725" t="str">
            <v>04.03.2022</v>
          </cell>
          <cell r="L725" t="str">
            <v>Hàng hóa quầy 0480.3002179</v>
          </cell>
          <cell r="M725" t="str">
            <v>15.04.2022</v>
          </cell>
          <cell r="N725">
            <v>-1199426</v>
          </cell>
        </row>
        <row r="726">
          <cell r="F726">
            <v>13451</v>
          </cell>
          <cell r="G726" t="str">
            <v>NT/21E|13451</v>
          </cell>
          <cell r="H726" t="str">
            <v>K1</v>
          </cell>
          <cell r="I726" t="str">
            <v>23.02.2022</v>
          </cell>
          <cell r="J726" t="str">
            <v>09.03.2022</v>
          </cell>
          <cell r="K726" t="str">
            <v>01.03.2022</v>
          </cell>
          <cell r="L726" t="str">
            <v>Hàng hóa quầy 0480.3002179</v>
          </cell>
          <cell r="M726" t="str">
            <v>15.04.2022</v>
          </cell>
          <cell r="N726">
            <v>-1200852</v>
          </cell>
        </row>
        <row r="727">
          <cell r="F727">
            <v>13285</v>
          </cell>
          <cell r="G727" t="str">
            <v>NT/21E|13285</v>
          </cell>
          <cell r="H727" t="str">
            <v>K1</v>
          </cell>
          <cell r="I727" t="str">
            <v>21.02.2022</v>
          </cell>
          <cell r="J727" t="str">
            <v>09.03.2022</v>
          </cell>
          <cell r="K727" t="str">
            <v>01.03.2022</v>
          </cell>
          <cell r="L727" t="str">
            <v>Hàng hóa quầy 0480.3002179</v>
          </cell>
          <cell r="M727" t="str">
            <v>15.04.2022</v>
          </cell>
          <cell r="N727">
            <v>-1735171</v>
          </cell>
        </row>
        <row r="728">
          <cell r="F728">
            <v>14056</v>
          </cell>
          <cell r="G728" t="str">
            <v>NT/21E|14056</v>
          </cell>
          <cell r="H728" t="str">
            <v>K1</v>
          </cell>
          <cell r="I728" t="str">
            <v>24.02.2022</v>
          </cell>
          <cell r="J728" t="str">
            <v>08.03.2022</v>
          </cell>
          <cell r="K728" t="str">
            <v>01.03.2022</v>
          </cell>
          <cell r="L728" t="str">
            <v>Hàng hóa quầy 0480.3002179</v>
          </cell>
          <cell r="M728" t="str">
            <v>15.04.2022</v>
          </cell>
          <cell r="N728">
            <v>-1416217</v>
          </cell>
        </row>
        <row r="729">
          <cell r="F729">
            <v>14057</v>
          </cell>
          <cell r="G729" t="str">
            <v>NT/21E|14057</v>
          </cell>
          <cell r="H729" t="str">
            <v>K1</v>
          </cell>
          <cell r="I729" t="str">
            <v>24.02.2022</v>
          </cell>
          <cell r="J729" t="str">
            <v>08.03.2022</v>
          </cell>
          <cell r="K729" t="str">
            <v>01.03.2022</v>
          </cell>
          <cell r="L729" t="str">
            <v>Hàng hóa quầy 0480.3002179</v>
          </cell>
          <cell r="M729" t="str">
            <v>15.04.2022</v>
          </cell>
          <cell r="N729">
            <v>-1586131</v>
          </cell>
        </row>
        <row r="730">
          <cell r="F730">
            <v>14372</v>
          </cell>
          <cell r="G730" t="str">
            <v>NT/21E|14372</v>
          </cell>
          <cell r="H730" t="str">
            <v>K1</v>
          </cell>
          <cell r="I730" t="str">
            <v>01.03.2022</v>
          </cell>
          <cell r="J730" t="str">
            <v>02.04.2022</v>
          </cell>
          <cell r="K730" t="str">
            <v>03.03.2022</v>
          </cell>
          <cell r="L730" t="str">
            <v>Hàng hóa quầy 0480.3002179</v>
          </cell>
          <cell r="M730" t="str">
            <v>15.04.2022</v>
          </cell>
          <cell r="N730">
            <v>-3002348</v>
          </cell>
        </row>
        <row r="731">
          <cell r="F731">
            <v>13288</v>
          </cell>
          <cell r="G731" t="str">
            <v>NT/21E|13288</v>
          </cell>
          <cell r="H731" t="str">
            <v>K1</v>
          </cell>
          <cell r="I731" t="str">
            <v>21.02.2022</v>
          </cell>
          <cell r="J731" t="str">
            <v>08.03.2022</v>
          </cell>
          <cell r="K731" t="str">
            <v>01.03.2022</v>
          </cell>
          <cell r="L731" t="str">
            <v>Hàng hóa quầy 0480.3002179</v>
          </cell>
          <cell r="M731" t="str">
            <v>15.04.2022</v>
          </cell>
          <cell r="N731">
            <v>-1298786</v>
          </cell>
        </row>
        <row r="732">
          <cell r="F732">
            <v>14303</v>
          </cell>
          <cell r="G732" t="str">
            <v>NT/21E|14303</v>
          </cell>
          <cell r="H732" t="str">
            <v>K1</v>
          </cell>
          <cell r="I732" t="str">
            <v>26.02.2022</v>
          </cell>
          <cell r="J732" t="str">
            <v>14.03.2022</v>
          </cell>
          <cell r="K732" t="str">
            <v>01.03.2022</v>
          </cell>
          <cell r="L732" t="str">
            <v>Hàng hóa quầy 0480.3002179</v>
          </cell>
          <cell r="M732" t="str">
            <v>15.04.2022</v>
          </cell>
          <cell r="N732">
            <v>-8014585</v>
          </cell>
        </row>
        <row r="733">
          <cell r="F733">
            <v>13292</v>
          </cell>
          <cell r="G733" t="str">
            <v>NT/21E|13292</v>
          </cell>
          <cell r="H733" t="str">
            <v>K1</v>
          </cell>
          <cell r="I733" t="str">
            <v>21.02.2022</v>
          </cell>
          <cell r="J733" t="str">
            <v>15.03.2022</v>
          </cell>
          <cell r="K733" t="str">
            <v>01.03.2022</v>
          </cell>
          <cell r="L733" t="str">
            <v>Hàng hóa quầy 0480.3002179</v>
          </cell>
          <cell r="M733" t="str">
            <v>15.04.2022</v>
          </cell>
          <cell r="N733">
            <v>-4199515</v>
          </cell>
        </row>
        <row r="734">
          <cell r="F734">
            <v>14065</v>
          </cell>
          <cell r="G734" t="str">
            <v>NT/21E|14065</v>
          </cell>
          <cell r="H734" t="str">
            <v>K1</v>
          </cell>
          <cell r="I734" t="str">
            <v>24.02.2022</v>
          </cell>
          <cell r="J734" t="str">
            <v>15.03.2022</v>
          </cell>
          <cell r="K734" t="str">
            <v>01.03.2022</v>
          </cell>
          <cell r="L734" t="str">
            <v>Hàng hóa quầy 0480.3002179</v>
          </cell>
          <cell r="M734" t="str">
            <v>15.04.2022</v>
          </cell>
          <cell r="N734">
            <v>-2785558</v>
          </cell>
        </row>
        <row r="735">
          <cell r="F735">
            <v>13287</v>
          </cell>
          <cell r="G735" t="str">
            <v>NT/21E|13287</v>
          </cell>
          <cell r="H735" t="str">
            <v>K1</v>
          </cell>
          <cell r="I735" t="str">
            <v>21.02.2022</v>
          </cell>
          <cell r="J735" t="str">
            <v>15.03.2022</v>
          </cell>
          <cell r="K735" t="str">
            <v>01.03.2022</v>
          </cell>
          <cell r="L735" t="str">
            <v>Hàng hóa quầy 0480.3002179</v>
          </cell>
          <cell r="M735" t="str">
            <v>15.04.2022</v>
          </cell>
          <cell r="N735">
            <v>-1902282</v>
          </cell>
        </row>
        <row r="736">
          <cell r="F736">
            <v>13450</v>
          </cell>
          <cell r="G736" t="str">
            <v>NT/21E|13450</v>
          </cell>
          <cell r="H736" t="str">
            <v>K1</v>
          </cell>
          <cell r="I736" t="str">
            <v>23.02.2022</v>
          </cell>
          <cell r="J736" t="str">
            <v>15.03.2022</v>
          </cell>
          <cell r="K736" t="str">
            <v>01.03.2022</v>
          </cell>
          <cell r="L736" t="str">
            <v>Hàng hóa quầy 0480.3002179</v>
          </cell>
          <cell r="M736" t="str">
            <v>15.04.2022</v>
          </cell>
          <cell r="N736">
            <v>-3172262</v>
          </cell>
        </row>
        <row r="737">
          <cell r="F737">
            <v>14052</v>
          </cell>
          <cell r="G737" t="str">
            <v>NT/21E|14052</v>
          </cell>
          <cell r="H737" t="str">
            <v>K1</v>
          </cell>
          <cell r="I737" t="str">
            <v>24.02.2022</v>
          </cell>
          <cell r="J737" t="str">
            <v>09.03.2022</v>
          </cell>
          <cell r="K737" t="str">
            <v>01.03.2022</v>
          </cell>
          <cell r="L737" t="str">
            <v>Hàng hóa quầy 0480.3002179</v>
          </cell>
          <cell r="M737" t="str">
            <v>15.04.2022</v>
          </cell>
          <cell r="N737">
            <v>-2785558</v>
          </cell>
        </row>
        <row r="738">
          <cell r="F738">
            <v>13286</v>
          </cell>
          <cell r="G738" t="str">
            <v>NT/21E|13286</v>
          </cell>
          <cell r="H738" t="str">
            <v>K1</v>
          </cell>
          <cell r="I738" t="str">
            <v>21.02.2022</v>
          </cell>
          <cell r="J738" t="str">
            <v>13.03.2022</v>
          </cell>
          <cell r="K738" t="str">
            <v>01.03.2022</v>
          </cell>
          <cell r="L738" t="str">
            <v>Hàng hóa quầy 0480.3002179</v>
          </cell>
          <cell r="M738" t="str">
            <v>15.04.2022</v>
          </cell>
          <cell r="N738">
            <v>-3198809</v>
          </cell>
        </row>
        <row r="739">
          <cell r="F739">
            <v>14387</v>
          </cell>
          <cell r="G739" t="str">
            <v>NT/21E|14387</v>
          </cell>
          <cell r="H739" t="str">
            <v>K1</v>
          </cell>
          <cell r="I739" t="str">
            <v>01.03.2022</v>
          </cell>
          <cell r="J739" t="str">
            <v>17.03.2022</v>
          </cell>
          <cell r="K739" t="str">
            <v>01.03.2022</v>
          </cell>
          <cell r="L739" t="str">
            <v>Hàng hóa quầy 0480.3002179</v>
          </cell>
          <cell r="M739" t="str">
            <v>15.04.2022</v>
          </cell>
          <cell r="N739">
            <v>-2617069</v>
          </cell>
        </row>
        <row r="740">
          <cell r="F740">
            <v>13289</v>
          </cell>
          <cell r="G740" t="str">
            <v>NT/21E|13289</v>
          </cell>
          <cell r="H740" t="str">
            <v>K1</v>
          </cell>
          <cell r="I740" t="str">
            <v>21.02.2022</v>
          </cell>
          <cell r="J740" t="str">
            <v>09.03.2022</v>
          </cell>
          <cell r="K740" t="str">
            <v>01.03.2022</v>
          </cell>
          <cell r="L740" t="str">
            <v>Hàng hóa quầy 0480.3002179</v>
          </cell>
          <cell r="M740" t="str">
            <v>15.04.2022</v>
          </cell>
          <cell r="N740">
            <v>-1413958</v>
          </cell>
        </row>
        <row r="741">
          <cell r="F741">
            <v>14060</v>
          </cell>
          <cell r="G741" t="str">
            <v>NT/21E|14060</v>
          </cell>
          <cell r="H741" t="str">
            <v>K1</v>
          </cell>
          <cell r="I741" t="str">
            <v>24.02.2022</v>
          </cell>
          <cell r="J741" t="str">
            <v>09.03.2022</v>
          </cell>
          <cell r="K741" t="str">
            <v>01.03.2022</v>
          </cell>
          <cell r="L741" t="str">
            <v>Hàng hóa quầy 0480.3002179</v>
          </cell>
          <cell r="M741" t="str">
            <v>15.04.2022</v>
          </cell>
          <cell r="N741">
            <v>-3496889</v>
          </cell>
        </row>
        <row r="742">
          <cell r="F742">
            <v>13449</v>
          </cell>
          <cell r="G742" t="str">
            <v>NT/21E|13449</v>
          </cell>
          <cell r="H742" t="str">
            <v>K1</v>
          </cell>
          <cell r="I742" t="str">
            <v>23.02.2022</v>
          </cell>
          <cell r="J742" t="str">
            <v>08.03.2022</v>
          </cell>
          <cell r="K742" t="str">
            <v>01.03.2022</v>
          </cell>
          <cell r="L742" t="str">
            <v>Hàng hóa quầy 0480.3002179</v>
          </cell>
          <cell r="M742" t="str">
            <v>15.04.2022</v>
          </cell>
          <cell r="N742">
            <v>-2400278</v>
          </cell>
        </row>
        <row r="743">
          <cell r="F743">
            <v>14376</v>
          </cell>
          <cell r="G743" t="str">
            <v>NT/21E|14376</v>
          </cell>
          <cell r="H743" t="str">
            <v>K1</v>
          </cell>
          <cell r="I743" t="str">
            <v>01.03.2022</v>
          </cell>
          <cell r="J743" t="str">
            <v>02.04.2022</v>
          </cell>
          <cell r="K743" t="str">
            <v>04.03.2022</v>
          </cell>
          <cell r="L743" t="str">
            <v>Hàng hóa quầy 0480.3002179</v>
          </cell>
          <cell r="M743" t="str">
            <v>15.04.2022</v>
          </cell>
          <cell r="N743">
            <v>-5899427</v>
          </cell>
        </row>
        <row r="744">
          <cell r="F744">
            <v>14377</v>
          </cell>
          <cell r="G744" t="str">
            <v>NT/21E|14377</v>
          </cell>
          <cell r="H744" t="str">
            <v>K1</v>
          </cell>
          <cell r="I744" t="str">
            <v>01.03.2022</v>
          </cell>
          <cell r="J744" t="str">
            <v>02.04.2022</v>
          </cell>
          <cell r="K744" t="str">
            <v>04.03.2022</v>
          </cell>
          <cell r="L744" t="str">
            <v>Hàng hóa quầy 0480.3002179</v>
          </cell>
          <cell r="M744" t="str">
            <v>15.04.2022</v>
          </cell>
          <cell r="N744">
            <v>-2785558</v>
          </cell>
        </row>
        <row r="745">
          <cell r="F745">
            <v>14062</v>
          </cell>
          <cell r="G745" t="str">
            <v>NT/21E|14062</v>
          </cell>
          <cell r="H745" t="str">
            <v>K1</v>
          </cell>
          <cell r="I745" t="str">
            <v>24.02.2022</v>
          </cell>
          <cell r="J745" t="str">
            <v>09.03.2022</v>
          </cell>
          <cell r="K745" t="str">
            <v>01.03.2022</v>
          </cell>
          <cell r="L745" t="str">
            <v>Hàng hóa quầy 0480.3002179</v>
          </cell>
          <cell r="M745" t="str">
            <v>15.04.2022</v>
          </cell>
          <cell r="N745">
            <v>-866897</v>
          </cell>
        </row>
        <row r="746">
          <cell r="F746">
            <v>14058</v>
          </cell>
          <cell r="G746" t="str">
            <v>NT/21E|14058</v>
          </cell>
          <cell r="H746" t="str">
            <v>K1</v>
          </cell>
          <cell r="I746" t="str">
            <v>24.02.2022</v>
          </cell>
          <cell r="J746" t="str">
            <v>15.03.2022</v>
          </cell>
          <cell r="K746" t="str">
            <v>01.03.2022</v>
          </cell>
          <cell r="L746" t="str">
            <v>Hàng hóa quầy 0480.3002179</v>
          </cell>
          <cell r="M746" t="str">
            <v>15.04.2022</v>
          </cell>
          <cell r="N746">
            <v>-2186557</v>
          </cell>
        </row>
        <row r="747">
          <cell r="F747">
            <v>14061</v>
          </cell>
          <cell r="G747" t="str">
            <v>NT/21E|14061</v>
          </cell>
          <cell r="H747" t="str">
            <v>K1</v>
          </cell>
          <cell r="I747" t="str">
            <v>24.02.2022</v>
          </cell>
          <cell r="J747" t="str">
            <v>08.03.2022</v>
          </cell>
          <cell r="K747" t="str">
            <v>01.03.2022</v>
          </cell>
          <cell r="L747" t="str">
            <v>Hàng hóa quầy 0480.3002179</v>
          </cell>
          <cell r="M747" t="str">
            <v>15.04.2022</v>
          </cell>
          <cell r="N747">
            <v>-1884211</v>
          </cell>
        </row>
        <row r="748">
          <cell r="F748">
            <v>14369</v>
          </cell>
          <cell r="G748" t="str">
            <v>NT/21E|14369</v>
          </cell>
          <cell r="H748" t="str">
            <v>K1</v>
          </cell>
          <cell r="I748" t="str">
            <v>01.03.2022</v>
          </cell>
          <cell r="J748" t="str">
            <v>13.04.2022</v>
          </cell>
          <cell r="K748" t="str">
            <v>01.04.2022</v>
          </cell>
          <cell r="L748" t="str">
            <v>Hàng hóa quầy 0480.3002179</v>
          </cell>
          <cell r="M748" t="str">
            <v>19.04.2022</v>
          </cell>
          <cell r="N748">
            <v>-1199426</v>
          </cell>
        </row>
        <row r="749">
          <cell r="F749">
            <v>14370</v>
          </cell>
          <cell r="G749" t="str">
            <v>NT/21E|14370</v>
          </cell>
          <cell r="H749" t="str">
            <v>K1</v>
          </cell>
          <cell r="I749" t="str">
            <v>01.03.2022</v>
          </cell>
          <cell r="J749" t="str">
            <v>13.04.2022</v>
          </cell>
          <cell r="K749" t="str">
            <v>01.04.2022</v>
          </cell>
          <cell r="L749" t="str">
            <v>Hàng hóa quầy 0480.3002179</v>
          </cell>
          <cell r="M749" t="str">
            <v>19.04.2022</v>
          </cell>
          <cell r="N749">
            <v>-1200852</v>
          </cell>
        </row>
        <row r="750">
          <cell r="F750">
            <v>14885</v>
          </cell>
          <cell r="G750" t="str">
            <v>NT/21E|14885</v>
          </cell>
          <cell r="H750" t="str">
            <v>K1</v>
          </cell>
          <cell r="I750" t="str">
            <v>01.03.2022</v>
          </cell>
          <cell r="J750" t="str">
            <v>16.04.2022</v>
          </cell>
          <cell r="K750" t="str">
            <v>01.04.2022</v>
          </cell>
          <cell r="L750" t="str">
            <v>Hàng hóa quầy 0480.3002179</v>
          </cell>
          <cell r="M750" t="str">
            <v>19.04.2022</v>
          </cell>
          <cell r="N750">
            <v>-1199426</v>
          </cell>
        </row>
        <row r="751">
          <cell r="F751">
            <v>14380</v>
          </cell>
          <cell r="G751" t="str">
            <v>NT/21E|14380</v>
          </cell>
          <cell r="H751" t="str">
            <v>K1</v>
          </cell>
          <cell r="I751" t="str">
            <v>01.03.2022</v>
          </cell>
          <cell r="J751" t="str">
            <v>15.04.2022</v>
          </cell>
          <cell r="K751" t="str">
            <v>01.04.2022</v>
          </cell>
          <cell r="L751" t="str">
            <v>Hàng hóa quầy 0480.3002179</v>
          </cell>
          <cell r="M751" t="str">
            <v>19.04.2022</v>
          </cell>
          <cell r="N751">
            <v>-2831600</v>
          </cell>
        </row>
        <row r="752">
          <cell r="F752">
            <v>14388</v>
          </cell>
          <cell r="G752" t="str">
            <v>NT/21E|14388</v>
          </cell>
          <cell r="H752" t="str">
            <v>K1</v>
          </cell>
          <cell r="I752" t="str">
            <v>01.03.2022</v>
          </cell>
          <cell r="J752" t="str">
            <v>13.04.2022</v>
          </cell>
          <cell r="K752" t="str">
            <v>01.04.2022</v>
          </cell>
          <cell r="L752" t="str">
            <v>Hàng hóa quầy 0480.3002179</v>
          </cell>
          <cell r="M752" t="str">
            <v>19.04.2022</v>
          </cell>
          <cell r="N752">
            <v>-2019712</v>
          </cell>
        </row>
        <row r="753">
          <cell r="F753">
            <v>14382</v>
          </cell>
          <cell r="G753" t="str">
            <v>NT/21E|14382</v>
          </cell>
          <cell r="H753" t="str">
            <v>K1</v>
          </cell>
          <cell r="I753" t="str">
            <v>01.03.2022</v>
          </cell>
          <cell r="J753" t="str">
            <v>14.04.2022</v>
          </cell>
          <cell r="K753" t="str">
            <v>01.04.2022</v>
          </cell>
          <cell r="L753" t="str">
            <v>Hàng hóa quầy 0480.3002179</v>
          </cell>
          <cell r="M753" t="str">
            <v>19.04.2022</v>
          </cell>
          <cell r="N753">
            <v>-1398146</v>
          </cell>
        </row>
        <row r="754">
          <cell r="F754">
            <v>14379</v>
          </cell>
          <cell r="G754" t="str">
            <v>NT/21E|14379</v>
          </cell>
          <cell r="H754" t="str">
            <v>K1</v>
          </cell>
          <cell r="I754" t="str">
            <v>01.03.2022</v>
          </cell>
          <cell r="J754" t="str">
            <v>15.04.2022</v>
          </cell>
          <cell r="K754" t="str">
            <v>01.04.2022</v>
          </cell>
          <cell r="L754" t="str">
            <v>Hàng hóa quầy 0480.3002179</v>
          </cell>
          <cell r="M754" t="str">
            <v>19.04.2022</v>
          </cell>
          <cell r="N754">
            <v>-4373114</v>
          </cell>
        </row>
        <row r="755">
          <cell r="F755">
            <v>14375</v>
          </cell>
          <cell r="G755" t="str">
            <v>NT/21E|14375</v>
          </cell>
          <cell r="H755" t="str">
            <v>K1</v>
          </cell>
          <cell r="I755" t="str">
            <v>01.03.2022</v>
          </cell>
          <cell r="J755" t="str">
            <v>14.04.2022</v>
          </cell>
          <cell r="K755" t="str">
            <v>01.04.2022</v>
          </cell>
          <cell r="L755" t="str">
            <v>Hàng hóa quầy 0480.3002179</v>
          </cell>
          <cell r="M755" t="str">
            <v>19.04.2022</v>
          </cell>
          <cell r="N755">
            <v>-2617069</v>
          </cell>
        </row>
        <row r="756">
          <cell r="F756">
            <v>14948</v>
          </cell>
          <cell r="G756" t="str">
            <v>NT/21E|14948</v>
          </cell>
          <cell r="H756" t="str">
            <v>K1</v>
          </cell>
          <cell r="I756" t="str">
            <v>01.03.2022</v>
          </cell>
          <cell r="J756" t="str">
            <v>22.04.2022</v>
          </cell>
          <cell r="K756" t="str">
            <v>01.04.2022</v>
          </cell>
          <cell r="L756" t="str">
            <v>Hàng hóa quầy 0480.3002179</v>
          </cell>
          <cell r="M756" t="str">
            <v>26.04.2022</v>
          </cell>
          <cell r="N756">
            <v>-4797706</v>
          </cell>
        </row>
        <row r="757">
          <cell r="F757">
            <v>14373</v>
          </cell>
          <cell r="G757" t="str">
            <v>NT/21E|14373</v>
          </cell>
          <cell r="H757" t="str">
            <v>K1</v>
          </cell>
          <cell r="I757" t="str">
            <v>01.03.2022</v>
          </cell>
          <cell r="J757" t="str">
            <v>23.04.2022</v>
          </cell>
          <cell r="K757" t="str">
            <v>01.04.2022</v>
          </cell>
          <cell r="L757" t="str">
            <v>Hàng hóa quầy 0480.3002179</v>
          </cell>
          <cell r="M757" t="str">
            <v>26.04.2022</v>
          </cell>
          <cell r="N757">
            <v>-731661</v>
          </cell>
        </row>
        <row r="758">
          <cell r="F758">
            <v>14947</v>
          </cell>
          <cell r="G758" t="str">
            <v>NT/21E|14947</v>
          </cell>
          <cell r="H758" t="str">
            <v>K1</v>
          </cell>
          <cell r="I758" t="str">
            <v>01.03.2022</v>
          </cell>
          <cell r="J758" t="str">
            <v>19.04.2022</v>
          </cell>
          <cell r="K758" t="str">
            <v>01.04.2022</v>
          </cell>
          <cell r="L758" t="str">
            <v>Hàng hóa quầy 0480.3002179</v>
          </cell>
          <cell r="M758" t="str">
            <v>26.04.2022</v>
          </cell>
          <cell r="N758">
            <v>-3984984</v>
          </cell>
        </row>
        <row r="759">
          <cell r="F759">
            <v>1342</v>
          </cell>
          <cell r="G759" t="str">
            <v>1C22TNT|1342</v>
          </cell>
          <cell r="H759" t="str">
            <v>K1</v>
          </cell>
          <cell r="I759" t="str">
            <v>10.03.2022</v>
          </cell>
          <cell r="J759" t="str">
            <v>27.04.2022</v>
          </cell>
          <cell r="K759" t="str">
            <v>01.04.2022</v>
          </cell>
          <cell r="L759" t="str">
            <v>Hàng hóa quầy 0480.3002179</v>
          </cell>
          <cell r="M759" t="str">
            <v>05.05.2022</v>
          </cell>
          <cell r="N759">
            <v>-3003774</v>
          </cell>
        </row>
        <row r="760">
          <cell r="F760">
            <v>2681</v>
          </cell>
          <cell r="G760" t="str">
            <v>1C22TNT|2681</v>
          </cell>
          <cell r="H760" t="str">
            <v>K1</v>
          </cell>
          <cell r="I760" t="str">
            <v>17.03.2022</v>
          </cell>
          <cell r="J760" t="str">
            <v>27.04.2022</v>
          </cell>
          <cell r="K760" t="str">
            <v>01.04.2022</v>
          </cell>
          <cell r="L760" t="str">
            <v>Hàng hóa quầy 0480.3002179</v>
          </cell>
          <cell r="M760" t="str">
            <v>05.05.2022</v>
          </cell>
          <cell r="N760">
            <v>-2785558</v>
          </cell>
        </row>
        <row r="761">
          <cell r="F761">
            <v>3231</v>
          </cell>
          <cell r="G761" t="str">
            <v>1C22TNT|3231</v>
          </cell>
          <cell r="H761" t="str">
            <v>K1</v>
          </cell>
          <cell r="I761" t="str">
            <v>21.03.2022</v>
          </cell>
          <cell r="J761" t="str">
            <v>27.04.2022</v>
          </cell>
          <cell r="K761" t="str">
            <v>01.04.2022</v>
          </cell>
          <cell r="L761" t="str">
            <v>Hàng hóa quầy 0480.3002179</v>
          </cell>
          <cell r="M761" t="str">
            <v>05.05.2022</v>
          </cell>
          <cell r="N761">
            <v>-1586131</v>
          </cell>
        </row>
        <row r="762">
          <cell r="F762">
            <v>1882</v>
          </cell>
          <cell r="G762" t="str">
            <v>1C22TNT|1882</v>
          </cell>
          <cell r="H762" t="str">
            <v>K1</v>
          </cell>
          <cell r="I762" t="str">
            <v>16.03.2022</v>
          </cell>
          <cell r="J762" t="str">
            <v>17.04.2022</v>
          </cell>
          <cell r="K762" t="str">
            <v>01.04.2022</v>
          </cell>
          <cell r="L762" t="str">
            <v>Hàng hóa quầy 0480.3002179</v>
          </cell>
          <cell r="M762" t="str">
            <v>05.05.2022</v>
          </cell>
          <cell r="N762">
            <v>-3598279</v>
          </cell>
        </row>
        <row r="763">
          <cell r="F763">
            <v>906</v>
          </cell>
          <cell r="G763" t="str">
            <v>1C22TNT|906</v>
          </cell>
          <cell r="H763" t="str">
            <v>K1</v>
          </cell>
          <cell r="I763" t="str">
            <v>09.03.2022</v>
          </cell>
          <cell r="J763" t="str">
            <v>16.04.2022</v>
          </cell>
          <cell r="K763" t="str">
            <v>01.04.2022</v>
          </cell>
          <cell r="L763" t="str">
            <v>Hàng hóa quầy 0480.3002179</v>
          </cell>
          <cell r="M763" t="str">
            <v>05.05.2022</v>
          </cell>
          <cell r="N763">
            <v>-5997132</v>
          </cell>
        </row>
        <row r="764">
          <cell r="F764">
            <v>1828</v>
          </cell>
          <cell r="G764" t="str">
            <v>C22TNT|1828</v>
          </cell>
          <cell r="H764" t="str">
            <v>K1</v>
          </cell>
          <cell r="I764" t="str">
            <v>15.03.2022</v>
          </cell>
          <cell r="J764" t="str">
            <v>15.04.2022</v>
          </cell>
          <cell r="K764" t="str">
            <v>01.04.2022</v>
          </cell>
          <cell r="L764" t="str">
            <v>Hàng hóa quầy 0480.3002179</v>
          </cell>
          <cell r="M764" t="str">
            <v>05.05.2022</v>
          </cell>
          <cell r="N764">
            <v>-2785558</v>
          </cell>
        </row>
        <row r="765">
          <cell r="F765">
            <v>1829</v>
          </cell>
          <cell r="G765" t="str">
            <v>C22TNT|1829</v>
          </cell>
          <cell r="H765" t="str">
            <v>K1</v>
          </cell>
          <cell r="I765" t="str">
            <v>15.03.2022</v>
          </cell>
          <cell r="J765" t="str">
            <v>15.04.2022</v>
          </cell>
          <cell r="K765" t="str">
            <v>01.04.2022</v>
          </cell>
          <cell r="L765" t="str">
            <v>Hàng hóa quầy 0480.3002179</v>
          </cell>
          <cell r="M765" t="str">
            <v>05.05.2022</v>
          </cell>
          <cell r="N765">
            <v>-2398853</v>
          </cell>
        </row>
        <row r="766">
          <cell r="F766">
            <v>2804</v>
          </cell>
          <cell r="G766" t="str">
            <v>1C22TNT|2804</v>
          </cell>
          <cell r="H766" t="str">
            <v>K1</v>
          </cell>
          <cell r="I766" t="str">
            <v>18.03.2022</v>
          </cell>
          <cell r="J766" t="str">
            <v>16.04.2022</v>
          </cell>
          <cell r="K766" t="str">
            <v>01.04.2022</v>
          </cell>
          <cell r="L766" t="str">
            <v>Hàng hóa quầy 0480.3002179</v>
          </cell>
          <cell r="M766" t="str">
            <v>05.05.2022</v>
          </cell>
          <cell r="N766">
            <v>-3984984</v>
          </cell>
        </row>
        <row r="767">
          <cell r="F767">
            <v>45</v>
          </cell>
          <cell r="G767" t="str">
            <v>1C22TNT|45</v>
          </cell>
          <cell r="H767" t="str">
            <v>K1</v>
          </cell>
          <cell r="I767" t="str">
            <v>04.03.2022</v>
          </cell>
          <cell r="J767" t="str">
            <v>16.04.2022</v>
          </cell>
          <cell r="K767" t="str">
            <v>01.04.2022</v>
          </cell>
          <cell r="L767" t="str">
            <v>Hàng hóa quầy 0480.3002179</v>
          </cell>
          <cell r="M767" t="str">
            <v>05.05.2022</v>
          </cell>
          <cell r="N767">
            <v>-1199426</v>
          </cell>
        </row>
        <row r="768">
          <cell r="F768">
            <v>483</v>
          </cell>
          <cell r="G768" t="str">
            <v>C22TNT|483</v>
          </cell>
          <cell r="H768" t="str">
            <v>K1</v>
          </cell>
          <cell r="I768" t="str">
            <v>07.03.2022</v>
          </cell>
          <cell r="J768" t="str">
            <v>17.04.2022</v>
          </cell>
          <cell r="K768" t="str">
            <v>01.04.2022</v>
          </cell>
          <cell r="L768" t="str">
            <v>Hàng hóa quầy 0480.3002179</v>
          </cell>
          <cell r="M768" t="str">
            <v>05.05.2022</v>
          </cell>
          <cell r="N768">
            <v>-1586131</v>
          </cell>
        </row>
        <row r="769">
          <cell r="F769">
            <v>1341</v>
          </cell>
          <cell r="G769" t="str">
            <v>1C22TNT|1341</v>
          </cell>
          <cell r="H769" t="str">
            <v>K1</v>
          </cell>
          <cell r="I769" t="str">
            <v>10.03.2022</v>
          </cell>
          <cell r="J769" t="str">
            <v>12.04.2022</v>
          </cell>
          <cell r="K769" t="str">
            <v>01.04.2022</v>
          </cell>
          <cell r="L769" t="str">
            <v>Hàng hóa quầy 0480.3002179</v>
          </cell>
          <cell r="M769" t="str">
            <v>05.05.2022</v>
          </cell>
          <cell r="N769">
            <v>-4034664</v>
          </cell>
        </row>
        <row r="770">
          <cell r="F770">
            <v>1822</v>
          </cell>
          <cell r="G770" t="str">
            <v>1C22TNT|1822</v>
          </cell>
          <cell r="H770" t="str">
            <v>K1</v>
          </cell>
          <cell r="I770" t="str">
            <v>14.03.2022</v>
          </cell>
          <cell r="J770" t="str">
            <v>12.04.2022</v>
          </cell>
          <cell r="K770" t="str">
            <v>01.04.2022</v>
          </cell>
          <cell r="L770" t="str">
            <v>Hàng hóa quầy 0480.3002179</v>
          </cell>
          <cell r="M770" t="str">
            <v>05.05.2022</v>
          </cell>
          <cell r="N770">
            <v>-1249106</v>
          </cell>
        </row>
        <row r="771">
          <cell r="F771">
            <v>19</v>
          </cell>
          <cell r="G771" t="str">
            <v>1C22TNT|19</v>
          </cell>
          <cell r="H771" t="str">
            <v>K1</v>
          </cell>
          <cell r="I771" t="str">
            <v>03.03.2022</v>
          </cell>
          <cell r="J771" t="str">
            <v>11.04.2022</v>
          </cell>
          <cell r="K771" t="str">
            <v>01.04.2022</v>
          </cell>
          <cell r="L771" t="str">
            <v>Hàng hóa quầy 0480.3002179</v>
          </cell>
          <cell r="M771" t="str">
            <v>05.05.2022</v>
          </cell>
          <cell r="N771">
            <v>-2613384</v>
          </cell>
        </row>
        <row r="772">
          <cell r="F772">
            <v>2679</v>
          </cell>
          <cell r="G772" t="str">
            <v>1C22TNT|2679</v>
          </cell>
          <cell r="H772" t="str">
            <v>K1</v>
          </cell>
          <cell r="I772" t="str">
            <v>17.03.2022</v>
          </cell>
          <cell r="J772" t="str">
            <v>13.04.2022</v>
          </cell>
          <cell r="K772" t="str">
            <v>01.04.2022</v>
          </cell>
          <cell r="L772" t="str">
            <v>Hàng hóa quầy 0480.3002179</v>
          </cell>
          <cell r="M772" t="str">
            <v>05.05.2022</v>
          </cell>
          <cell r="N772">
            <v>-5234090</v>
          </cell>
        </row>
        <row r="773">
          <cell r="F773">
            <v>487</v>
          </cell>
          <cell r="G773" t="str">
            <v>1C22TNT|487</v>
          </cell>
          <cell r="H773" t="str">
            <v>K1</v>
          </cell>
          <cell r="I773" t="str">
            <v>07.03.2022</v>
          </cell>
          <cell r="J773" t="str">
            <v>11.04.2022</v>
          </cell>
          <cell r="K773" t="str">
            <v>01.04.2022</v>
          </cell>
          <cell r="L773" t="str">
            <v>Hàng hóa quầy 0480.3002179</v>
          </cell>
          <cell r="M773" t="str">
            <v>05.05.2022</v>
          </cell>
          <cell r="N773">
            <v>-2785558</v>
          </cell>
        </row>
        <row r="774">
          <cell r="F774">
            <v>1332</v>
          </cell>
          <cell r="G774" t="str">
            <v>C22TNT|1332</v>
          </cell>
          <cell r="H774" t="str">
            <v>K1</v>
          </cell>
          <cell r="I774" t="str">
            <v>10.03.2022</v>
          </cell>
          <cell r="J774" t="str">
            <v>13.04.2022</v>
          </cell>
          <cell r="K774" t="str">
            <v>01.04.2022</v>
          </cell>
          <cell r="L774" t="str">
            <v>Hàng hóa quầy 0480.3002179</v>
          </cell>
          <cell r="M774" t="str">
            <v>05.05.2022</v>
          </cell>
          <cell r="N774">
            <v>-1586131</v>
          </cell>
        </row>
        <row r="775">
          <cell r="F775">
            <v>937</v>
          </cell>
          <cell r="G775" t="str">
            <v>1C22TNT|937</v>
          </cell>
          <cell r="H775" t="str">
            <v>K1</v>
          </cell>
          <cell r="I775" t="str">
            <v>09.03.2022</v>
          </cell>
          <cell r="J775" t="str">
            <v>13.04.2022</v>
          </cell>
          <cell r="K775" t="str">
            <v>01.04.2022</v>
          </cell>
          <cell r="L775" t="str">
            <v>Hàng hóa quầy 0480.3002179</v>
          </cell>
          <cell r="M775" t="str">
            <v>05.05.2022</v>
          </cell>
          <cell r="N775">
            <v>-3867251</v>
          </cell>
        </row>
        <row r="776">
          <cell r="F776">
            <v>1821</v>
          </cell>
          <cell r="G776" t="str">
            <v>1C22TNT|1821</v>
          </cell>
          <cell r="H776" t="str">
            <v>K1</v>
          </cell>
          <cell r="I776" t="str">
            <v>14.03.2022</v>
          </cell>
          <cell r="J776" t="str">
            <v>14.04.2022</v>
          </cell>
          <cell r="K776" t="str">
            <v>01.04.2022</v>
          </cell>
          <cell r="L776" t="str">
            <v>Hàng hóa quầy 0480.3002179</v>
          </cell>
          <cell r="M776" t="str">
            <v>05.05.2022</v>
          </cell>
          <cell r="N776">
            <v>-2882114</v>
          </cell>
        </row>
        <row r="777">
          <cell r="F777">
            <v>3234</v>
          </cell>
          <cell r="G777" t="str">
            <v>1C22TNT|3234</v>
          </cell>
          <cell r="H777" t="str">
            <v>K1</v>
          </cell>
          <cell r="I777" t="str">
            <v>21.03.2022</v>
          </cell>
          <cell r="J777" t="str">
            <v>14.04.2022</v>
          </cell>
          <cell r="K777" t="str">
            <v>01.04.2022</v>
          </cell>
          <cell r="L777" t="str">
            <v>Hàng hóa quầy 0480.3002179</v>
          </cell>
          <cell r="M777" t="str">
            <v>05.05.2022</v>
          </cell>
          <cell r="N777">
            <v>-2614810</v>
          </cell>
        </row>
        <row r="778">
          <cell r="F778">
            <v>486</v>
          </cell>
          <cell r="G778" t="str">
            <v>1C22TNT|486</v>
          </cell>
          <cell r="H778" t="str">
            <v>K1</v>
          </cell>
          <cell r="I778" t="str">
            <v>07.03.2022</v>
          </cell>
          <cell r="J778" t="str">
            <v>14.04.2022</v>
          </cell>
          <cell r="K778" t="str">
            <v>01.04.2022</v>
          </cell>
          <cell r="L778" t="str">
            <v>Hàng hóa quầy 0480.3002179</v>
          </cell>
          <cell r="M778" t="str">
            <v>05.05.2022</v>
          </cell>
          <cell r="N778">
            <v>-1586131</v>
          </cell>
        </row>
        <row r="779">
          <cell r="F779">
            <v>1337</v>
          </cell>
          <cell r="G779" t="str">
            <v>1C22TNT|1337</v>
          </cell>
          <cell r="H779" t="str">
            <v>K1</v>
          </cell>
          <cell r="I779" t="str">
            <v>10.03.2022</v>
          </cell>
          <cell r="J779" t="str">
            <v>27.04.2022</v>
          </cell>
          <cell r="K779" t="str">
            <v>01.04.2022</v>
          </cell>
          <cell r="L779" t="str">
            <v>Hàng hóa quầy 0480.3002179</v>
          </cell>
          <cell r="M779" t="str">
            <v>05.05.2022</v>
          </cell>
          <cell r="N779">
            <v>-1249106</v>
          </cell>
        </row>
        <row r="780">
          <cell r="F780">
            <v>3236</v>
          </cell>
          <cell r="G780" t="str">
            <v>1C22TNT|3236</v>
          </cell>
          <cell r="H780" t="str">
            <v>K1</v>
          </cell>
          <cell r="I780" t="str">
            <v>21.03.2022</v>
          </cell>
          <cell r="J780" t="str">
            <v>28.04.2022</v>
          </cell>
          <cell r="K780" t="str">
            <v>01.04.2022</v>
          </cell>
          <cell r="L780" t="str">
            <v>Hàng hóa quầy 0480.3002179</v>
          </cell>
          <cell r="M780" t="str">
            <v>05.05.2022</v>
          </cell>
          <cell r="N780">
            <v>-1199426</v>
          </cell>
        </row>
        <row r="781">
          <cell r="F781">
            <v>14378</v>
          </cell>
          <cell r="G781" t="str">
            <v>NT/21E|14378</v>
          </cell>
          <cell r="H781" t="str">
            <v>K1</v>
          </cell>
          <cell r="I781" t="str">
            <v>01.03.2022</v>
          </cell>
          <cell r="J781" t="str">
            <v>27.04.2022</v>
          </cell>
          <cell r="K781" t="str">
            <v>01.04.2022</v>
          </cell>
          <cell r="L781" t="str">
            <v>Hàng hóa quầy 0480.3002179</v>
          </cell>
          <cell r="M781" t="str">
            <v>05.05.2022</v>
          </cell>
          <cell r="N781">
            <v>-1199426</v>
          </cell>
        </row>
        <row r="782">
          <cell r="F782">
            <v>1129</v>
          </cell>
          <cell r="G782" t="str">
            <v>1C22TNT|1129</v>
          </cell>
          <cell r="H782" t="str">
            <v>K1</v>
          </cell>
          <cell r="I782" t="str">
            <v>10.03.2022</v>
          </cell>
          <cell r="J782" t="str">
            <v>26.04.2022</v>
          </cell>
          <cell r="K782" t="str">
            <v>01.04.2022</v>
          </cell>
          <cell r="L782" t="str">
            <v>Hàng hóa quầy 0480.3002179</v>
          </cell>
          <cell r="M782" t="str">
            <v>05.05.2022</v>
          </cell>
          <cell r="N782">
            <v>-2617069</v>
          </cell>
        </row>
        <row r="783">
          <cell r="F783">
            <v>1841</v>
          </cell>
          <cell r="G783" t="str">
            <v>1C22TNT|1841</v>
          </cell>
          <cell r="H783" t="str">
            <v>K1</v>
          </cell>
          <cell r="I783" t="str">
            <v>15.03.2022</v>
          </cell>
          <cell r="J783" t="str">
            <v>29.04.2022</v>
          </cell>
          <cell r="K783" t="str">
            <v>01.04.2022</v>
          </cell>
          <cell r="L783" t="str">
            <v>Hàng hóa quầy 0480.3002179</v>
          </cell>
          <cell r="M783" t="str">
            <v>05.05.2022</v>
          </cell>
          <cell r="N783">
            <v>-1643972</v>
          </cell>
        </row>
        <row r="784">
          <cell r="F784">
            <v>9</v>
          </cell>
          <cell r="G784" t="str">
            <v>1C22TNT|009</v>
          </cell>
          <cell r="H784" t="str">
            <v>K1</v>
          </cell>
          <cell r="I784" t="str">
            <v>03.03.2022</v>
          </cell>
          <cell r="J784" t="str">
            <v>15.04.2022</v>
          </cell>
          <cell r="K784" t="str">
            <v>01.04.2022</v>
          </cell>
          <cell r="L784" t="str">
            <v>Hàng hóa quầy 0480.3002179</v>
          </cell>
          <cell r="M784" t="str">
            <v>05.05.2022</v>
          </cell>
          <cell r="N784">
            <v>-1199426</v>
          </cell>
        </row>
        <row r="785">
          <cell r="F785">
            <v>1338</v>
          </cell>
          <cell r="G785" t="str">
            <v>1C22TNT|1338</v>
          </cell>
          <cell r="H785" t="str">
            <v>K1</v>
          </cell>
          <cell r="I785" t="str">
            <v>10.03.2022</v>
          </cell>
          <cell r="J785" t="str">
            <v>16.04.2022</v>
          </cell>
          <cell r="K785" t="str">
            <v>01.04.2022</v>
          </cell>
          <cell r="L785" t="str">
            <v>Hàng hóa quầy 0480.3002179</v>
          </cell>
          <cell r="M785" t="str">
            <v>05.05.2022</v>
          </cell>
          <cell r="N785">
            <v>-1586131</v>
          </cell>
        </row>
        <row r="786">
          <cell r="F786">
            <v>1816</v>
          </cell>
          <cell r="G786" t="str">
            <v>1C22TNT|1816</v>
          </cell>
          <cell r="H786" t="str">
            <v>K1</v>
          </cell>
          <cell r="I786" t="str">
            <v>14.03.2022</v>
          </cell>
          <cell r="J786" t="str">
            <v>16.04.2022</v>
          </cell>
          <cell r="K786" t="str">
            <v>01.04.2022</v>
          </cell>
          <cell r="L786" t="str">
            <v>Hàng hóa quầy 0480.3002179</v>
          </cell>
          <cell r="M786" t="str">
            <v>05.05.2022</v>
          </cell>
          <cell r="N786">
            <v>-2398853</v>
          </cell>
        </row>
        <row r="787">
          <cell r="F787">
            <v>2677</v>
          </cell>
          <cell r="G787" t="str">
            <v>1C22TNT|2677</v>
          </cell>
          <cell r="H787" t="str">
            <v>K1</v>
          </cell>
          <cell r="I787" t="str">
            <v>17.03.2022</v>
          </cell>
          <cell r="J787" t="str">
            <v>22.04.2022</v>
          </cell>
          <cell r="K787" t="str">
            <v>01.04.2022</v>
          </cell>
          <cell r="L787" t="str">
            <v>Hàng hóa quầy 0480.3002179</v>
          </cell>
          <cell r="M787" t="str">
            <v>05.05.2022</v>
          </cell>
          <cell r="N787">
            <v>-3002348</v>
          </cell>
        </row>
        <row r="788">
          <cell r="F788">
            <v>3237</v>
          </cell>
          <cell r="G788" t="str">
            <v>1C22TNT|3237</v>
          </cell>
          <cell r="H788" t="str">
            <v>K1</v>
          </cell>
          <cell r="I788" t="str">
            <v>21.03.2022</v>
          </cell>
          <cell r="J788" t="str">
            <v>22.04.2022</v>
          </cell>
          <cell r="K788" t="str">
            <v>01.04.2022</v>
          </cell>
          <cell r="L788" t="str">
            <v>Hàng hóa quầy 0480.3002179</v>
          </cell>
          <cell r="M788" t="str">
            <v>05.05.2022</v>
          </cell>
          <cell r="N788">
            <v>-2398853</v>
          </cell>
        </row>
        <row r="789">
          <cell r="F789">
            <v>482</v>
          </cell>
          <cell r="G789" t="str">
            <v>1C22TNT|482</v>
          </cell>
          <cell r="H789" t="str">
            <v>K1</v>
          </cell>
          <cell r="I789" t="str">
            <v>07.03.2022</v>
          </cell>
          <cell r="J789" t="str">
            <v>15.04.2022</v>
          </cell>
          <cell r="K789" t="str">
            <v>01.04.2022</v>
          </cell>
          <cell r="L789" t="str">
            <v>Hàng hóa quầy 0480.3002179</v>
          </cell>
          <cell r="M789" t="str">
            <v>05.05.2022</v>
          </cell>
          <cell r="N789">
            <v>-6213089</v>
          </cell>
        </row>
        <row r="790">
          <cell r="F790">
            <v>1333</v>
          </cell>
          <cell r="G790" t="str">
            <v>C22TNT|1333</v>
          </cell>
          <cell r="H790" t="str">
            <v>K1</v>
          </cell>
          <cell r="I790" t="str">
            <v>10.03.2022</v>
          </cell>
          <cell r="J790" t="str">
            <v>02.04.2022</v>
          </cell>
          <cell r="K790" t="str">
            <v>14.03.2022</v>
          </cell>
          <cell r="L790" t="str">
            <v>Hàng hóa quầy 0480.3002179</v>
          </cell>
          <cell r="M790" t="str">
            <v>05.05.2022</v>
          </cell>
          <cell r="N790">
            <v>-1586131</v>
          </cell>
        </row>
        <row r="791">
          <cell r="F791">
            <v>1811</v>
          </cell>
          <cell r="G791" t="str">
            <v>C22TNT|1811</v>
          </cell>
          <cell r="H791" t="str">
            <v>K1</v>
          </cell>
          <cell r="I791" t="str">
            <v>14.03.2022</v>
          </cell>
          <cell r="J791" t="str">
            <v>02.04.2022</v>
          </cell>
          <cell r="K791" t="str">
            <v>17.03.2022</v>
          </cell>
          <cell r="L791" t="str">
            <v>Hàng hóa quầy 0480.3002179</v>
          </cell>
          <cell r="M791" t="str">
            <v>05.05.2022</v>
          </cell>
          <cell r="N791">
            <v>-1465897</v>
          </cell>
        </row>
        <row r="792">
          <cell r="F792">
            <v>2669</v>
          </cell>
          <cell r="G792" t="str">
            <v>C22TNT|2669</v>
          </cell>
          <cell r="H792" t="str">
            <v>K1</v>
          </cell>
          <cell r="I792" t="str">
            <v>17.03.2022</v>
          </cell>
          <cell r="J792" t="str">
            <v>02.04.2022</v>
          </cell>
          <cell r="K792" t="str">
            <v>20.03.2022</v>
          </cell>
          <cell r="L792" t="str">
            <v>Hàng hóa quầy 0480.3002179</v>
          </cell>
          <cell r="M792" t="str">
            <v>05.05.2022</v>
          </cell>
          <cell r="N792">
            <v>-248400</v>
          </cell>
        </row>
        <row r="793">
          <cell r="F793">
            <v>2670</v>
          </cell>
          <cell r="G793" t="str">
            <v>C22TNT|2670</v>
          </cell>
          <cell r="H793" t="str">
            <v>K1</v>
          </cell>
          <cell r="I793" t="str">
            <v>17.03.2022</v>
          </cell>
          <cell r="J793" t="str">
            <v>02.04.2022</v>
          </cell>
          <cell r="K793" t="str">
            <v>20.03.2022</v>
          </cell>
          <cell r="L793" t="str">
            <v>Hàng hóa quầy 0480.3002179</v>
          </cell>
          <cell r="M793" t="str">
            <v>05.05.2022</v>
          </cell>
          <cell r="N793">
            <v>-2398853</v>
          </cell>
        </row>
        <row r="794">
          <cell r="F794">
            <v>3233</v>
          </cell>
          <cell r="G794" t="str">
            <v>C22TNT|3233</v>
          </cell>
          <cell r="H794" t="str">
            <v>K1</v>
          </cell>
          <cell r="I794" t="str">
            <v>21.03.2022</v>
          </cell>
          <cell r="J794" t="str">
            <v>02.04.2022</v>
          </cell>
          <cell r="K794" t="str">
            <v>24.03.2022</v>
          </cell>
          <cell r="L794" t="str">
            <v>Hàng hóa quầy 0480.3002179</v>
          </cell>
          <cell r="M794" t="str">
            <v>05.05.2022</v>
          </cell>
          <cell r="N794">
            <v>-1199426</v>
          </cell>
        </row>
        <row r="795">
          <cell r="F795">
            <v>3240</v>
          </cell>
          <cell r="G795" t="str">
            <v>C22TNT|3240</v>
          </cell>
          <cell r="H795" t="str">
            <v>K1</v>
          </cell>
          <cell r="I795" t="str">
            <v>21.03.2022</v>
          </cell>
          <cell r="J795" t="str">
            <v>02.04.2022</v>
          </cell>
          <cell r="K795" t="str">
            <v>24.03.2022</v>
          </cell>
          <cell r="L795" t="str">
            <v>Hàng hóa quầy 0480.3002179</v>
          </cell>
          <cell r="M795" t="str">
            <v>05.05.2022</v>
          </cell>
          <cell r="N795">
            <v>-2785558</v>
          </cell>
        </row>
        <row r="796">
          <cell r="F796">
            <v>476</v>
          </cell>
          <cell r="G796" t="str">
            <v>C22TNT|476</v>
          </cell>
          <cell r="H796" t="str">
            <v>K1</v>
          </cell>
          <cell r="I796" t="str">
            <v>07.03.2022</v>
          </cell>
          <cell r="J796" t="str">
            <v>02.04.2022</v>
          </cell>
          <cell r="K796" t="str">
            <v>10.03.2022</v>
          </cell>
          <cell r="L796" t="str">
            <v>Hàng hóa quầy 0480.3002179</v>
          </cell>
          <cell r="M796" t="str">
            <v>05.05.2022</v>
          </cell>
          <cell r="N796">
            <v>-1199426</v>
          </cell>
        </row>
        <row r="797">
          <cell r="F797">
            <v>2173</v>
          </cell>
          <cell r="G797" t="str">
            <v>1C22TNT|2173</v>
          </cell>
          <cell r="H797" t="str">
            <v>K1</v>
          </cell>
          <cell r="I797" t="str">
            <v>16.03.2022</v>
          </cell>
          <cell r="J797" t="str">
            <v>16.04.2022</v>
          </cell>
          <cell r="K797" t="str">
            <v>01.04.2022</v>
          </cell>
          <cell r="L797" t="str">
            <v>Hàng hóa quầy 0480.3002179</v>
          </cell>
          <cell r="M797" t="str">
            <v>05.05.2022</v>
          </cell>
          <cell r="N797">
            <v>-4418565</v>
          </cell>
        </row>
        <row r="798">
          <cell r="F798">
            <v>655</v>
          </cell>
          <cell r="G798" t="str">
            <v>1C22TNT|655</v>
          </cell>
          <cell r="H798" t="str">
            <v>K1</v>
          </cell>
          <cell r="I798" t="str">
            <v>08.03.2022</v>
          </cell>
          <cell r="J798" t="str">
            <v>14.04.2022</v>
          </cell>
          <cell r="K798" t="str">
            <v>01.04.2022</v>
          </cell>
          <cell r="L798" t="str">
            <v>Hàng hóa quầy 0480.3002179</v>
          </cell>
          <cell r="M798" t="str">
            <v>05.05.2022</v>
          </cell>
          <cell r="N798">
            <v>-3052028</v>
          </cell>
        </row>
        <row r="799">
          <cell r="F799">
            <v>3228</v>
          </cell>
          <cell r="G799" t="str">
            <v>1C22TNT|3228</v>
          </cell>
          <cell r="H799" t="str">
            <v>K1</v>
          </cell>
          <cell r="I799" t="str">
            <v>21.03.2022</v>
          </cell>
          <cell r="J799" t="str">
            <v>24.03.2022</v>
          </cell>
          <cell r="K799" t="str">
            <v>22.03.2022</v>
          </cell>
          <cell r="L799" t="str">
            <v>Hàng hóa quầy 0480.3002179</v>
          </cell>
          <cell r="M799" t="str">
            <v>05.05.2022</v>
          </cell>
          <cell r="N799">
            <v>-1199426</v>
          </cell>
        </row>
        <row r="800">
          <cell r="F800">
            <v>491</v>
          </cell>
          <cell r="G800" t="str">
            <v>1C22TNT|491</v>
          </cell>
          <cell r="H800" t="str">
            <v>K1</v>
          </cell>
          <cell r="I800" t="str">
            <v>07.03.2022</v>
          </cell>
          <cell r="J800" t="str">
            <v>12.03.2022</v>
          </cell>
          <cell r="K800" t="str">
            <v>08.03.2022</v>
          </cell>
          <cell r="L800" t="str">
            <v>Hàng hóa quầy 0480.3002179</v>
          </cell>
          <cell r="M800" t="str">
            <v>05.05.2022</v>
          </cell>
          <cell r="N800">
            <v>-2785558</v>
          </cell>
        </row>
        <row r="801">
          <cell r="F801">
            <v>492</v>
          </cell>
          <cell r="G801" t="str">
            <v>1C22TNT|492</v>
          </cell>
          <cell r="H801" t="str">
            <v>K1</v>
          </cell>
          <cell r="I801" t="str">
            <v>07.03.2022</v>
          </cell>
          <cell r="J801" t="str">
            <v>12.03.2022</v>
          </cell>
          <cell r="K801" t="str">
            <v>08.03.2022</v>
          </cell>
          <cell r="L801" t="str">
            <v>Hàng hóa quầy 0480.3002179</v>
          </cell>
          <cell r="M801" t="str">
            <v>05.05.2022</v>
          </cell>
          <cell r="N801">
            <v>-1199426</v>
          </cell>
        </row>
        <row r="802">
          <cell r="F802">
            <v>1340</v>
          </cell>
          <cell r="G802" t="str">
            <v>1C22TNT|1340</v>
          </cell>
          <cell r="H802" t="str">
            <v>K1</v>
          </cell>
          <cell r="I802" t="str">
            <v>10.03.2022</v>
          </cell>
          <cell r="J802" t="str">
            <v>12.04.2022</v>
          </cell>
          <cell r="K802" t="str">
            <v>01.04.2022</v>
          </cell>
          <cell r="L802" t="str">
            <v>Hàng hóa quầy 0480.3002179</v>
          </cell>
          <cell r="M802" t="str">
            <v>05.05.2022</v>
          </cell>
          <cell r="N802">
            <v>-1586131</v>
          </cell>
        </row>
        <row r="803">
          <cell r="F803">
            <v>18</v>
          </cell>
          <cell r="G803" t="str">
            <v>1C22TNT|18</v>
          </cell>
          <cell r="H803" t="str">
            <v>K1</v>
          </cell>
          <cell r="I803" t="str">
            <v>03.03.2022</v>
          </cell>
          <cell r="J803" t="str">
            <v>10.04.2022</v>
          </cell>
          <cell r="K803" t="str">
            <v>01.04.2022</v>
          </cell>
          <cell r="L803" t="str">
            <v>Hàng hóa quầy 0480.3002179</v>
          </cell>
          <cell r="M803" t="str">
            <v>05.05.2022</v>
          </cell>
          <cell r="N803">
            <v>-2400278</v>
          </cell>
        </row>
        <row r="804">
          <cell r="F804">
            <v>485</v>
          </cell>
          <cell r="G804" t="str">
            <v>1C22TNT|485</v>
          </cell>
          <cell r="H804" t="str">
            <v>K1</v>
          </cell>
          <cell r="I804" t="str">
            <v>07.03.2022</v>
          </cell>
          <cell r="J804" t="str">
            <v>12.04.2022</v>
          </cell>
          <cell r="K804" t="str">
            <v>01.04.2022</v>
          </cell>
          <cell r="L804" t="str">
            <v>Hàng hóa quầy 0480.3002179</v>
          </cell>
          <cell r="M804" t="str">
            <v>05.05.2022</v>
          </cell>
          <cell r="N804">
            <v>-1199426</v>
          </cell>
        </row>
        <row r="805">
          <cell r="F805">
            <v>2161</v>
          </cell>
          <cell r="G805" t="str">
            <v>1C22TNT|2161</v>
          </cell>
          <cell r="H805" t="str">
            <v>K1</v>
          </cell>
          <cell r="I805" t="str">
            <v>16.03.2022</v>
          </cell>
          <cell r="J805" t="str">
            <v>25.04.2022</v>
          </cell>
          <cell r="K805" t="str">
            <v>01.04.2022</v>
          </cell>
          <cell r="L805" t="str">
            <v>Hàng hóa quầy 0480.3002179</v>
          </cell>
          <cell r="M805" t="str">
            <v>05.05.2022</v>
          </cell>
          <cell r="N805">
            <v>-1199426</v>
          </cell>
        </row>
        <row r="806">
          <cell r="F806">
            <v>251</v>
          </cell>
          <cell r="G806" t="str">
            <v>1C22TNT|251</v>
          </cell>
          <cell r="H806" t="str">
            <v>K1</v>
          </cell>
          <cell r="I806" t="str">
            <v>05.03.2022</v>
          </cell>
          <cell r="J806" t="str">
            <v>24.04.2022</v>
          </cell>
          <cell r="K806" t="str">
            <v>01.04.2022</v>
          </cell>
          <cell r="L806" t="str">
            <v>Hàng hóa quầy 0480.3002179</v>
          </cell>
          <cell r="M806" t="str">
            <v>05.05.2022</v>
          </cell>
          <cell r="N806">
            <v>-1849798</v>
          </cell>
        </row>
        <row r="807">
          <cell r="F807">
            <v>901</v>
          </cell>
          <cell r="G807" t="str">
            <v>1C22TNT|901</v>
          </cell>
          <cell r="H807" t="str">
            <v>K1</v>
          </cell>
          <cell r="I807" t="str">
            <v>09.03.2022</v>
          </cell>
          <cell r="J807" t="str">
            <v>24.04.2022</v>
          </cell>
          <cell r="K807" t="str">
            <v>01.04.2022</v>
          </cell>
          <cell r="L807" t="str">
            <v>Hàng hóa quầy 0480.3002179</v>
          </cell>
          <cell r="M807" t="str">
            <v>05.05.2022</v>
          </cell>
          <cell r="N807">
            <v>-1416217</v>
          </cell>
        </row>
        <row r="808">
          <cell r="F808">
            <v>1823</v>
          </cell>
          <cell r="G808" t="str">
            <v>1C22TNT|1823</v>
          </cell>
          <cell r="H808" t="str">
            <v>K1</v>
          </cell>
          <cell r="I808" t="str">
            <v>14.03.2022</v>
          </cell>
          <cell r="J808" t="str">
            <v>11.04.2022</v>
          </cell>
          <cell r="K808" t="str">
            <v>01.04.2022</v>
          </cell>
          <cell r="L808" t="str">
            <v>Hàng hóa quầy 0480.3002179</v>
          </cell>
          <cell r="M808" t="str">
            <v>05.05.2022</v>
          </cell>
          <cell r="N808">
            <v>-3220564</v>
          </cell>
        </row>
        <row r="809">
          <cell r="F809">
            <v>488</v>
          </cell>
          <cell r="G809" t="str">
            <v>1C22TNT|488</v>
          </cell>
          <cell r="H809" t="str">
            <v>K1</v>
          </cell>
          <cell r="I809" t="str">
            <v>07.03.2022</v>
          </cell>
          <cell r="J809" t="str">
            <v>11.04.2022</v>
          </cell>
          <cell r="K809" t="str">
            <v>01.04.2022</v>
          </cell>
          <cell r="L809" t="str">
            <v>Hàng hóa quầy 0480.3002179</v>
          </cell>
          <cell r="M809" t="str">
            <v>05.05.2022</v>
          </cell>
          <cell r="N809">
            <v>-1712038</v>
          </cell>
        </row>
        <row r="810">
          <cell r="F810">
            <v>1331</v>
          </cell>
          <cell r="G810" t="str">
            <v>C22TNT|1331</v>
          </cell>
          <cell r="H810" t="str">
            <v>K1</v>
          </cell>
          <cell r="I810" t="str">
            <v>10.03.2022</v>
          </cell>
          <cell r="J810" t="str">
            <v>12.04.2022</v>
          </cell>
          <cell r="K810" t="str">
            <v>01.04.2022</v>
          </cell>
          <cell r="L810" t="str">
            <v>Hàng hóa quầy 0480.3002179</v>
          </cell>
          <cell r="M810" t="str">
            <v>05.05.2022</v>
          </cell>
          <cell r="N810">
            <v>-6383837</v>
          </cell>
        </row>
        <row r="811">
          <cell r="F811">
            <v>1343</v>
          </cell>
          <cell r="G811" t="str">
            <v>C22TNT|1343</v>
          </cell>
          <cell r="H811" t="str">
            <v>K1</v>
          </cell>
          <cell r="I811" t="str">
            <v>10.03.2022</v>
          </cell>
          <cell r="J811" t="str">
            <v>12.04.2022</v>
          </cell>
          <cell r="K811" t="str">
            <v>01.04.2022</v>
          </cell>
          <cell r="L811" t="str">
            <v>Hàng hóa quầy 0480.3002179</v>
          </cell>
          <cell r="M811" t="str">
            <v>05.05.2022</v>
          </cell>
          <cell r="N811">
            <v>-9169394</v>
          </cell>
        </row>
        <row r="812">
          <cell r="F812">
            <v>2680</v>
          </cell>
          <cell r="G812" t="str">
            <v>C22TNT|2680</v>
          </cell>
          <cell r="H812" t="str">
            <v>K1</v>
          </cell>
          <cell r="I812" t="str">
            <v>17.03.2022</v>
          </cell>
          <cell r="J812" t="str">
            <v>13.04.2022</v>
          </cell>
          <cell r="K812" t="str">
            <v>01.04.2022</v>
          </cell>
          <cell r="L812" t="str">
            <v>Hàng hóa quầy 0480.3002179</v>
          </cell>
          <cell r="M812" t="str">
            <v>05.05.2022</v>
          </cell>
          <cell r="N812">
            <v>-7035634</v>
          </cell>
        </row>
        <row r="813">
          <cell r="F813">
            <v>3239</v>
          </cell>
          <cell r="G813" t="str">
            <v>1C22TNT|3239</v>
          </cell>
          <cell r="H813" t="str">
            <v>K1</v>
          </cell>
          <cell r="I813" t="str">
            <v>21.03.2022</v>
          </cell>
          <cell r="J813" t="str">
            <v>26.04.2022</v>
          </cell>
          <cell r="K813" t="str">
            <v>01.04.2022</v>
          </cell>
          <cell r="L813" t="str">
            <v>Hàng hóa quầy 0480.3002179</v>
          </cell>
          <cell r="M813" t="str">
            <v>05.05.2022</v>
          </cell>
          <cell r="N813">
            <v>-1200852</v>
          </cell>
        </row>
        <row r="814">
          <cell r="F814">
            <v>1817</v>
          </cell>
          <cell r="G814" t="str">
            <v>C22TNT|1817</v>
          </cell>
          <cell r="H814" t="str">
            <v>K1</v>
          </cell>
          <cell r="I814" t="str">
            <v>14.03.2022</v>
          </cell>
          <cell r="J814" t="str">
            <v>25.04.2022</v>
          </cell>
          <cell r="K814" t="str">
            <v>01.04.2022</v>
          </cell>
          <cell r="L814" t="str">
            <v>Hàng hóa quầy 0480.3002179</v>
          </cell>
          <cell r="M814" t="str">
            <v>05.05.2022</v>
          </cell>
          <cell r="N814">
            <v>-4034664</v>
          </cell>
        </row>
        <row r="815">
          <cell r="F815">
            <v>12</v>
          </cell>
          <cell r="G815" t="str">
            <v>1C22TNT|12</v>
          </cell>
          <cell r="H815" t="str">
            <v>K1</v>
          </cell>
          <cell r="I815" t="str">
            <v>03.03.2022</v>
          </cell>
          <cell r="J815" t="str">
            <v>01.05.2022</v>
          </cell>
          <cell r="K815" t="str">
            <v>01.04.2022</v>
          </cell>
          <cell r="L815" t="str">
            <v>Hàng hóa quầy 0480.3002179</v>
          </cell>
          <cell r="M815" t="str">
            <v>05.05.2022</v>
          </cell>
          <cell r="N815">
            <v>-5131322</v>
          </cell>
        </row>
        <row r="816">
          <cell r="F816">
            <v>11</v>
          </cell>
          <cell r="G816" t="str">
            <v>C22TNT|11</v>
          </cell>
          <cell r="H816" t="str">
            <v>K1</v>
          </cell>
          <cell r="I816" t="str">
            <v>03.03.2022</v>
          </cell>
          <cell r="J816" t="str">
            <v>02.04.2022</v>
          </cell>
          <cell r="K816" t="str">
            <v>07.03.2022</v>
          </cell>
          <cell r="L816" t="str">
            <v>Hàng hóa quầy 0480.3002179</v>
          </cell>
          <cell r="M816" t="str">
            <v>05.05.2022</v>
          </cell>
          <cell r="N816">
            <v>-3866175</v>
          </cell>
        </row>
        <row r="817">
          <cell r="F817">
            <v>1335</v>
          </cell>
          <cell r="G817" t="str">
            <v>C22TNT|1335</v>
          </cell>
          <cell r="H817" t="str">
            <v>K1</v>
          </cell>
          <cell r="I817" t="str">
            <v>10.03.2022</v>
          </cell>
          <cell r="J817" t="str">
            <v>02.04.2022</v>
          </cell>
          <cell r="K817" t="str">
            <v>14.03.2022</v>
          </cell>
          <cell r="L817" t="str">
            <v>Hàng hóa quầy 0480.3002179</v>
          </cell>
          <cell r="M817" t="str">
            <v>05.05.2022</v>
          </cell>
          <cell r="N817">
            <v>-5571115</v>
          </cell>
        </row>
        <row r="818">
          <cell r="F818">
            <v>1813</v>
          </cell>
          <cell r="G818" t="str">
            <v>C22TNT|1813</v>
          </cell>
          <cell r="H818" t="str">
            <v>K1</v>
          </cell>
          <cell r="I818" t="str">
            <v>14.03.2022</v>
          </cell>
          <cell r="J818" t="str">
            <v>02.04.2022</v>
          </cell>
          <cell r="K818" t="str">
            <v>18.03.2022</v>
          </cell>
          <cell r="L818" t="str">
            <v>Hàng hóa quầy 0480.3002179</v>
          </cell>
          <cell r="M818" t="str">
            <v>05.05.2022</v>
          </cell>
          <cell r="N818">
            <v>-2398853</v>
          </cell>
        </row>
        <row r="819">
          <cell r="F819">
            <v>2673</v>
          </cell>
          <cell r="G819" t="str">
            <v>C22TNT|2673</v>
          </cell>
          <cell r="H819" t="str">
            <v>K1</v>
          </cell>
          <cell r="I819" t="str">
            <v>17.03.2022</v>
          </cell>
          <cell r="J819" t="str">
            <v>02.04.2022</v>
          </cell>
          <cell r="K819" t="str">
            <v>21.03.2022</v>
          </cell>
          <cell r="L819" t="str">
            <v>Hàng hóa quầy 0480.3002179</v>
          </cell>
          <cell r="M819" t="str">
            <v>05.05.2022</v>
          </cell>
          <cell r="N819">
            <v>-3172262</v>
          </cell>
        </row>
        <row r="820">
          <cell r="F820">
            <v>3232</v>
          </cell>
          <cell r="G820" t="str">
            <v>C22TNT|3232</v>
          </cell>
          <cell r="H820" t="str">
            <v>K1</v>
          </cell>
          <cell r="I820" t="str">
            <v>21.03.2022</v>
          </cell>
          <cell r="J820" t="str">
            <v>02.04.2022</v>
          </cell>
          <cell r="K820" t="str">
            <v>25.03.2022</v>
          </cell>
          <cell r="L820" t="str">
            <v>Hàng hóa quầy 0480.3002179</v>
          </cell>
          <cell r="M820" t="str">
            <v>05.05.2022</v>
          </cell>
          <cell r="N820">
            <v>-2398853</v>
          </cell>
        </row>
        <row r="821">
          <cell r="F821">
            <v>478</v>
          </cell>
          <cell r="G821" t="str">
            <v>C22TNT|478</v>
          </cell>
          <cell r="H821" t="str">
            <v>K1</v>
          </cell>
          <cell r="I821" t="str">
            <v>07.03.2022</v>
          </cell>
          <cell r="J821" t="str">
            <v>02.04.2022</v>
          </cell>
          <cell r="K821" t="str">
            <v>11.03.2022</v>
          </cell>
          <cell r="L821" t="str">
            <v>Hàng hóa quầy 0480.3002179</v>
          </cell>
          <cell r="M821" t="str">
            <v>05.05.2022</v>
          </cell>
          <cell r="N821">
            <v>-3316239</v>
          </cell>
        </row>
        <row r="822">
          <cell r="F822">
            <v>1114</v>
          </cell>
          <cell r="G822" t="str">
            <v>C22TNT|1114</v>
          </cell>
          <cell r="H822" t="str">
            <v>K1</v>
          </cell>
          <cell r="I822" t="str">
            <v>10.03.2022</v>
          </cell>
          <cell r="J822" t="str">
            <v>19.04.2022</v>
          </cell>
          <cell r="K822" t="str">
            <v>01.04.2022</v>
          </cell>
          <cell r="L822" t="str">
            <v>Hàng hóa quầy 0480.3002179</v>
          </cell>
          <cell r="M822" t="str">
            <v>05.05.2022</v>
          </cell>
          <cell r="N822">
            <v>-1413958</v>
          </cell>
        </row>
        <row r="823">
          <cell r="F823">
            <v>1818</v>
          </cell>
          <cell r="G823" t="str">
            <v>C22TNT|1818</v>
          </cell>
          <cell r="H823" t="str">
            <v>K1</v>
          </cell>
          <cell r="I823" t="str">
            <v>14.03.2022</v>
          </cell>
          <cell r="J823" t="str">
            <v>25.04.2022</v>
          </cell>
          <cell r="K823" t="str">
            <v>01.04.2022</v>
          </cell>
          <cell r="L823" t="str">
            <v>Hàng hóa quầy 0480.3002179</v>
          </cell>
          <cell r="M823" t="str">
            <v>05.05.2022</v>
          </cell>
          <cell r="N823">
            <v>-1586131</v>
          </cell>
        </row>
        <row r="824">
          <cell r="F824">
            <v>2410</v>
          </cell>
          <cell r="G824" t="str">
            <v>C22TNT|2410</v>
          </cell>
          <cell r="H824" t="str">
            <v>K1</v>
          </cell>
          <cell r="I824" t="str">
            <v>17.03.2022</v>
          </cell>
          <cell r="J824" t="str">
            <v>25.04.2022</v>
          </cell>
          <cell r="K824" t="str">
            <v>01.04.2022</v>
          </cell>
          <cell r="L824" t="str">
            <v>Hàng hóa quầy 0480.3002179</v>
          </cell>
          <cell r="M824" t="str">
            <v>05.05.2022</v>
          </cell>
          <cell r="N824">
            <v>-599713</v>
          </cell>
        </row>
        <row r="825">
          <cell r="F825">
            <v>10</v>
          </cell>
          <cell r="G825" t="str">
            <v>C22TNT|10</v>
          </cell>
          <cell r="H825" t="str">
            <v>K1</v>
          </cell>
          <cell r="I825" t="str">
            <v>03.03.2022</v>
          </cell>
          <cell r="J825" t="str">
            <v>02.04.2022</v>
          </cell>
          <cell r="K825" t="str">
            <v>06.03.2022</v>
          </cell>
          <cell r="L825" t="str">
            <v>Hàng hóa quầy 0480.3002179</v>
          </cell>
          <cell r="M825" t="str">
            <v>05.05.2022</v>
          </cell>
          <cell r="N825">
            <v>-2786983</v>
          </cell>
        </row>
        <row r="826">
          <cell r="F826">
            <v>1334</v>
          </cell>
          <cell r="G826" t="str">
            <v>C22TNT|1334</v>
          </cell>
          <cell r="H826" t="str">
            <v>K1</v>
          </cell>
          <cell r="I826" t="str">
            <v>10.03.2022</v>
          </cell>
          <cell r="J826" t="str">
            <v>02.04.2022</v>
          </cell>
          <cell r="K826" t="str">
            <v>13.03.2022</v>
          </cell>
          <cell r="L826" t="str">
            <v>Hàng hóa quầy 0480.3002179</v>
          </cell>
          <cell r="M826" t="str">
            <v>05.05.2022</v>
          </cell>
          <cell r="N826">
            <v>-2785558</v>
          </cell>
        </row>
        <row r="827">
          <cell r="F827">
            <v>1812</v>
          </cell>
          <cell r="G827" t="str">
            <v>C22TNT|1812</v>
          </cell>
          <cell r="H827" t="str">
            <v>K1</v>
          </cell>
          <cell r="I827" t="str">
            <v>14.03.2022</v>
          </cell>
          <cell r="J827" t="str">
            <v>02.04.2022</v>
          </cell>
          <cell r="K827" t="str">
            <v>17.03.2022</v>
          </cell>
          <cell r="L827" t="str">
            <v>Hàng hóa quầy 0480.3002179</v>
          </cell>
          <cell r="M827" t="str">
            <v>05.05.2022</v>
          </cell>
          <cell r="N827">
            <v>-1586131</v>
          </cell>
        </row>
        <row r="828">
          <cell r="F828">
            <v>2671</v>
          </cell>
          <cell r="G828" t="str">
            <v>C22TNT|2671</v>
          </cell>
          <cell r="H828" t="str">
            <v>K1</v>
          </cell>
          <cell r="I828" t="str">
            <v>17.03.2022</v>
          </cell>
          <cell r="J828" t="str">
            <v>02.04.2022</v>
          </cell>
          <cell r="K828" t="str">
            <v>20.03.2022</v>
          </cell>
          <cell r="L828" t="str">
            <v>Hàng hóa quầy 0480.3002179</v>
          </cell>
          <cell r="M828" t="str">
            <v>05.05.2022</v>
          </cell>
          <cell r="N828">
            <v>-1249106</v>
          </cell>
        </row>
        <row r="829">
          <cell r="F829">
            <v>3229</v>
          </cell>
          <cell r="G829" t="str">
            <v>C22TNT|3229</v>
          </cell>
          <cell r="H829" t="str">
            <v>K1</v>
          </cell>
          <cell r="I829" t="str">
            <v>21.03.2022</v>
          </cell>
          <cell r="J829" t="str">
            <v>02.04.2022</v>
          </cell>
          <cell r="K829" t="str">
            <v>24.03.2022</v>
          </cell>
          <cell r="L829" t="str">
            <v>Hàng hóa quầy 0480.3002179</v>
          </cell>
          <cell r="M829" t="str">
            <v>05.05.2022</v>
          </cell>
          <cell r="N829">
            <v>-4371689</v>
          </cell>
        </row>
        <row r="830">
          <cell r="F830">
            <v>477</v>
          </cell>
          <cell r="G830" t="str">
            <v>C22TNT|477</v>
          </cell>
          <cell r="H830" t="str">
            <v>K1</v>
          </cell>
          <cell r="I830" t="str">
            <v>07.03.2022</v>
          </cell>
          <cell r="J830" t="str">
            <v>02.04.2022</v>
          </cell>
          <cell r="K830" t="str">
            <v>10.03.2022</v>
          </cell>
          <cell r="L830" t="str">
            <v>Hàng hóa quầy 0480.3002179</v>
          </cell>
          <cell r="M830" t="str">
            <v>05.05.2022</v>
          </cell>
          <cell r="N830">
            <v>-1199426</v>
          </cell>
        </row>
        <row r="831">
          <cell r="F831">
            <v>16</v>
          </cell>
          <cell r="G831" t="str">
            <v>1C22TNT|16</v>
          </cell>
          <cell r="H831" t="str">
            <v>K1</v>
          </cell>
          <cell r="I831" t="str">
            <v>03.03.2022</v>
          </cell>
          <cell r="J831" t="str">
            <v>17.04.2022</v>
          </cell>
          <cell r="K831" t="str">
            <v>01.04.2022</v>
          </cell>
          <cell r="L831" t="str">
            <v>Hàng hóa quầy 0480.3002179</v>
          </cell>
          <cell r="M831" t="str">
            <v>05.05.2022</v>
          </cell>
          <cell r="N831">
            <v>-2400278</v>
          </cell>
        </row>
        <row r="832">
          <cell r="F832">
            <v>1819</v>
          </cell>
          <cell r="G832" t="str">
            <v>1C22TNT|1819</v>
          </cell>
          <cell r="H832" t="str">
            <v>K1</v>
          </cell>
          <cell r="I832" t="str">
            <v>14.03.2022</v>
          </cell>
          <cell r="J832" t="str">
            <v>19.04.2022</v>
          </cell>
          <cell r="K832" t="str">
            <v>01.04.2022</v>
          </cell>
          <cell r="L832" t="str">
            <v>Hàng hóa quầy 0480.3002179</v>
          </cell>
          <cell r="M832" t="str">
            <v>05.05.2022</v>
          </cell>
          <cell r="N832">
            <v>-2785558</v>
          </cell>
        </row>
        <row r="833">
          <cell r="F833">
            <v>13</v>
          </cell>
          <cell r="G833" t="str">
            <v>1C22TNT|13</v>
          </cell>
          <cell r="H833" t="str">
            <v>K1</v>
          </cell>
          <cell r="I833" t="str">
            <v>03.03.2022</v>
          </cell>
          <cell r="J833" t="str">
            <v>14.04.2022</v>
          </cell>
          <cell r="K833" t="str">
            <v>01.04.2022</v>
          </cell>
          <cell r="L833" t="str">
            <v>Hàng hóa quầy 0480.3002179</v>
          </cell>
          <cell r="M833" t="str">
            <v>05.05.2022</v>
          </cell>
          <cell r="N833">
            <v>-1586131</v>
          </cell>
        </row>
        <row r="834">
          <cell r="F834">
            <v>14</v>
          </cell>
          <cell r="G834" t="str">
            <v>1C22TNT|14</v>
          </cell>
          <cell r="H834" t="str">
            <v>K1</v>
          </cell>
          <cell r="I834" t="str">
            <v>03.03.2022</v>
          </cell>
          <cell r="J834" t="str">
            <v>14.04.2022</v>
          </cell>
          <cell r="K834" t="str">
            <v>01.04.2022</v>
          </cell>
          <cell r="L834" t="str">
            <v>Hàng hóa quầy 0480.3002179</v>
          </cell>
          <cell r="M834" t="str">
            <v>05.05.2022</v>
          </cell>
          <cell r="N834">
            <v>-1348466</v>
          </cell>
        </row>
        <row r="835">
          <cell r="F835">
            <v>1814</v>
          </cell>
          <cell r="G835" t="str">
            <v>1C22TNT|1814</v>
          </cell>
          <cell r="H835" t="str">
            <v>K1</v>
          </cell>
          <cell r="I835" t="str">
            <v>14.03.2022</v>
          </cell>
          <cell r="J835" t="str">
            <v>14.04.2022</v>
          </cell>
          <cell r="K835" t="str">
            <v>01.04.2022</v>
          </cell>
          <cell r="L835" t="str">
            <v>Hàng hóa quầy 0480.3002179</v>
          </cell>
          <cell r="M835" t="str">
            <v>05.05.2022</v>
          </cell>
          <cell r="N835">
            <v>-2398853</v>
          </cell>
        </row>
        <row r="836">
          <cell r="F836">
            <v>3235</v>
          </cell>
          <cell r="G836" t="str">
            <v>1C22TNT|3235</v>
          </cell>
          <cell r="H836" t="str">
            <v>K1</v>
          </cell>
          <cell r="I836" t="str">
            <v>21.03.2022</v>
          </cell>
          <cell r="J836" t="str">
            <v>14.04.2022</v>
          </cell>
          <cell r="K836" t="str">
            <v>01.04.2022</v>
          </cell>
          <cell r="L836" t="str">
            <v>Hàng hóa quầy 0480.3002179</v>
          </cell>
          <cell r="M836" t="str">
            <v>05.05.2022</v>
          </cell>
          <cell r="N836">
            <v>-1586131</v>
          </cell>
        </row>
        <row r="837">
          <cell r="F837">
            <v>905</v>
          </cell>
          <cell r="G837" t="str">
            <v>1C22TNT|905</v>
          </cell>
          <cell r="H837" t="str">
            <v>K1</v>
          </cell>
          <cell r="I837" t="str">
            <v>09.03.2022</v>
          </cell>
          <cell r="J837" t="str">
            <v>24.04.2022</v>
          </cell>
          <cell r="K837" t="str">
            <v>01.04.2022</v>
          </cell>
          <cell r="L837" t="str">
            <v>Hàng hóa quầy 0480.3002179</v>
          </cell>
          <cell r="M837" t="str">
            <v>05.05.2022</v>
          </cell>
          <cell r="N837">
            <v>-2785558</v>
          </cell>
        </row>
        <row r="838">
          <cell r="F838">
            <v>1339</v>
          </cell>
          <cell r="G838" t="str">
            <v>1C22TNT|1339</v>
          </cell>
          <cell r="H838" t="str">
            <v>K1</v>
          </cell>
          <cell r="I838" t="str">
            <v>10.03.2022</v>
          </cell>
          <cell r="J838" t="str">
            <v>12.04.2022</v>
          </cell>
          <cell r="K838" t="str">
            <v>01.04.2022</v>
          </cell>
          <cell r="L838" t="str">
            <v>Hàng hóa quầy 0480.3002179</v>
          </cell>
          <cell r="M838" t="str">
            <v>05.05.2022</v>
          </cell>
          <cell r="N838">
            <v>-1633008</v>
          </cell>
        </row>
        <row r="839">
          <cell r="F839">
            <v>17</v>
          </cell>
          <cell r="G839" t="str">
            <v>1C22TNT|17</v>
          </cell>
          <cell r="H839" t="str">
            <v>K1</v>
          </cell>
          <cell r="I839" t="str">
            <v>03.03.2022</v>
          </cell>
          <cell r="J839" t="str">
            <v>12.04.2022</v>
          </cell>
          <cell r="K839" t="str">
            <v>01.04.2022</v>
          </cell>
          <cell r="L839" t="str">
            <v>Hàng hóa quầy 0480.3002179</v>
          </cell>
          <cell r="M839" t="str">
            <v>05.05.2022</v>
          </cell>
          <cell r="N839">
            <v>-3598279</v>
          </cell>
        </row>
        <row r="840">
          <cell r="F840">
            <v>1820</v>
          </cell>
          <cell r="G840" t="str">
            <v>1C22TNT|1820</v>
          </cell>
          <cell r="H840" t="str">
            <v>K1</v>
          </cell>
          <cell r="I840" t="str">
            <v>14.03.2022</v>
          </cell>
          <cell r="J840" t="str">
            <v>11.04.2022</v>
          </cell>
          <cell r="K840" t="str">
            <v>01.04.2022</v>
          </cell>
          <cell r="L840" t="str">
            <v>Hàng hóa quầy 0480.3002179</v>
          </cell>
          <cell r="M840" t="str">
            <v>05.05.2022</v>
          </cell>
          <cell r="N840">
            <v>-4183704</v>
          </cell>
        </row>
        <row r="841">
          <cell r="F841">
            <v>2678</v>
          </cell>
          <cell r="G841" t="str">
            <v>1C22TNT|2678</v>
          </cell>
          <cell r="H841" t="str">
            <v>K1</v>
          </cell>
          <cell r="I841" t="str">
            <v>17.03.2022</v>
          </cell>
          <cell r="J841" t="str">
            <v>11.04.2022</v>
          </cell>
          <cell r="K841" t="str">
            <v>01.04.2022</v>
          </cell>
          <cell r="L841" t="str">
            <v>Hàng hóa quầy 0480.3002179</v>
          </cell>
          <cell r="M841" t="str">
            <v>05.05.2022</v>
          </cell>
          <cell r="N841">
            <v>-7044110</v>
          </cell>
        </row>
        <row r="842">
          <cell r="F842">
            <v>3238</v>
          </cell>
          <cell r="G842" t="str">
            <v>1C22TNT|3238</v>
          </cell>
          <cell r="H842" t="str">
            <v>K1</v>
          </cell>
          <cell r="I842" t="str">
            <v>21.03.2022</v>
          </cell>
          <cell r="J842" t="str">
            <v>26.04.2022</v>
          </cell>
          <cell r="K842" t="str">
            <v>01.04.2022</v>
          </cell>
          <cell r="L842" t="str">
            <v>Hàng hóa quầy 0480.3002179</v>
          </cell>
          <cell r="M842" t="str">
            <v>05.05.2022</v>
          </cell>
          <cell r="N842">
            <v>-1586131</v>
          </cell>
        </row>
        <row r="843">
          <cell r="F843">
            <v>484</v>
          </cell>
          <cell r="G843" t="str">
            <v>1C22TNT|484</v>
          </cell>
          <cell r="H843" t="str">
            <v>K1</v>
          </cell>
          <cell r="I843" t="str">
            <v>07.03.2022</v>
          </cell>
          <cell r="J843" t="str">
            <v>21.04.2022</v>
          </cell>
          <cell r="K843" t="str">
            <v>01.04.2022</v>
          </cell>
          <cell r="L843" t="str">
            <v>Hàng hóa quầy 0480.3002179</v>
          </cell>
          <cell r="M843" t="str">
            <v>05.05.2022</v>
          </cell>
          <cell r="N843">
            <v>-5787072</v>
          </cell>
        </row>
        <row r="844">
          <cell r="F844">
            <v>475</v>
          </cell>
          <cell r="G844" t="str">
            <v>C22TNT/475</v>
          </cell>
          <cell r="H844" t="str">
            <v>K1</v>
          </cell>
          <cell r="I844" t="str">
            <v>07.03.2022</v>
          </cell>
          <cell r="J844" t="str">
            <v>14.04.2022</v>
          </cell>
          <cell r="K844" t="str">
            <v>01.04.2022</v>
          </cell>
          <cell r="L844" t="str">
            <v>Hàng hóa quầy 0480.3002179</v>
          </cell>
          <cell r="M844" t="str">
            <v>05.05.2022</v>
          </cell>
          <cell r="N844">
            <v>-1416217</v>
          </cell>
        </row>
        <row r="845">
          <cell r="F845">
            <v>1810</v>
          </cell>
          <cell r="G845" t="str">
            <v>C22TNT|1810</v>
          </cell>
          <cell r="H845" t="str">
            <v>K1</v>
          </cell>
          <cell r="I845" t="str">
            <v>14.03.2022</v>
          </cell>
          <cell r="J845" t="str">
            <v>13.04.2022</v>
          </cell>
          <cell r="K845" t="str">
            <v>01.04.2022</v>
          </cell>
          <cell r="L845" t="str">
            <v>Hàng hóa quầy 0480.3002179</v>
          </cell>
          <cell r="M845" t="str">
            <v>05.05.2022</v>
          </cell>
          <cell r="N845">
            <v>-1199426</v>
          </cell>
        </row>
        <row r="846">
          <cell r="F846">
            <v>1874</v>
          </cell>
          <cell r="G846" t="str">
            <v>1C22TNT|1874</v>
          </cell>
          <cell r="H846" t="str">
            <v>K1</v>
          </cell>
          <cell r="I846" t="str">
            <v>16.03.2022</v>
          </cell>
          <cell r="J846" t="str">
            <v>13.04.2022</v>
          </cell>
          <cell r="K846" t="str">
            <v>01.04.2022</v>
          </cell>
          <cell r="L846" t="str">
            <v>Hàng hóa quầy 0480.3002179</v>
          </cell>
          <cell r="M846" t="str">
            <v>05.05.2022</v>
          </cell>
          <cell r="N846">
            <v>-2785558</v>
          </cell>
        </row>
        <row r="847">
          <cell r="F847">
            <v>2174</v>
          </cell>
          <cell r="G847" t="str">
            <v>1C22TNT|2174</v>
          </cell>
          <cell r="H847" t="str">
            <v>K1</v>
          </cell>
          <cell r="I847" t="str">
            <v>16.03.2022</v>
          </cell>
          <cell r="J847" t="str">
            <v>12.04.2022</v>
          </cell>
          <cell r="K847" t="str">
            <v>01.04.2022</v>
          </cell>
          <cell r="L847" t="str">
            <v>Hàng hóa quầy 0480.3002179</v>
          </cell>
          <cell r="M847" t="str">
            <v>05.05.2022</v>
          </cell>
          <cell r="N847">
            <v>-2615643</v>
          </cell>
        </row>
        <row r="848">
          <cell r="F848">
            <v>3227</v>
          </cell>
          <cell r="G848" t="str">
            <v>1C22TNT|3227</v>
          </cell>
          <cell r="H848" t="str">
            <v>K1</v>
          </cell>
          <cell r="I848" t="str">
            <v>21.03.2022</v>
          </cell>
          <cell r="J848" t="str">
            <v>13.04.2022</v>
          </cell>
          <cell r="K848" t="str">
            <v>01.04.2022</v>
          </cell>
          <cell r="L848" t="str">
            <v>Hàng hóa quầy 0480.3002179</v>
          </cell>
          <cell r="M848" t="str">
            <v>05.05.2022</v>
          </cell>
          <cell r="N848">
            <v>-5619417</v>
          </cell>
        </row>
        <row r="849">
          <cell r="F849">
            <v>656</v>
          </cell>
          <cell r="G849" t="str">
            <v>1C22TNT|656</v>
          </cell>
          <cell r="H849" t="str">
            <v>K1</v>
          </cell>
          <cell r="I849" t="str">
            <v>08.03.2022</v>
          </cell>
          <cell r="J849" t="str">
            <v>12.04.2022</v>
          </cell>
          <cell r="K849" t="str">
            <v>01.04.2022</v>
          </cell>
          <cell r="L849" t="str">
            <v>Hàng hóa quầy 0480.3002179</v>
          </cell>
          <cell r="M849" t="str">
            <v>05.05.2022</v>
          </cell>
          <cell r="N849">
            <v>-1802922</v>
          </cell>
        </row>
        <row r="850">
          <cell r="F850">
            <v>15</v>
          </cell>
          <cell r="G850" t="str">
            <v>C22TNT|15</v>
          </cell>
          <cell r="H850" t="str">
            <v>K1</v>
          </cell>
          <cell r="I850" t="str">
            <v>03.03.2022</v>
          </cell>
          <cell r="J850" t="str">
            <v>02.04.2022</v>
          </cell>
          <cell r="K850" t="str">
            <v>07.03.2022</v>
          </cell>
          <cell r="L850" t="str">
            <v>Hàng hóa quầy 0480.3002179</v>
          </cell>
          <cell r="M850" t="str">
            <v>05.05.2022</v>
          </cell>
          <cell r="N850">
            <v>-1199426</v>
          </cell>
        </row>
        <row r="851">
          <cell r="F851">
            <v>2674</v>
          </cell>
          <cell r="G851" t="str">
            <v>C22TNT|2674</v>
          </cell>
          <cell r="H851" t="str">
            <v>K1</v>
          </cell>
          <cell r="I851" t="str">
            <v>17.03.2022</v>
          </cell>
          <cell r="J851" t="str">
            <v>02.04.2022</v>
          </cell>
          <cell r="K851" t="str">
            <v>21.03.2022</v>
          </cell>
          <cell r="L851" t="str">
            <v>Hàng hóa quầy 0480.3002179</v>
          </cell>
          <cell r="M851" t="str">
            <v>05.05.2022</v>
          </cell>
          <cell r="N851">
            <v>-2897078</v>
          </cell>
        </row>
        <row r="852">
          <cell r="F852">
            <v>2675</v>
          </cell>
          <cell r="G852" t="str">
            <v>C22TNT|2675</v>
          </cell>
          <cell r="H852" t="str">
            <v>K1</v>
          </cell>
          <cell r="I852" t="str">
            <v>17.03.2022</v>
          </cell>
          <cell r="J852" t="str">
            <v>02.04.2022</v>
          </cell>
          <cell r="K852" t="str">
            <v>21.03.2022</v>
          </cell>
          <cell r="L852" t="str">
            <v>Hàng hóa quầy 0480.3002179</v>
          </cell>
          <cell r="M852" t="str">
            <v>05.05.2022</v>
          </cell>
          <cell r="N852">
            <v>-1586131</v>
          </cell>
        </row>
        <row r="853">
          <cell r="F853">
            <v>479</v>
          </cell>
          <cell r="G853" t="str">
            <v>C22TNT|479</v>
          </cell>
          <cell r="H853" t="str">
            <v>K1</v>
          </cell>
          <cell r="I853" t="str">
            <v>07.03.2022</v>
          </cell>
          <cell r="J853" t="str">
            <v>02.04.2022</v>
          </cell>
          <cell r="K853" t="str">
            <v>11.03.2022</v>
          </cell>
          <cell r="L853" t="str">
            <v>Hàng hóa quầy 0480.3002179</v>
          </cell>
          <cell r="M853" t="str">
            <v>05.05.2022</v>
          </cell>
          <cell r="N853">
            <v>-1847539</v>
          </cell>
        </row>
        <row r="854">
          <cell r="F854">
            <v>480</v>
          </cell>
          <cell r="G854" t="str">
            <v>C22TNT|480</v>
          </cell>
          <cell r="H854" t="str">
            <v>K1</v>
          </cell>
          <cell r="I854" t="str">
            <v>07.03.2022</v>
          </cell>
          <cell r="J854" t="str">
            <v>02.04.2022</v>
          </cell>
          <cell r="K854" t="str">
            <v>11.03.2022</v>
          </cell>
          <cell r="L854" t="str">
            <v>Hàng hóa quầy 0480.3002179</v>
          </cell>
          <cell r="M854" t="str">
            <v>05.05.2022</v>
          </cell>
          <cell r="N854">
            <v>-2398853</v>
          </cell>
        </row>
        <row r="855">
          <cell r="F855">
            <v>1437</v>
          </cell>
          <cell r="G855" t="str">
            <v>C22TNT|1437</v>
          </cell>
          <cell r="H855" t="str">
            <v>K1</v>
          </cell>
          <cell r="I855" t="str">
            <v>11.03.2022</v>
          </cell>
          <cell r="J855" t="str">
            <v>29.04.2022</v>
          </cell>
          <cell r="K855" t="str">
            <v>01.04.2022</v>
          </cell>
          <cell r="L855" t="str">
            <v>Hàng hóa quầy 0480.3002179</v>
          </cell>
          <cell r="M855" t="str">
            <v>05.05.2022</v>
          </cell>
          <cell r="N855">
            <v>-2785558</v>
          </cell>
        </row>
        <row r="856">
          <cell r="F856">
            <v>481</v>
          </cell>
          <cell r="G856" t="str">
            <v>1C22TNT|481</v>
          </cell>
          <cell r="H856" t="str">
            <v>K1</v>
          </cell>
          <cell r="I856" t="str">
            <v>07.03.2022</v>
          </cell>
          <cell r="J856" t="str">
            <v>19.04.2022</v>
          </cell>
          <cell r="K856" t="str">
            <v>01.04.2022</v>
          </cell>
          <cell r="L856" t="str">
            <v>Hàng hóa quầy 0480.3002179</v>
          </cell>
          <cell r="M856" t="str">
            <v>05.05.2022</v>
          </cell>
          <cell r="N856">
            <v>-1413958</v>
          </cell>
        </row>
        <row r="857">
          <cell r="F857">
            <v>1815</v>
          </cell>
          <cell r="G857" t="str">
            <v>C22TNT|1815</v>
          </cell>
          <cell r="H857" t="str">
            <v>K1</v>
          </cell>
          <cell r="I857" t="str">
            <v>14.03.2022</v>
          </cell>
          <cell r="J857" t="str">
            <v>02.04.2022</v>
          </cell>
          <cell r="K857" t="str">
            <v>18.03.2022</v>
          </cell>
          <cell r="L857" t="str">
            <v>Hàng hóa quầy 0480.3002179</v>
          </cell>
          <cell r="M857" t="str">
            <v>05.05.2022</v>
          </cell>
          <cell r="N857">
            <v>-1633008</v>
          </cell>
        </row>
        <row r="858">
          <cell r="F858">
            <v>2411</v>
          </cell>
          <cell r="G858" t="str">
            <v>C22TNT|2411</v>
          </cell>
          <cell r="H858" t="str">
            <v>K1</v>
          </cell>
          <cell r="I858" t="str">
            <v>17.03.2022</v>
          </cell>
          <cell r="J858" t="str">
            <v>02.04.2022</v>
          </cell>
          <cell r="K858" t="str">
            <v>17.03.2022</v>
          </cell>
          <cell r="L858" t="str">
            <v>Hàng hóa quầy 0480.3002179</v>
          </cell>
          <cell r="M858" t="str">
            <v>05.05.2022</v>
          </cell>
          <cell r="N858">
            <v>-2400278</v>
          </cell>
        </row>
        <row r="859">
          <cell r="F859">
            <v>3230</v>
          </cell>
          <cell r="G859" t="str">
            <v>C22TNT|3230</v>
          </cell>
          <cell r="H859" t="str">
            <v>K1</v>
          </cell>
          <cell r="I859" t="str">
            <v>21.03.2022</v>
          </cell>
          <cell r="J859" t="str">
            <v>02.04.2022</v>
          </cell>
          <cell r="K859" t="str">
            <v>25.03.2022</v>
          </cell>
          <cell r="L859" t="str">
            <v>Hàng hóa quầy 0480.3002179</v>
          </cell>
          <cell r="M859" t="str">
            <v>05.05.2022</v>
          </cell>
          <cell r="N859">
            <v>-1199426</v>
          </cell>
        </row>
        <row r="860">
          <cell r="F860">
            <v>1961</v>
          </cell>
          <cell r="G860" t="str">
            <v>C22TNT|1961</v>
          </cell>
          <cell r="H860" t="str">
            <v>K1</v>
          </cell>
          <cell r="I860" t="str">
            <v>16.03.2022</v>
          </cell>
          <cell r="J860" t="str">
            <v>18.04.2022</v>
          </cell>
          <cell r="K860" t="str">
            <v>01.04.2022</v>
          </cell>
          <cell r="L860" t="str">
            <v>Hàng hóa quầy 0480.3002179</v>
          </cell>
          <cell r="M860" t="str">
            <v>05.05.2022</v>
          </cell>
          <cell r="N860">
            <v>-4418565</v>
          </cell>
        </row>
        <row r="861">
          <cell r="F861">
            <v>2676</v>
          </cell>
          <cell r="G861" t="str">
            <v>1C22TNT|2676</v>
          </cell>
          <cell r="H861" t="str">
            <v>K1</v>
          </cell>
          <cell r="I861" t="str">
            <v>17.03.2022</v>
          </cell>
          <cell r="J861" t="str">
            <v>11.04.2022</v>
          </cell>
          <cell r="K861" t="str">
            <v>01.04.2022</v>
          </cell>
          <cell r="L861" t="str">
            <v>Hàng hóa quầy 0480.3002179</v>
          </cell>
          <cell r="M861" t="str">
            <v>05.05.2022</v>
          </cell>
          <cell r="N861">
            <v>-1586131</v>
          </cell>
        </row>
        <row r="862">
          <cell r="F862">
            <v>2672</v>
          </cell>
          <cell r="G862" t="str">
            <v>1C22TNT|2672</v>
          </cell>
          <cell r="H862" t="str">
            <v>K1</v>
          </cell>
          <cell r="I862" t="str">
            <v>17.03.2022</v>
          </cell>
          <cell r="J862" t="str">
            <v>13.04.2022</v>
          </cell>
          <cell r="K862" t="str">
            <v>01.04.2022</v>
          </cell>
          <cell r="L862" t="str">
            <v>Hàng hóa quầy 0480.3002179</v>
          </cell>
          <cell r="M862" t="str">
            <v>05.05.2022</v>
          </cell>
          <cell r="N862">
            <v>-1586131</v>
          </cell>
        </row>
        <row r="863">
          <cell r="F863">
            <v>1336</v>
          </cell>
          <cell r="G863" t="str">
            <v>1C22TNT|1336</v>
          </cell>
          <cell r="H863" t="str">
            <v>K1</v>
          </cell>
          <cell r="I863" t="str">
            <v>10.03.2022</v>
          </cell>
          <cell r="J863" t="str">
            <v>24.04.2022</v>
          </cell>
          <cell r="K863" t="str">
            <v>01.04.2022</v>
          </cell>
          <cell r="L863" t="str">
            <v>Hàng hóa quầy 0480.3002179</v>
          </cell>
          <cell r="M863" t="str">
            <v>05.05.2022</v>
          </cell>
          <cell r="N863">
            <v>-1884211</v>
          </cell>
        </row>
        <row r="864">
          <cell r="F864">
            <v>10377</v>
          </cell>
          <cell r="G864" t="str">
            <v>AC/22E|0010377</v>
          </cell>
          <cell r="H864" t="str">
            <v>D1</v>
          </cell>
          <cell r="I864" t="str">
            <v>27.04.2022</v>
          </cell>
          <cell r="J864" t="str">
            <v>27.04.2022</v>
          </cell>
          <cell r="K864" t="str">
            <v>27.04.2022</v>
          </cell>
          <cell r="L864" t="str">
            <v>Phí hỗ trợ T03.2022 QUẦY 480</v>
          </cell>
          <cell r="M864" t="str">
            <v>05.05.2022</v>
          </cell>
          <cell r="N864">
            <v>14194821</v>
          </cell>
        </row>
        <row r="865">
          <cell r="F865">
            <v>11357</v>
          </cell>
          <cell r="G865" t="str">
            <v>AC/22E|0011357</v>
          </cell>
          <cell r="H865" t="str">
            <v>D1</v>
          </cell>
          <cell r="I865" t="str">
            <v>27.04.2022</v>
          </cell>
          <cell r="J865" t="str">
            <v>27.04.2022</v>
          </cell>
          <cell r="K865" t="str">
            <v>27.04.2022</v>
          </cell>
          <cell r="L865" t="str">
            <v>Phí dịch vụ T03.2022 QUẦY 480</v>
          </cell>
          <cell r="M865" t="str">
            <v>05.05.2022</v>
          </cell>
          <cell r="N865">
            <v>54413482</v>
          </cell>
        </row>
        <row r="866">
          <cell r="F866">
            <v>12199</v>
          </cell>
          <cell r="G866" t="str">
            <v>AC/22E|0012199</v>
          </cell>
          <cell r="H866" t="str">
            <v>D1</v>
          </cell>
          <cell r="I866" t="str">
            <v>27.04.2022</v>
          </cell>
          <cell r="J866" t="str">
            <v>27.04.2022</v>
          </cell>
          <cell r="K866" t="str">
            <v>27.04.2022</v>
          </cell>
          <cell r="L866" t="str">
            <v>Phí dịch vụ T03.2022 QUẦY 480480</v>
          </cell>
          <cell r="M866" t="str">
            <v>05.05.2022</v>
          </cell>
          <cell r="N866">
            <v>11829018</v>
          </cell>
        </row>
        <row r="867">
          <cell r="F867" t="str">
            <v>CK</v>
          </cell>
          <cell r="G867" t="str">
            <v>CK T03/2022</v>
          </cell>
          <cell r="H867" t="str">
            <v>KS</v>
          </cell>
          <cell r="I867" t="str">
            <v>27.04.2022</v>
          </cell>
          <cell r="J867" t="str">
            <v>28.04.2022</v>
          </cell>
          <cell r="K867" t="str">
            <v>27.04.2022</v>
          </cell>
          <cell r="L867" t="str">
            <v>R480 CK T03/2022</v>
          </cell>
          <cell r="M867" t="str">
            <v>05.05.2022</v>
          </cell>
          <cell r="N867">
            <v>19715030</v>
          </cell>
        </row>
        <row r="868">
          <cell r="F868">
            <v>14499</v>
          </cell>
          <cell r="G868" t="str">
            <v>AC/22E|0014499</v>
          </cell>
          <cell r="H868" t="str">
            <v>K1</v>
          </cell>
          <cell r="I868" t="str">
            <v>29.04.2022</v>
          </cell>
          <cell r="J868" t="str">
            <v>04.05.2022</v>
          </cell>
          <cell r="K868" t="str">
            <v>29.04.2022</v>
          </cell>
          <cell r="L868" t="str">
            <v>Hàng hóa các loại</v>
          </cell>
          <cell r="M868" t="str">
            <v>05.05.2022</v>
          </cell>
          <cell r="N868">
            <v>583004</v>
          </cell>
        </row>
        <row r="869">
          <cell r="F869">
            <v>14501</v>
          </cell>
          <cell r="G869" t="str">
            <v>AC/22E|0014501</v>
          </cell>
          <cell r="H869" t="str">
            <v>K1</v>
          </cell>
          <cell r="I869" t="str">
            <v>29.04.2022</v>
          </cell>
          <cell r="J869" t="str">
            <v>04.05.2022</v>
          </cell>
          <cell r="K869" t="str">
            <v>29.04.2022</v>
          </cell>
          <cell r="L869" t="str">
            <v>Hàng hóa các loại</v>
          </cell>
          <cell r="M869" t="str">
            <v>05.05.2022</v>
          </cell>
          <cell r="N869">
            <v>119943</v>
          </cell>
        </row>
        <row r="870">
          <cell r="F870">
            <v>9497</v>
          </cell>
          <cell r="G870" t="str">
            <v>AC/22E|0009497</v>
          </cell>
          <cell r="H870" t="str">
            <v>K1</v>
          </cell>
          <cell r="I870" t="str">
            <v>25.04.2022</v>
          </cell>
          <cell r="J870" t="str">
            <v>27.04.2022</v>
          </cell>
          <cell r="K870" t="str">
            <v>25.04.2022</v>
          </cell>
          <cell r="L870" t="str">
            <v>Hàng hóa các loại</v>
          </cell>
          <cell r="M870" t="str">
            <v>05.05.2022</v>
          </cell>
          <cell r="N870">
            <v>862537</v>
          </cell>
        </row>
        <row r="871">
          <cell r="F871">
            <v>3812</v>
          </cell>
          <cell r="G871" t="str">
            <v>1C22TNT|3812</v>
          </cell>
          <cell r="H871" t="str">
            <v>K1</v>
          </cell>
          <cell r="I871" t="str">
            <v>24.03.2022</v>
          </cell>
          <cell r="J871" t="str">
            <v>28.04.2022</v>
          </cell>
          <cell r="K871" t="str">
            <v>01.04.2022</v>
          </cell>
          <cell r="L871" t="str">
            <v>Hàng hóa quầy 0480.3002179</v>
          </cell>
          <cell r="M871" t="str">
            <v>15.05.2022</v>
          </cell>
          <cell r="N871">
            <v>-1416217</v>
          </cell>
        </row>
        <row r="872">
          <cell r="F872">
            <v>3420</v>
          </cell>
          <cell r="G872" t="str">
            <v>1C22TNT|3420</v>
          </cell>
          <cell r="H872" t="str">
            <v>K1</v>
          </cell>
          <cell r="I872" t="str">
            <v>23.03.2022</v>
          </cell>
          <cell r="J872" t="str">
            <v>20.04.2022</v>
          </cell>
          <cell r="K872" t="str">
            <v>01.04.2022</v>
          </cell>
          <cell r="L872" t="str">
            <v>Hàng hóa quầy 0480.3002179</v>
          </cell>
          <cell r="M872" t="str">
            <v>15.05.2022</v>
          </cell>
          <cell r="N872">
            <v>-9983542</v>
          </cell>
        </row>
        <row r="873">
          <cell r="F873">
            <v>4678</v>
          </cell>
          <cell r="G873" t="str">
            <v>1C22TNT|4678</v>
          </cell>
          <cell r="H873" t="str">
            <v>K1</v>
          </cell>
          <cell r="I873" t="str">
            <v>30.03.2022</v>
          </cell>
          <cell r="J873" t="str">
            <v>20.04.2022</v>
          </cell>
          <cell r="K873" t="str">
            <v>01.04.2022</v>
          </cell>
          <cell r="L873" t="str">
            <v>Hàng hóa quầy 0480.3002179</v>
          </cell>
          <cell r="M873" t="str">
            <v>15.05.2022</v>
          </cell>
          <cell r="N873">
            <v>-2398853</v>
          </cell>
        </row>
        <row r="874">
          <cell r="F874">
            <v>4475</v>
          </cell>
          <cell r="G874" t="str">
            <v>C22TNT/4475</v>
          </cell>
          <cell r="H874" t="str">
            <v>K1</v>
          </cell>
          <cell r="I874" t="str">
            <v>29.03.2022</v>
          </cell>
          <cell r="J874" t="str">
            <v>21.04.2022</v>
          </cell>
          <cell r="K874" t="str">
            <v>01.04.2022</v>
          </cell>
          <cell r="L874" t="str">
            <v>Hàng hóa quầy 0480.3002179</v>
          </cell>
          <cell r="M874" t="str">
            <v>15.05.2022</v>
          </cell>
          <cell r="N874">
            <v>-1417643</v>
          </cell>
        </row>
        <row r="875">
          <cell r="F875">
            <v>4456</v>
          </cell>
          <cell r="G875" t="str">
            <v>C22TNT|4456</v>
          </cell>
          <cell r="H875" t="str">
            <v>K1</v>
          </cell>
          <cell r="I875" t="str">
            <v>28.03.2022</v>
          </cell>
          <cell r="J875" t="str">
            <v>15.04.2022</v>
          </cell>
          <cell r="K875" t="str">
            <v>01.04.2022</v>
          </cell>
          <cell r="L875" t="str">
            <v>Hàng hóa quầy 0480.3002179</v>
          </cell>
          <cell r="M875" t="str">
            <v>15.05.2022</v>
          </cell>
          <cell r="N875">
            <v>-1802922</v>
          </cell>
        </row>
        <row r="876">
          <cell r="F876">
            <v>4451</v>
          </cell>
          <cell r="G876" t="str">
            <v>1C22TNT|4451</v>
          </cell>
          <cell r="H876" t="str">
            <v>K1</v>
          </cell>
          <cell r="I876" t="str">
            <v>28.03.2022</v>
          </cell>
          <cell r="J876" t="str">
            <v>13.04.2022</v>
          </cell>
          <cell r="K876" t="str">
            <v>01.04.2022</v>
          </cell>
          <cell r="L876" t="str">
            <v>Hàng hóa quầy 0480.3002179</v>
          </cell>
          <cell r="M876" t="str">
            <v>15.05.2022</v>
          </cell>
          <cell r="N876">
            <v>-4797706</v>
          </cell>
        </row>
        <row r="877">
          <cell r="F877">
            <v>3804</v>
          </cell>
          <cell r="G877" t="str">
            <v>C22TNT|3804</v>
          </cell>
          <cell r="H877" t="str">
            <v>K1</v>
          </cell>
          <cell r="I877" t="str">
            <v>24.03.2022</v>
          </cell>
          <cell r="J877" t="str">
            <v>14.04.2022</v>
          </cell>
          <cell r="K877" t="str">
            <v>01.04.2022</v>
          </cell>
          <cell r="L877" t="str">
            <v>Hàng hóa quầy 0480.3002179</v>
          </cell>
          <cell r="M877" t="str">
            <v>15.05.2022</v>
          </cell>
          <cell r="N877">
            <v>-1586131</v>
          </cell>
        </row>
        <row r="878">
          <cell r="F878">
            <v>4696</v>
          </cell>
          <cell r="G878" t="str">
            <v>1C22TNT|4696</v>
          </cell>
          <cell r="H878" t="str">
            <v>K1</v>
          </cell>
          <cell r="I878" t="str">
            <v>30.03.2022</v>
          </cell>
          <cell r="J878" t="str">
            <v>13.04.2022</v>
          </cell>
          <cell r="K878" t="str">
            <v>01.04.2022</v>
          </cell>
          <cell r="L878" t="str">
            <v>Hàng hóa quầy 0480.3002179</v>
          </cell>
          <cell r="M878" t="str">
            <v>15.05.2022</v>
          </cell>
          <cell r="N878">
            <v>-2051317</v>
          </cell>
        </row>
        <row r="879">
          <cell r="F879">
            <v>4464</v>
          </cell>
          <cell r="G879" t="str">
            <v>1C22TNT|4464</v>
          </cell>
          <cell r="H879" t="str">
            <v>K1</v>
          </cell>
          <cell r="I879" t="str">
            <v>28.03.2022</v>
          </cell>
          <cell r="J879" t="str">
            <v>15.04.2022</v>
          </cell>
          <cell r="K879" t="str">
            <v>01.04.2022</v>
          </cell>
          <cell r="L879" t="str">
            <v>Hàng hóa quầy 0480.3002179</v>
          </cell>
          <cell r="M879" t="str">
            <v>15.05.2022</v>
          </cell>
          <cell r="N879">
            <v>-3984984</v>
          </cell>
        </row>
        <row r="880">
          <cell r="F880">
            <v>3255</v>
          </cell>
          <cell r="G880" t="str">
            <v>1C22TNT|3255</v>
          </cell>
          <cell r="H880" t="str">
            <v>K1</v>
          </cell>
          <cell r="I880" t="str">
            <v>22.03.2022</v>
          </cell>
          <cell r="J880" t="str">
            <v>23.04.2022</v>
          </cell>
          <cell r="K880" t="str">
            <v>01.04.2022</v>
          </cell>
          <cell r="L880" t="str">
            <v>Hàng hóa quầy 0480.3002179</v>
          </cell>
          <cell r="M880" t="str">
            <v>15.05.2022</v>
          </cell>
          <cell r="N880">
            <v>-1199426</v>
          </cell>
        </row>
        <row r="881">
          <cell r="F881">
            <v>4109</v>
          </cell>
          <cell r="G881" t="str">
            <v>1C22TNT|4109</v>
          </cell>
          <cell r="H881" t="str">
            <v>K1</v>
          </cell>
          <cell r="I881" t="str">
            <v>26.03.2022</v>
          </cell>
          <cell r="J881" t="str">
            <v>27.04.2022</v>
          </cell>
          <cell r="K881" t="str">
            <v>01.04.2022</v>
          </cell>
          <cell r="L881" t="str">
            <v>Hàng hóa quầy 0480.3002179</v>
          </cell>
          <cell r="M881" t="str">
            <v>15.05.2022</v>
          </cell>
          <cell r="N881">
            <v>-2785558</v>
          </cell>
        </row>
        <row r="882">
          <cell r="F882">
            <v>4458</v>
          </cell>
          <cell r="G882" t="str">
            <v>1C22TNT|4458</v>
          </cell>
          <cell r="H882" t="str">
            <v>K1</v>
          </cell>
          <cell r="I882" t="str">
            <v>28.03.2022</v>
          </cell>
          <cell r="J882" t="str">
            <v>22.04.2022</v>
          </cell>
          <cell r="K882" t="str">
            <v>01.04.2022</v>
          </cell>
          <cell r="L882" t="str">
            <v>Hàng hóa quầy 0480.3002179</v>
          </cell>
          <cell r="M882" t="str">
            <v>15.05.2022</v>
          </cell>
          <cell r="N882">
            <v>-3812810</v>
          </cell>
        </row>
        <row r="883">
          <cell r="F883">
            <v>3805</v>
          </cell>
          <cell r="G883" t="str">
            <v>C22TNT|3805</v>
          </cell>
          <cell r="H883" t="str">
            <v>K1</v>
          </cell>
          <cell r="I883" t="str">
            <v>24.03.2022</v>
          </cell>
          <cell r="J883" t="str">
            <v>02.04.2022</v>
          </cell>
          <cell r="K883" t="str">
            <v>27.03.2022</v>
          </cell>
          <cell r="L883" t="str">
            <v>Hàng hóa quầy 0480.3002179</v>
          </cell>
          <cell r="M883" t="str">
            <v>15.05.2022</v>
          </cell>
          <cell r="N883">
            <v>-1199426</v>
          </cell>
        </row>
        <row r="884">
          <cell r="F884">
            <v>3591</v>
          </cell>
          <cell r="G884" t="str">
            <v>1C22TNT|3591</v>
          </cell>
          <cell r="H884" t="str">
            <v>K1</v>
          </cell>
          <cell r="I884" t="str">
            <v>24.03.2022</v>
          </cell>
          <cell r="J884" t="str">
            <v>16.04.2022</v>
          </cell>
          <cell r="K884" t="str">
            <v>01.04.2022</v>
          </cell>
          <cell r="L884" t="str">
            <v>Hàng hóa quầy 0480.3002179</v>
          </cell>
          <cell r="M884" t="str">
            <v>15.05.2022</v>
          </cell>
          <cell r="N884">
            <v>-1849798</v>
          </cell>
        </row>
        <row r="885">
          <cell r="F885">
            <v>4697</v>
          </cell>
          <cell r="G885" t="str">
            <v>1C22TNT|4697</v>
          </cell>
          <cell r="H885" t="str">
            <v>K1</v>
          </cell>
          <cell r="I885" t="str">
            <v>30.03.2022</v>
          </cell>
          <cell r="J885" t="str">
            <v>17.04.2022</v>
          </cell>
          <cell r="K885" t="str">
            <v>01.04.2022</v>
          </cell>
          <cell r="L885" t="str">
            <v>Hàng hóa quầy 0480.3002179</v>
          </cell>
          <cell r="M885" t="str">
            <v>15.05.2022</v>
          </cell>
          <cell r="N885">
            <v>-5834778</v>
          </cell>
        </row>
        <row r="886">
          <cell r="F886">
            <v>4452</v>
          </cell>
          <cell r="G886" t="str">
            <v>1C22TNHT|4452</v>
          </cell>
          <cell r="H886" t="str">
            <v>K1</v>
          </cell>
          <cell r="I886" t="str">
            <v>28.03.2022</v>
          </cell>
          <cell r="J886" t="str">
            <v>13.04.2022</v>
          </cell>
          <cell r="K886" t="str">
            <v>01.04.2022</v>
          </cell>
          <cell r="L886" t="str">
            <v>Hàng hóa quầy 0480.3002179</v>
          </cell>
          <cell r="M886" t="str">
            <v>15.05.2022</v>
          </cell>
          <cell r="N886">
            <v>-2785558</v>
          </cell>
        </row>
        <row r="887">
          <cell r="F887">
            <v>3434</v>
          </cell>
          <cell r="G887" t="str">
            <v>1C22TNT|3434</v>
          </cell>
          <cell r="H887" t="str">
            <v>K1</v>
          </cell>
          <cell r="I887" t="str">
            <v>23.03.2022</v>
          </cell>
          <cell r="J887" t="str">
            <v>02.05.2022</v>
          </cell>
          <cell r="K887" t="str">
            <v>01.04.2022</v>
          </cell>
          <cell r="L887" t="str">
            <v>Hàng hóa quầy 0480.3002179</v>
          </cell>
          <cell r="M887" t="str">
            <v>15.05.2022</v>
          </cell>
          <cell r="N887">
            <v>-1416217</v>
          </cell>
        </row>
        <row r="888">
          <cell r="F888">
            <v>3435</v>
          </cell>
          <cell r="G888" t="str">
            <v>1C22TNT|3435</v>
          </cell>
          <cell r="H888" t="str">
            <v>K1</v>
          </cell>
          <cell r="I888" t="str">
            <v>23.03.2022</v>
          </cell>
          <cell r="J888" t="str">
            <v>21.04.2022</v>
          </cell>
          <cell r="K888" t="str">
            <v>01.04.2022</v>
          </cell>
          <cell r="L888" t="str">
            <v>Hàng hóa quầy 0480.3002179</v>
          </cell>
          <cell r="M888" t="str">
            <v>15.05.2022</v>
          </cell>
          <cell r="N888">
            <v>-1633008</v>
          </cell>
        </row>
        <row r="889">
          <cell r="F889">
            <v>3810</v>
          </cell>
          <cell r="G889" t="str">
            <v>C22TNT|3810</v>
          </cell>
          <cell r="H889" t="str">
            <v>K1</v>
          </cell>
          <cell r="I889" t="str">
            <v>24.03.2022</v>
          </cell>
          <cell r="J889" t="str">
            <v>14.04.2022</v>
          </cell>
          <cell r="K889" t="str">
            <v>01.04.2022</v>
          </cell>
          <cell r="L889" t="str">
            <v>Hàng hóa quầy 0480.3002179</v>
          </cell>
          <cell r="M889" t="str">
            <v>15.05.2022</v>
          </cell>
          <cell r="N889">
            <v>-8397410</v>
          </cell>
        </row>
        <row r="890">
          <cell r="F890">
            <v>3811</v>
          </cell>
          <cell r="G890" t="str">
            <v>C22TNT|3811</v>
          </cell>
          <cell r="H890" t="str">
            <v>K1</v>
          </cell>
          <cell r="I890" t="str">
            <v>24.03.2022</v>
          </cell>
          <cell r="J890" t="str">
            <v>14.04.2022</v>
          </cell>
          <cell r="K890" t="str">
            <v>01.04.2022</v>
          </cell>
          <cell r="L890" t="str">
            <v>Hàng hóa quầy 0480.3002179</v>
          </cell>
          <cell r="M890" t="str">
            <v>15.05.2022</v>
          </cell>
          <cell r="N890">
            <v>-2114009</v>
          </cell>
        </row>
        <row r="891">
          <cell r="F891">
            <v>4450</v>
          </cell>
          <cell r="G891" t="str">
            <v>C22TNT|4450</v>
          </cell>
          <cell r="H891" t="str">
            <v>K1</v>
          </cell>
          <cell r="I891" t="str">
            <v>28.03.2022</v>
          </cell>
          <cell r="J891" t="str">
            <v>14.04.2022</v>
          </cell>
          <cell r="K891" t="str">
            <v>01.04.2022</v>
          </cell>
          <cell r="L891" t="str">
            <v>Hàng hóa quầy 0480.3002179</v>
          </cell>
          <cell r="M891" t="str">
            <v>15.05.2022</v>
          </cell>
          <cell r="N891">
            <v>-31919184</v>
          </cell>
        </row>
        <row r="892">
          <cell r="F892">
            <v>3807</v>
          </cell>
          <cell r="G892" t="str">
            <v>1C22TNT|3807</v>
          </cell>
          <cell r="H892" t="str">
            <v>K1</v>
          </cell>
          <cell r="I892" t="str">
            <v>24.03.2022</v>
          </cell>
          <cell r="J892" t="str">
            <v>13.04.2022</v>
          </cell>
          <cell r="K892" t="str">
            <v>01.04.2022</v>
          </cell>
          <cell r="L892" t="str">
            <v>Hàng hóa quầy 0480.3002179</v>
          </cell>
          <cell r="M892" t="str">
            <v>15.05.2022</v>
          </cell>
          <cell r="N892">
            <v>-2019712</v>
          </cell>
        </row>
        <row r="893">
          <cell r="F893">
            <v>4462</v>
          </cell>
          <cell r="G893" t="str">
            <v>C22TNT|4462</v>
          </cell>
          <cell r="H893" t="str">
            <v>K1</v>
          </cell>
          <cell r="I893" t="str">
            <v>28.03.2022</v>
          </cell>
          <cell r="J893" t="str">
            <v>13.04.2022</v>
          </cell>
          <cell r="K893" t="str">
            <v>04.04.2022</v>
          </cell>
          <cell r="L893" t="str">
            <v>Hàng hóa quầy 0480.3002179</v>
          </cell>
          <cell r="M893" t="str">
            <v>15.05.2022</v>
          </cell>
          <cell r="N893">
            <v>-2785558</v>
          </cell>
        </row>
        <row r="894">
          <cell r="F894">
            <v>4455</v>
          </cell>
          <cell r="G894" t="str">
            <v>C22TNT|4455</v>
          </cell>
          <cell r="H894" t="str">
            <v>K1</v>
          </cell>
          <cell r="I894" t="str">
            <v>28.03.2022</v>
          </cell>
          <cell r="J894" t="str">
            <v>16.04.2022</v>
          </cell>
          <cell r="K894" t="str">
            <v>01.04.2022</v>
          </cell>
          <cell r="L894" t="str">
            <v>Hàng hóa quầy 0480.3002179</v>
          </cell>
          <cell r="M894" t="str">
            <v>15.05.2022</v>
          </cell>
          <cell r="N894">
            <v>-1395634</v>
          </cell>
        </row>
        <row r="895">
          <cell r="F895">
            <v>4461</v>
          </cell>
          <cell r="G895" t="str">
            <v>1C22TNT|4461</v>
          </cell>
          <cell r="H895" t="str">
            <v>K1</v>
          </cell>
          <cell r="I895" t="str">
            <v>28.03.2022</v>
          </cell>
          <cell r="J895" t="str">
            <v>10.04.2022</v>
          </cell>
          <cell r="K895" t="str">
            <v>01.04.2022</v>
          </cell>
          <cell r="L895" t="str">
            <v>Hàng hóa quầy 0480.3002179</v>
          </cell>
          <cell r="M895" t="str">
            <v>15.05.2022</v>
          </cell>
          <cell r="N895">
            <v>-2785558</v>
          </cell>
        </row>
        <row r="896">
          <cell r="F896">
            <v>3806</v>
          </cell>
          <cell r="G896" t="str">
            <v>C22TNT|3806</v>
          </cell>
          <cell r="H896" t="str">
            <v>K1</v>
          </cell>
          <cell r="I896" t="str">
            <v>24.03.2022</v>
          </cell>
          <cell r="J896" t="str">
            <v>02.04.2022</v>
          </cell>
          <cell r="K896" t="str">
            <v>27.03.2022</v>
          </cell>
          <cell r="L896" t="str">
            <v>Hàng hóa quầy 0480.3002179</v>
          </cell>
          <cell r="M896" t="str">
            <v>15.05.2022</v>
          </cell>
          <cell r="N896">
            <v>-1586131</v>
          </cell>
        </row>
        <row r="897">
          <cell r="F897">
            <v>4657</v>
          </cell>
          <cell r="G897" t="str">
            <v>1C22TNT|4657</v>
          </cell>
          <cell r="H897" t="str">
            <v>K1</v>
          </cell>
          <cell r="I897" t="str">
            <v>29.03.2022</v>
          </cell>
          <cell r="J897" t="str">
            <v>14.04.2022</v>
          </cell>
          <cell r="K897" t="str">
            <v>01.04.2022</v>
          </cell>
          <cell r="L897" t="str">
            <v>Hàng hóa quầy 0480.3002179</v>
          </cell>
          <cell r="M897" t="str">
            <v>15.05.2022</v>
          </cell>
          <cell r="N897">
            <v>-2398853</v>
          </cell>
        </row>
        <row r="898">
          <cell r="F898">
            <v>3808</v>
          </cell>
          <cell r="G898" t="str">
            <v>1C22TNT|3808</v>
          </cell>
          <cell r="H898" t="str">
            <v>K1</v>
          </cell>
          <cell r="I898" t="str">
            <v>24.03.2022</v>
          </cell>
          <cell r="J898" t="str">
            <v>14.04.2022</v>
          </cell>
          <cell r="K898" t="str">
            <v>01.04.2022</v>
          </cell>
          <cell r="L898" t="str">
            <v>Hàng hóa quầy 0480.3002179</v>
          </cell>
          <cell r="M898" t="str">
            <v>15.05.2022</v>
          </cell>
          <cell r="N898">
            <v>-1199426</v>
          </cell>
        </row>
        <row r="899">
          <cell r="F899">
            <v>4459</v>
          </cell>
          <cell r="G899" t="str">
            <v>C22TNT|4459</v>
          </cell>
          <cell r="H899" t="str">
            <v>K1</v>
          </cell>
          <cell r="I899" t="str">
            <v>28.03.2022</v>
          </cell>
          <cell r="J899" t="str">
            <v>14.04.2022</v>
          </cell>
          <cell r="K899" t="str">
            <v>01.04.2022</v>
          </cell>
          <cell r="L899" t="str">
            <v>Hàng hóa quầy 0480.3002179</v>
          </cell>
          <cell r="M899" t="str">
            <v>15.05.2022</v>
          </cell>
          <cell r="N899">
            <v>-2785558</v>
          </cell>
        </row>
        <row r="900">
          <cell r="F900">
            <v>4656</v>
          </cell>
          <cell r="G900" t="str">
            <v>C22TNT|4656</v>
          </cell>
          <cell r="H900" t="str">
            <v>K1</v>
          </cell>
          <cell r="I900" t="str">
            <v>29.03.2022</v>
          </cell>
          <cell r="J900" t="str">
            <v>14.04.2022</v>
          </cell>
          <cell r="K900" t="str">
            <v>01.04.2022</v>
          </cell>
          <cell r="L900" t="str">
            <v>Hàng hóa quầy 0480.3002179</v>
          </cell>
          <cell r="M900" t="str">
            <v>15.05.2022</v>
          </cell>
          <cell r="N900">
            <v>-5401197</v>
          </cell>
        </row>
        <row r="901">
          <cell r="F901">
            <v>4125</v>
          </cell>
          <cell r="G901" t="str">
            <v>1C22TNT|4125</v>
          </cell>
          <cell r="H901" t="str">
            <v>K1</v>
          </cell>
          <cell r="I901" t="str">
            <v>26.03.2022</v>
          </cell>
          <cell r="J901" t="str">
            <v>04.04.2022</v>
          </cell>
          <cell r="K901" t="str">
            <v>26.03.2022</v>
          </cell>
          <cell r="L901" t="str">
            <v>Hàng hóa quầy 0480.3002179</v>
          </cell>
          <cell r="M901" t="str">
            <v>15.05.2022</v>
          </cell>
          <cell r="N901">
            <v>-3984984</v>
          </cell>
        </row>
        <row r="902">
          <cell r="F902">
            <v>4454</v>
          </cell>
          <cell r="G902" t="str">
            <v>1C22TNT|4454</v>
          </cell>
          <cell r="H902" t="str">
            <v>K1</v>
          </cell>
          <cell r="I902" t="str">
            <v>28.03.2022</v>
          </cell>
          <cell r="J902" t="str">
            <v>10.04.2022</v>
          </cell>
          <cell r="K902" t="str">
            <v>01.04.2022</v>
          </cell>
          <cell r="L902" t="str">
            <v>Hàng hóa quầy 0480.3002179</v>
          </cell>
          <cell r="M902" t="str">
            <v>15.05.2022</v>
          </cell>
          <cell r="N902">
            <v>-2398853</v>
          </cell>
        </row>
        <row r="903">
          <cell r="F903">
            <v>4460</v>
          </cell>
          <cell r="G903" t="str">
            <v>C22TNT|4460</v>
          </cell>
          <cell r="H903" t="str">
            <v>K1</v>
          </cell>
          <cell r="I903" t="str">
            <v>28.03.2022</v>
          </cell>
          <cell r="J903" t="str">
            <v>14.04.2022</v>
          </cell>
          <cell r="K903" t="str">
            <v>01.04.2022</v>
          </cell>
          <cell r="L903" t="str">
            <v>Hàng hóa quầy 0480.3002179</v>
          </cell>
          <cell r="M903" t="str">
            <v>15.05.2022</v>
          </cell>
          <cell r="N903">
            <v>-1449252</v>
          </cell>
        </row>
        <row r="904">
          <cell r="F904">
            <v>3803</v>
          </cell>
          <cell r="G904" t="str">
            <v>C22TNT|3803</v>
          </cell>
          <cell r="H904" t="str">
            <v>K1</v>
          </cell>
          <cell r="I904" t="str">
            <v>24.03.2022</v>
          </cell>
          <cell r="J904" t="str">
            <v>17.04.2022</v>
          </cell>
          <cell r="K904" t="str">
            <v>01.04.2022</v>
          </cell>
          <cell r="L904" t="str">
            <v>Hàng hóa quầy 0480.3002179</v>
          </cell>
          <cell r="M904" t="str">
            <v>15.05.2022</v>
          </cell>
          <cell r="N904">
            <v>-1199426</v>
          </cell>
        </row>
        <row r="905">
          <cell r="F905">
            <v>4457</v>
          </cell>
          <cell r="G905" t="str">
            <v>C22TNT|4457</v>
          </cell>
          <cell r="H905" t="str">
            <v>K1</v>
          </cell>
          <cell r="I905" t="str">
            <v>28.03.2022</v>
          </cell>
          <cell r="J905" t="str">
            <v>16.04.2022</v>
          </cell>
          <cell r="K905" t="str">
            <v>01.04.2022</v>
          </cell>
          <cell r="L905" t="str">
            <v>Hàng hóa quầy 0480.3002179</v>
          </cell>
          <cell r="M905" t="str">
            <v>15.05.2022</v>
          </cell>
          <cell r="N905">
            <v>-1416217</v>
          </cell>
        </row>
        <row r="906">
          <cell r="F906">
            <v>3421</v>
          </cell>
          <cell r="G906" t="str">
            <v>1C22TNT|3421</v>
          </cell>
          <cell r="H906" t="str">
            <v>K1</v>
          </cell>
          <cell r="I906" t="str">
            <v>23.03.2022</v>
          </cell>
          <cell r="J906" t="str">
            <v>13.04.2022</v>
          </cell>
          <cell r="K906" t="str">
            <v>01.04.2022</v>
          </cell>
          <cell r="L906" t="str">
            <v>Hàng hóa quầy 0480.3002179</v>
          </cell>
          <cell r="M906" t="str">
            <v>15.05.2022</v>
          </cell>
          <cell r="N906">
            <v>-1199426</v>
          </cell>
        </row>
        <row r="907">
          <cell r="F907">
            <v>4676</v>
          </cell>
          <cell r="G907" t="str">
            <v>1C22TNT|4676</v>
          </cell>
          <cell r="H907" t="str">
            <v>K1</v>
          </cell>
          <cell r="I907" t="str">
            <v>30.03.2022</v>
          </cell>
          <cell r="J907" t="str">
            <v>14.04.2022</v>
          </cell>
          <cell r="K907" t="str">
            <v>01.04.2022</v>
          </cell>
          <cell r="L907" t="str">
            <v>Hàng hóa quầy 0480.3002179</v>
          </cell>
          <cell r="M907" t="str">
            <v>15.05.2022</v>
          </cell>
          <cell r="N907">
            <v>-1199426</v>
          </cell>
        </row>
        <row r="908">
          <cell r="F908">
            <v>4695</v>
          </cell>
          <cell r="G908" t="str">
            <v>1C22TNT|4695</v>
          </cell>
          <cell r="H908" t="str">
            <v>K1</v>
          </cell>
          <cell r="I908" t="str">
            <v>30.03.2022</v>
          </cell>
          <cell r="J908" t="str">
            <v>13.04.2022</v>
          </cell>
          <cell r="K908" t="str">
            <v>01.04.2022</v>
          </cell>
          <cell r="L908" t="str">
            <v>Hàng hóa quầy 0480.3002179</v>
          </cell>
          <cell r="M908" t="str">
            <v>15.05.2022</v>
          </cell>
          <cell r="N908">
            <v>-1416217</v>
          </cell>
        </row>
        <row r="909">
          <cell r="F909">
            <v>3809</v>
          </cell>
          <cell r="G909" t="str">
            <v>C22TNT|3809</v>
          </cell>
          <cell r="H909" t="str">
            <v>K1</v>
          </cell>
          <cell r="I909" t="str">
            <v>24.03.2022</v>
          </cell>
          <cell r="J909" t="str">
            <v>02.04.2022</v>
          </cell>
          <cell r="K909" t="str">
            <v>28.03.2022</v>
          </cell>
          <cell r="L909" t="str">
            <v>Hàng hóa quầy 0480.3002179</v>
          </cell>
          <cell r="M909" t="str">
            <v>15.05.2022</v>
          </cell>
          <cell r="N909">
            <v>-1199426</v>
          </cell>
        </row>
        <row r="910">
          <cell r="F910">
            <v>4463</v>
          </cell>
          <cell r="G910" t="str">
            <v>C22TNT|4463</v>
          </cell>
          <cell r="H910" t="str">
            <v>K1</v>
          </cell>
          <cell r="I910" t="str">
            <v>28.03.2022</v>
          </cell>
          <cell r="J910" t="str">
            <v>13.04.2022</v>
          </cell>
          <cell r="K910" t="str">
            <v>01.04.2022</v>
          </cell>
          <cell r="L910" t="str">
            <v>Hàng hóa quầy 0480.3002179</v>
          </cell>
          <cell r="M910" t="str">
            <v>15.05.2022</v>
          </cell>
          <cell r="N910">
            <v>-1199426</v>
          </cell>
        </row>
        <row r="911">
          <cell r="F911">
            <v>2820</v>
          </cell>
          <cell r="G911" t="str">
            <v>C22TNT|2820</v>
          </cell>
          <cell r="H911" t="str">
            <v>K1</v>
          </cell>
          <cell r="I911" t="str">
            <v>18.03.2022</v>
          </cell>
          <cell r="J911" t="str">
            <v>05.05.2022</v>
          </cell>
          <cell r="K911" t="str">
            <v>01.04.2022</v>
          </cell>
          <cell r="L911" t="str">
            <v>Hàng hóa quầy 0480.3002179</v>
          </cell>
          <cell r="M911" t="str">
            <v>15.05.2022</v>
          </cell>
          <cell r="N911">
            <v>-1199426</v>
          </cell>
        </row>
        <row r="912">
          <cell r="F912">
            <v>4655</v>
          </cell>
          <cell r="G912" t="str">
            <v>1C22TNT|4655</v>
          </cell>
          <cell r="H912" t="str">
            <v>K1</v>
          </cell>
          <cell r="I912" t="str">
            <v>29.03.2022</v>
          </cell>
          <cell r="J912" t="str">
            <v>04.05.2022</v>
          </cell>
          <cell r="K912" t="str">
            <v>01.04.2022</v>
          </cell>
          <cell r="L912" t="str">
            <v>Hàng hóa quầy 0480.3002179</v>
          </cell>
          <cell r="M912" t="str">
            <v>15.05.2022</v>
          </cell>
          <cell r="N912">
            <v>-7802920</v>
          </cell>
        </row>
        <row r="913">
          <cell r="F913">
            <v>3592</v>
          </cell>
          <cell r="G913" t="str">
            <v>C22TNT|3592</v>
          </cell>
          <cell r="H913" t="str">
            <v>K1</v>
          </cell>
          <cell r="I913" t="str">
            <v>24.03.2022</v>
          </cell>
          <cell r="J913" t="str">
            <v>02.04.2022</v>
          </cell>
          <cell r="K913" t="str">
            <v>25.03.2022</v>
          </cell>
          <cell r="L913" t="str">
            <v>Hàng hóa quầy 0480.3002179</v>
          </cell>
          <cell r="M913" t="str">
            <v>15.05.2022</v>
          </cell>
          <cell r="N913">
            <v>-3812810</v>
          </cell>
        </row>
        <row r="914">
          <cell r="F914">
            <v>3422</v>
          </cell>
          <cell r="G914" t="str">
            <v>C22TNT|3422</v>
          </cell>
          <cell r="H914" t="str">
            <v>K1</v>
          </cell>
          <cell r="I914" t="str">
            <v>23.03.2022</v>
          </cell>
          <cell r="J914" t="str">
            <v>20.04.2022</v>
          </cell>
          <cell r="K914" t="str">
            <v>01.04.2022</v>
          </cell>
          <cell r="L914" t="str">
            <v>Hàng hóa quầy 0480.3002179</v>
          </cell>
          <cell r="M914" t="str">
            <v>15.05.2022</v>
          </cell>
          <cell r="N914">
            <v>-1199426</v>
          </cell>
        </row>
        <row r="915">
          <cell r="F915">
            <v>5377</v>
          </cell>
          <cell r="G915" t="str">
            <v>C22TNT|5377</v>
          </cell>
          <cell r="H915" t="str">
            <v>K1</v>
          </cell>
          <cell r="I915" t="str">
            <v>04.04.2022</v>
          </cell>
          <cell r="J915" t="str">
            <v>16.04.2022</v>
          </cell>
          <cell r="K915" t="str">
            <v>08.04.2022</v>
          </cell>
          <cell r="L915" t="str">
            <v>Hàng hóa quầy 0480.3002179</v>
          </cell>
          <cell r="M915" t="str">
            <v>05.06.2022</v>
          </cell>
          <cell r="N915">
            <v>-3812810</v>
          </cell>
        </row>
        <row r="916">
          <cell r="F916">
            <v>6665</v>
          </cell>
          <cell r="G916" t="str">
            <v>C22TNT|6665</v>
          </cell>
          <cell r="H916" t="str">
            <v>K1</v>
          </cell>
          <cell r="I916" t="str">
            <v>09.04.2022</v>
          </cell>
          <cell r="J916" t="str">
            <v>23.04.2022</v>
          </cell>
          <cell r="K916" t="str">
            <v>15.04.2022</v>
          </cell>
          <cell r="L916" t="str">
            <v>Hàng hóa quầy 0480.3002179</v>
          </cell>
          <cell r="M916" t="str">
            <v>05.06.2022</v>
          </cell>
          <cell r="N916">
            <v>-223560</v>
          </cell>
        </row>
        <row r="917">
          <cell r="F917">
            <v>6666</v>
          </cell>
          <cell r="G917" t="str">
            <v>C22TNT|6666</v>
          </cell>
          <cell r="H917" t="str">
            <v>K1</v>
          </cell>
          <cell r="I917" t="str">
            <v>09.04.2022</v>
          </cell>
          <cell r="J917" t="str">
            <v>23.04.2022</v>
          </cell>
          <cell r="K917" t="str">
            <v>15.04.2022</v>
          </cell>
          <cell r="L917" t="str">
            <v>Hàng hóa quầy 0480.3002179</v>
          </cell>
          <cell r="M917" t="str">
            <v>05.06.2022</v>
          </cell>
          <cell r="N917">
            <v>-390226</v>
          </cell>
        </row>
        <row r="918">
          <cell r="F918">
            <v>6667</v>
          </cell>
          <cell r="G918" t="str">
            <v>C22TNT|6667</v>
          </cell>
          <cell r="H918" t="str">
            <v>K1</v>
          </cell>
          <cell r="I918" t="str">
            <v>09.04.2022</v>
          </cell>
          <cell r="J918" t="str">
            <v>23.04.2022</v>
          </cell>
          <cell r="K918" t="str">
            <v>15.04.2022</v>
          </cell>
          <cell r="L918" t="str">
            <v>Hàng hóa quầy 0480.3002179</v>
          </cell>
          <cell r="M918" t="str">
            <v>05.06.2022</v>
          </cell>
          <cell r="N918">
            <v>-2982084</v>
          </cell>
        </row>
        <row r="919">
          <cell r="F919">
            <v>7456</v>
          </cell>
          <cell r="G919" t="str">
            <v>C22TNT|7456</v>
          </cell>
          <cell r="H919" t="str">
            <v>K1</v>
          </cell>
          <cell r="I919" t="str">
            <v>14.04.2022</v>
          </cell>
          <cell r="J919" t="str">
            <v>23.04.2022</v>
          </cell>
          <cell r="K919" t="str">
            <v>18.04.2022</v>
          </cell>
          <cell r="L919" t="str">
            <v>Hàng hóa quầy 0480.3002179</v>
          </cell>
          <cell r="M919" t="str">
            <v>05.06.2022</v>
          </cell>
          <cell r="N919">
            <v>-2785536</v>
          </cell>
        </row>
        <row r="920">
          <cell r="F920">
            <v>7457</v>
          </cell>
          <cell r="G920" t="str">
            <v>C22TNT|7457</v>
          </cell>
          <cell r="H920" t="str">
            <v>K1</v>
          </cell>
          <cell r="I920" t="str">
            <v>14.04.2022</v>
          </cell>
          <cell r="J920" t="str">
            <v>23.04.2022</v>
          </cell>
          <cell r="K920" t="str">
            <v>18.04.2022</v>
          </cell>
          <cell r="L920" t="str">
            <v>Hàng hóa quầy 0480.3002179</v>
          </cell>
          <cell r="M920" t="str">
            <v>05.06.2022</v>
          </cell>
          <cell r="N920">
            <v>-134136</v>
          </cell>
        </row>
        <row r="921">
          <cell r="F921">
            <v>8241</v>
          </cell>
          <cell r="G921" t="str">
            <v>C22TNT|8241</v>
          </cell>
          <cell r="H921" t="str">
            <v>K1</v>
          </cell>
          <cell r="I921" t="str">
            <v>18.04.2022</v>
          </cell>
          <cell r="J921" t="str">
            <v>24.04.2022</v>
          </cell>
          <cell r="K921" t="str">
            <v>21.04.2022</v>
          </cell>
          <cell r="L921" t="str">
            <v>Hàng hóa quầy 0480.3002179</v>
          </cell>
          <cell r="M921" t="str">
            <v>05.06.2022</v>
          </cell>
          <cell r="N921">
            <v>-89424</v>
          </cell>
        </row>
        <row r="922">
          <cell r="F922">
            <v>9239</v>
          </cell>
          <cell r="G922" t="str">
            <v>1C22TNT|9239</v>
          </cell>
          <cell r="H922" t="str">
            <v>K1</v>
          </cell>
          <cell r="I922" t="str">
            <v>21.04.2022</v>
          </cell>
          <cell r="J922" t="str">
            <v>08.05.2022</v>
          </cell>
          <cell r="K922" t="str">
            <v>01.05.2022</v>
          </cell>
          <cell r="L922" t="str">
            <v>Hàng hóa quầy 0480.3002179</v>
          </cell>
          <cell r="M922" t="str">
            <v>05.06.2022</v>
          </cell>
          <cell r="N922">
            <v>-10139890</v>
          </cell>
        </row>
        <row r="923">
          <cell r="F923">
            <v>5697</v>
          </cell>
          <cell r="G923" t="str">
            <v>C22TNT|5697</v>
          </cell>
          <cell r="H923" t="str">
            <v>K1</v>
          </cell>
          <cell r="I923" t="str">
            <v>07.04.2022</v>
          </cell>
          <cell r="J923" t="str">
            <v>16.04.2022</v>
          </cell>
          <cell r="K923" t="str">
            <v>11.04.2022</v>
          </cell>
          <cell r="L923" t="str">
            <v>Hàng hóa quầy 0480.3002179</v>
          </cell>
          <cell r="M923" t="str">
            <v>05.06.2022</v>
          </cell>
          <cell r="N923">
            <v>-5564891</v>
          </cell>
        </row>
        <row r="924">
          <cell r="F924">
            <v>6669</v>
          </cell>
          <cell r="G924" t="str">
            <v>C22TNT|6669</v>
          </cell>
          <cell r="H924" t="str">
            <v>K1</v>
          </cell>
          <cell r="I924" t="str">
            <v>09.04.2022</v>
          </cell>
          <cell r="J924" t="str">
            <v>23.04.2022</v>
          </cell>
          <cell r="K924" t="str">
            <v>18.04.2022</v>
          </cell>
          <cell r="L924" t="str">
            <v>Hàng hóa quầy 0480.3002179</v>
          </cell>
          <cell r="M924" t="str">
            <v>05.06.2022</v>
          </cell>
          <cell r="N924">
            <v>-447120</v>
          </cell>
        </row>
        <row r="925">
          <cell r="F925">
            <v>6670</v>
          </cell>
          <cell r="G925" t="str">
            <v>C22TNT|6670</v>
          </cell>
          <cell r="H925" t="str">
            <v>K1</v>
          </cell>
          <cell r="I925" t="str">
            <v>09.04.2022</v>
          </cell>
          <cell r="J925" t="str">
            <v>23.04.2022</v>
          </cell>
          <cell r="K925" t="str">
            <v>18.04.2022</v>
          </cell>
          <cell r="L925" t="str">
            <v>Hàng hóa quầy 0480.3002179</v>
          </cell>
          <cell r="M925" t="str">
            <v>05.06.2022</v>
          </cell>
          <cell r="N925">
            <v>-195113</v>
          </cell>
        </row>
        <row r="926">
          <cell r="F926">
            <v>7458</v>
          </cell>
          <cell r="G926" t="str">
            <v>C22TNT|7458</v>
          </cell>
          <cell r="H926" t="str">
            <v>K1</v>
          </cell>
          <cell r="I926" t="str">
            <v>14.04.2022</v>
          </cell>
          <cell r="J926" t="str">
            <v>23.04.2022</v>
          </cell>
          <cell r="K926" t="str">
            <v>18.04.2022</v>
          </cell>
          <cell r="L926" t="str">
            <v>Hàng hóa quầy 0480.3002179</v>
          </cell>
          <cell r="M926" t="str">
            <v>05.06.2022</v>
          </cell>
          <cell r="N926">
            <v>-2786971</v>
          </cell>
        </row>
        <row r="927">
          <cell r="F927">
            <v>5570</v>
          </cell>
          <cell r="G927" t="str">
            <v>C22TNT|5570</v>
          </cell>
          <cell r="H927" t="str">
            <v>K1</v>
          </cell>
          <cell r="I927" t="str">
            <v>06.04.2022</v>
          </cell>
          <cell r="J927" t="str">
            <v>23.04.2022</v>
          </cell>
          <cell r="K927" t="str">
            <v>06.04.2022</v>
          </cell>
          <cell r="L927" t="str">
            <v>Hàng hóa quầy 0480.3002179</v>
          </cell>
          <cell r="M927" t="str">
            <v>05.06.2022</v>
          </cell>
          <cell r="N927">
            <v>-9982095</v>
          </cell>
        </row>
        <row r="928">
          <cell r="F928">
            <v>7073</v>
          </cell>
          <cell r="G928" t="str">
            <v>C22TNT|7073</v>
          </cell>
          <cell r="H928" t="str">
            <v>K1</v>
          </cell>
          <cell r="I928" t="str">
            <v>13.04.2022</v>
          </cell>
          <cell r="J928" t="str">
            <v>23.04.2022</v>
          </cell>
          <cell r="K928" t="str">
            <v>13.04.2022</v>
          </cell>
          <cell r="L928" t="str">
            <v>Hàng hóa quầy 0480.3002179</v>
          </cell>
          <cell r="M928" t="str">
            <v>05.06.2022</v>
          </cell>
          <cell r="N928">
            <v>-7583242</v>
          </cell>
        </row>
        <row r="929">
          <cell r="F929">
            <v>8752</v>
          </cell>
          <cell r="G929" t="str">
            <v>C22TNT|8752</v>
          </cell>
          <cell r="H929" t="str">
            <v>K1</v>
          </cell>
          <cell r="I929" t="str">
            <v>20.04.2022</v>
          </cell>
          <cell r="J929" t="str">
            <v>23.04.2022</v>
          </cell>
          <cell r="K929" t="str">
            <v>20.04.2022</v>
          </cell>
          <cell r="L929" t="str">
            <v>Hàng hóa quầy 0480.3002179</v>
          </cell>
          <cell r="M929" t="str">
            <v>05.06.2022</v>
          </cell>
          <cell r="N929">
            <v>-195113</v>
          </cell>
        </row>
        <row r="930">
          <cell r="F930">
            <v>8753</v>
          </cell>
          <cell r="G930" t="str">
            <v>C22TNT|8753</v>
          </cell>
          <cell r="H930" t="str">
            <v>K1</v>
          </cell>
          <cell r="I930" t="str">
            <v>20.04.2022</v>
          </cell>
          <cell r="J930" t="str">
            <v>23.04.2022</v>
          </cell>
          <cell r="K930" t="str">
            <v>20.04.2022</v>
          </cell>
          <cell r="L930" t="str">
            <v>Hàng hóa quầy 0480.3002179</v>
          </cell>
          <cell r="M930" t="str">
            <v>05.06.2022</v>
          </cell>
          <cell r="N930">
            <v>-223560</v>
          </cell>
        </row>
        <row r="931">
          <cell r="F931">
            <v>8754</v>
          </cell>
          <cell r="G931" t="str">
            <v>C22TNT|8754</v>
          </cell>
          <cell r="H931" t="str">
            <v>K1</v>
          </cell>
          <cell r="I931" t="str">
            <v>20.04.2022</v>
          </cell>
          <cell r="J931" t="str">
            <v>13.05.2022</v>
          </cell>
          <cell r="K931" t="str">
            <v>01.05.2022</v>
          </cell>
          <cell r="L931" t="str">
            <v>Hàng hóa quầy 0480.3002179</v>
          </cell>
          <cell r="M931" t="str">
            <v>05.06.2022</v>
          </cell>
          <cell r="N931">
            <v>-7583242</v>
          </cell>
        </row>
        <row r="932">
          <cell r="F932">
            <v>5402</v>
          </cell>
          <cell r="G932" t="str">
            <v>C22TNT|5402</v>
          </cell>
          <cell r="H932" t="str">
            <v>K1</v>
          </cell>
          <cell r="I932" t="str">
            <v>05.04.2022</v>
          </cell>
          <cell r="J932" t="str">
            <v>15.04.2022</v>
          </cell>
          <cell r="K932" t="str">
            <v>05.04.2022</v>
          </cell>
          <cell r="L932" t="str">
            <v>Hàng hóa quầy 0480.3002179</v>
          </cell>
          <cell r="M932" t="str">
            <v>05.06.2022</v>
          </cell>
          <cell r="N932">
            <v>-1802919</v>
          </cell>
        </row>
        <row r="933">
          <cell r="F933">
            <v>6709</v>
          </cell>
          <cell r="G933" t="str">
            <v>C22TNT|6709</v>
          </cell>
          <cell r="H933" t="str">
            <v>K1</v>
          </cell>
          <cell r="I933" t="str">
            <v>12.04.2022</v>
          </cell>
          <cell r="J933" t="str">
            <v>22.04.2022</v>
          </cell>
          <cell r="K933" t="str">
            <v>12.04.2022</v>
          </cell>
          <cell r="L933" t="str">
            <v>Hàng hóa quầy 0480.3002179</v>
          </cell>
          <cell r="M933" t="str">
            <v>05.06.2022</v>
          </cell>
          <cell r="N933">
            <v>-3002327</v>
          </cell>
        </row>
        <row r="934">
          <cell r="F934">
            <v>6258</v>
          </cell>
          <cell r="G934" t="str">
            <v>C22TNT|6258</v>
          </cell>
          <cell r="H934" t="str">
            <v>K1</v>
          </cell>
          <cell r="I934" t="str">
            <v>09.04.2022</v>
          </cell>
          <cell r="J934" t="str">
            <v>22.04.2022</v>
          </cell>
          <cell r="K934" t="str">
            <v>09.04.2022</v>
          </cell>
          <cell r="L934" t="str">
            <v>Hàng hóa quầy 0480.3002179</v>
          </cell>
          <cell r="M934" t="str">
            <v>05.06.2022</v>
          </cell>
          <cell r="N934">
            <v>-1802900</v>
          </cell>
        </row>
        <row r="935">
          <cell r="F935">
            <v>7441</v>
          </cell>
          <cell r="G935" t="str">
            <v>C22TNT|7441</v>
          </cell>
          <cell r="H935" t="str">
            <v>K1</v>
          </cell>
          <cell r="I935" t="str">
            <v>14.04.2022</v>
          </cell>
          <cell r="J935" t="str">
            <v>23.04.2022</v>
          </cell>
          <cell r="K935" t="str">
            <v>15.04.2022</v>
          </cell>
          <cell r="L935" t="str">
            <v>Hàng hóa quầy 0480.3002179</v>
          </cell>
          <cell r="M935" t="str">
            <v>05.06.2022</v>
          </cell>
          <cell r="N935">
            <v>-1199426</v>
          </cell>
        </row>
        <row r="936">
          <cell r="F936">
            <v>7442</v>
          </cell>
          <cell r="G936" t="str">
            <v>C22TNT|7442</v>
          </cell>
          <cell r="H936" t="str">
            <v>K1</v>
          </cell>
          <cell r="I936" t="str">
            <v>14.04.2022</v>
          </cell>
          <cell r="J936" t="str">
            <v>23.04.2022</v>
          </cell>
          <cell r="K936" t="str">
            <v>15.04.2022</v>
          </cell>
          <cell r="L936" t="str">
            <v>Hàng hóa quầy 0480.3002179</v>
          </cell>
          <cell r="M936" t="str">
            <v>05.06.2022</v>
          </cell>
          <cell r="N936">
            <v>-195113</v>
          </cell>
        </row>
        <row r="937">
          <cell r="F937">
            <v>6650</v>
          </cell>
          <cell r="G937" t="str">
            <v>C22TNT|6650</v>
          </cell>
          <cell r="H937" t="str">
            <v>K1</v>
          </cell>
          <cell r="I937" t="str">
            <v>09.04.2022</v>
          </cell>
          <cell r="J937" t="str">
            <v>22.04.2022</v>
          </cell>
          <cell r="K937" t="str">
            <v>15.04.2022</v>
          </cell>
          <cell r="L937" t="str">
            <v>Hàng hóa quầy 0480.3002179</v>
          </cell>
          <cell r="M937" t="str">
            <v>05.06.2022</v>
          </cell>
          <cell r="N937">
            <v>-3172219</v>
          </cell>
        </row>
        <row r="938">
          <cell r="F938">
            <v>6659</v>
          </cell>
          <cell r="G938" t="str">
            <v>C22TNT|6659</v>
          </cell>
          <cell r="H938" t="str">
            <v>K1</v>
          </cell>
          <cell r="I938" t="str">
            <v>09.04.2022</v>
          </cell>
          <cell r="J938" t="str">
            <v>23.04.2022</v>
          </cell>
          <cell r="K938" t="str">
            <v>13.04.2022</v>
          </cell>
          <cell r="L938" t="str">
            <v>Hàng hóa quầy 0480.3002179</v>
          </cell>
          <cell r="M938" t="str">
            <v>05.06.2022</v>
          </cell>
          <cell r="N938">
            <v>-12254943</v>
          </cell>
        </row>
        <row r="939">
          <cell r="F939">
            <v>6660</v>
          </cell>
          <cell r="G939" t="str">
            <v>C22TNT|6660</v>
          </cell>
          <cell r="H939" t="str">
            <v>K1</v>
          </cell>
          <cell r="I939" t="str">
            <v>09.04.2022</v>
          </cell>
          <cell r="J939" t="str">
            <v>23.04.2022</v>
          </cell>
          <cell r="K939" t="str">
            <v>13.04.2022</v>
          </cell>
          <cell r="L939" t="str">
            <v>Hàng hóa quầy 0480.3002179</v>
          </cell>
          <cell r="M939" t="str">
            <v>05.06.2022</v>
          </cell>
          <cell r="N939">
            <v>-223560</v>
          </cell>
        </row>
        <row r="940">
          <cell r="F940">
            <v>6661</v>
          </cell>
          <cell r="G940" t="str">
            <v>C22TNT|6661</v>
          </cell>
          <cell r="H940" t="str">
            <v>K1</v>
          </cell>
          <cell r="I940" t="str">
            <v>09.04.2022</v>
          </cell>
          <cell r="J940" t="str">
            <v>23.04.2022</v>
          </cell>
          <cell r="K940" t="str">
            <v>13.04.2022</v>
          </cell>
          <cell r="L940" t="str">
            <v>Hàng hóa quầy 0480.3002179</v>
          </cell>
          <cell r="M940" t="str">
            <v>05.06.2022</v>
          </cell>
          <cell r="N940">
            <v>-195113</v>
          </cell>
        </row>
        <row r="941">
          <cell r="F941">
            <v>8243</v>
          </cell>
          <cell r="G941" t="str">
            <v>C22TNT|8243</v>
          </cell>
          <cell r="H941" t="str">
            <v>K1</v>
          </cell>
          <cell r="I941" t="str">
            <v>18.04.2022</v>
          </cell>
          <cell r="J941" t="str">
            <v>23.04.2022</v>
          </cell>
          <cell r="K941" t="str">
            <v>20.04.2022</v>
          </cell>
          <cell r="L941" t="str">
            <v>Hàng hóa quầy 0480.3002179</v>
          </cell>
          <cell r="M941" t="str">
            <v>05.06.2022</v>
          </cell>
          <cell r="N941">
            <v>-1586110</v>
          </cell>
        </row>
        <row r="942">
          <cell r="F942">
            <v>8424</v>
          </cell>
          <cell r="G942" t="str">
            <v>C22TNT|8424</v>
          </cell>
          <cell r="H942" t="str">
            <v>K1</v>
          </cell>
          <cell r="I942" t="str">
            <v>18.04.2022</v>
          </cell>
          <cell r="J942" t="str">
            <v>10.05.2022</v>
          </cell>
          <cell r="K942" t="str">
            <v>01.05.2022</v>
          </cell>
          <cell r="L942" t="str">
            <v>Hàng hóa quầy 0480.3002179</v>
          </cell>
          <cell r="M942" t="str">
            <v>05.06.2022</v>
          </cell>
          <cell r="N942">
            <v>-11994264</v>
          </cell>
        </row>
        <row r="943">
          <cell r="F943">
            <v>4765</v>
          </cell>
          <cell r="G943" t="str">
            <v>C22TNT|4765</v>
          </cell>
          <cell r="H943" t="str">
            <v>K1</v>
          </cell>
          <cell r="I943" t="str">
            <v>01.04.2022</v>
          </cell>
          <cell r="J943" t="str">
            <v>15.04.2022</v>
          </cell>
          <cell r="K943" t="str">
            <v>02.04.2022</v>
          </cell>
          <cell r="L943" t="str">
            <v>Hàng hóa quầy 0480.3002179</v>
          </cell>
          <cell r="M943" t="str">
            <v>05.06.2022</v>
          </cell>
          <cell r="N943">
            <v>-1586127</v>
          </cell>
        </row>
        <row r="944">
          <cell r="F944">
            <v>5684</v>
          </cell>
          <cell r="G944" t="str">
            <v>C22TNT|5684</v>
          </cell>
          <cell r="H944" t="str">
            <v>K1</v>
          </cell>
          <cell r="I944" t="str">
            <v>07.04.2022</v>
          </cell>
          <cell r="J944" t="str">
            <v>15.04.2022</v>
          </cell>
          <cell r="K944" t="str">
            <v>09.04.2022</v>
          </cell>
          <cell r="L944" t="str">
            <v>Hàng hóa quầy 0480.3002179</v>
          </cell>
          <cell r="M944" t="str">
            <v>05.06.2022</v>
          </cell>
          <cell r="N944">
            <v>-1586110</v>
          </cell>
        </row>
        <row r="945">
          <cell r="F945">
            <v>9226</v>
          </cell>
          <cell r="G945" t="str">
            <v>C22TNT|9226</v>
          </cell>
          <cell r="H945" t="str">
            <v>K1</v>
          </cell>
          <cell r="I945" t="str">
            <v>21.04.2022</v>
          </cell>
          <cell r="J945" t="str">
            <v>29.04.2022</v>
          </cell>
          <cell r="K945" t="str">
            <v>23.04.2022</v>
          </cell>
          <cell r="L945" t="str">
            <v>Hàng hóa quầy 0480.3002179</v>
          </cell>
          <cell r="M945" t="str">
            <v>05.06.2022</v>
          </cell>
          <cell r="N945">
            <v>-2786971</v>
          </cell>
        </row>
        <row r="946">
          <cell r="F946">
            <v>5401</v>
          </cell>
          <cell r="G946" t="str">
            <v>C22TNT|5401</v>
          </cell>
          <cell r="H946" t="str">
            <v>K1</v>
          </cell>
          <cell r="I946" t="str">
            <v>04.04.2022</v>
          </cell>
          <cell r="J946" t="str">
            <v>14.04.2022</v>
          </cell>
          <cell r="K946" t="str">
            <v>05.04.2022</v>
          </cell>
          <cell r="L946" t="str">
            <v>Hàng hóa quầy 0480.3002179</v>
          </cell>
          <cell r="M946" t="str">
            <v>05.06.2022</v>
          </cell>
          <cell r="N946">
            <v>-1586128</v>
          </cell>
        </row>
        <row r="947">
          <cell r="F947">
            <v>6720</v>
          </cell>
          <cell r="G947" t="str">
            <v>C22TNT|6720</v>
          </cell>
          <cell r="H947" t="str">
            <v>K1</v>
          </cell>
          <cell r="I947" t="str">
            <v>12.04.2022</v>
          </cell>
          <cell r="J947" t="str">
            <v>22.04.2022</v>
          </cell>
          <cell r="K947" t="str">
            <v>12.04.2022</v>
          </cell>
          <cell r="L947" t="str">
            <v>Hàng hóa quầy 0480.3002179</v>
          </cell>
          <cell r="M947" t="str">
            <v>05.06.2022</v>
          </cell>
          <cell r="N947">
            <v>-780451</v>
          </cell>
        </row>
        <row r="948">
          <cell r="F948">
            <v>6721</v>
          </cell>
          <cell r="G948" t="str">
            <v>C22TNT|6721</v>
          </cell>
          <cell r="H948" t="str">
            <v>K1</v>
          </cell>
          <cell r="I948" t="str">
            <v>12.04.2022</v>
          </cell>
          <cell r="J948" t="str">
            <v>22.04.2022</v>
          </cell>
          <cell r="K948" t="str">
            <v>12.04.2022</v>
          </cell>
          <cell r="L948" t="str">
            <v>Hàng hóa quầy 0480.3002179</v>
          </cell>
          <cell r="M948" t="str">
            <v>05.06.2022</v>
          </cell>
          <cell r="N948">
            <v>-447120</v>
          </cell>
        </row>
        <row r="949">
          <cell r="F949">
            <v>7211</v>
          </cell>
          <cell r="G949" t="str">
            <v>C22TNT|7211</v>
          </cell>
          <cell r="H949" t="str">
            <v>K1</v>
          </cell>
          <cell r="I949" t="str">
            <v>13.04.2022</v>
          </cell>
          <cell r="J949" t="str">
            <v>22.04.2022</v>
          </cell>
          <cell r="K949" t="str">
            <v>14.04.2022</v>
          </cell>
          <cell r="L949" t="str">
            <v>Hàng hóa quầy 0480.3002179</v>
          </cell>
          <cell r="M949" t="str">
            <v>05.06.2022</v>
          </cell>
          <cell r="N949">
            <v>-1586110</v>
          </cell>
        </row>
        <row r="950">
          <cell r="F950">
            <v>8471</v>
          </cell>
          <cell r="G950" t="str">
            <v>C22TNT|8471</v>
          </cell>
          <cell r="H950" t="str">
            <v>K1</v>
          </cell>
          <cell r="I950" t="str">
            <v>19.04.2022</v>
          </cell>
          <cell r="J950" t="str">
            <v>23.04.2022</v>
          </cell>
          <cell r="K950" t="str">
            <v>19.04.2022</v>
          </cell>
          <cell r="L950" t="str">
            <v>Hàng hóa quầy 0480.3002179</v>
          </cell>
          <cell r="M950" t="str">
            <v>05.06.2022</v>
          </cell>
          <cell r="N950">
            <v>-5790581</v>
          </cell>
        </row>
        <row r="951">
          <cell r="F951">
            <v>5376</v>
          </cell>
          <cell r="G951" t="str">
            <v>C22TNT|5376</v>
          </cell>
          <cell r="H951" t="str">
            <v>K1</v>
          </cell>
          <cell r="I951" t="str">
            <v>04.04.2022</v>
          </cell>
          <cell r="J951" t="str">
            <v>16.04.2022</v>
          </cell>
          <cell r="K951" t="str">
            <v>06.04.2022</v>
          </cell>
          <cell r="L951" t="str">
            <v>Hàng hóa quầy 0480.3002179</v>
          </cell>
          <cell r="M951" t="str">
            <v>05.06.2022</v>
          </cell>
          <cell r="N951">
            <v>-4201770</v>
          </cell>
        </row>
        <row r="952">
          <cell r="F952">
            <v>6657</v>
          </cell>
          <cell r="G952" t="str">
            <v>C22TNT|6657</v>
          </cell>
          <cell r="H952" t="str">
            <v>K1</v>
          </cell>
          <cell r="I952" t="str">
            <v>09.04.2022</v>
          </cell>
          <cell r="J952" t="str">
            <v>23.04.2022</v>
          </cell>
          <cell r="K952" t="str">
            <v>14.04.2022</v>
          </cell>
          <cell r="L952" t="str">
            <v>Hàng hóa quầy 0480.3002179</v>
          </cell>
          <cell r="M952" t="str">
            <v>05.06.2022</v>
          </cell>
          <cell r="N952">
            <v>-44712</v>
          </cell>
        </row>
        <row r="953">
          <cell r="F953">
            <v>6658</v>
          </cell>
          <cell r="G953" t="str">
            <v>C22TNT|6658</v>
          </cell>
          <cell r="H953" t="str">
            <v>K1</v>
          </cell>
          <cell r="I953" t="str">
            <v>09.04.2022</v>
          </cell>
          <cell r="J953" t="str">
            <v>23.04.2022</v>
          </cell>
          <cell r="K953" t="str">
            <v>14.04.2022</v>
          </cell>
          <cell r="L953" t="str">
            <v>Hàng hóa quầy 0480.3002179</v>
          </cell>
          <cell r="M953" t="str">
            <v>05.06.2022</v>
          </cell>
          <cell r="N953">
            <v>-195113</v>
          </cell>
        </row>
        <row r="954">
          <cell r="F954">
            <v>8236</v>
          </cell>
          <cell r="G954" t="str">
            <v>C22TNT|8236</v>
          </cell>
          <cell r="H954" t="str">
            <v>K1</v>
          </cell>
          <cell r="I954" t="str">
            <v>18.04.2022</v>
          </cell>
          <cell r="J954" t="str">
            <v>23.04.2022</v>
          </cell>
          <cell r="K954" t="str">
            <v>20.04.2022</v>
          </cell>
          <cell r="L954" t="str">
            <v>Hàng hóa quầy 0480.3002179</v>
          </cell>
          <cell r="M954" t="str">
            <v>05.06.2022</v>
          </cell>
          <cell r="N954">
            <v>-2980649</v>
          </cell>
        </row>
        <row r="955">
          <cell r="F955">
            <v>4768</v>
          </cell>
          <cell r="G955" t="str">
            <v>C22TNT|4768</v>
          </cell>
          <cell r="H955" t="str">
            <v>K1</v>
          </cell>
          <cell r="I955" t="str">
            <v>01.04.2022</v>
          </cell>
          <cell r="J955" t="str">
            <v>14.04.2022</v>
          </cell>
          <cell r="K955" t="str">
            <v>02.04.2022</v>
          </cell>
          <cell r="L955" t="str">
            <v>Hàng hóa quầy 0480.3002179</v>
          </cell>
          <cell r="M955" t="str">
            <v>05.06.2022</v>
          </cell>
          <cell r="N955">
            <v>-1199426</v>
          </cell>
        </row>
        <row r="956">
          <cell r="F956">
            <v>5691</v>
          </cell>
          <cell r="G956" t="str">
            <v>C22TNT|5691</v>
          </cell>
          <cell r="H956" t="str">
            <v>K1</v>
          </cell>
          <cell r="I956" t="str">
            <v>07.04.2022</v>
          </cell>
          <cell r="J956" t="str">
            <v>14.04.2022</v>
          </cell>
          <cell r="K956" t="str">
            <v>09.04.2022</v>
          </cell>
          <cell r="L956" t="str">
            <v>Hàng hóa quầy 0480.3002179</v>
          </cell>
          <cell r="M956" t="str">
            <v>05.06.2022</v>
          </cell>
          <cell r="N956">
            <v>-2785536</v>
          </cell>
        </row>
        <row r="957">
          <cell r="F957">
            <v>6645</v>
          </cell>
          <cell r="G957" t="str">
            <v>C22TNT|6645</v>
          </cell>
          <cell r="H957" t="str">
            <v>K1</v>
          </cell>
          <cell r="I957" t="str">
            <v>09.04.2022</v>
          </cell>
          <cell r="J957" t="str">
            <v>21.04.2022</v>
          </cell>
          <cell r="K957" t="str">
            <v>13.04.2022</v>
          </cell>
          <cell r="L957" t="str">
            <v>Hàng hóa quầy 0480.3002179</v>
          </cell>
          <cell r="M957" t="str">
            <v>05.06.2022</v>
          </cell>
          <cell r="N957">
            <v>-44712</v>
          </cell>
        </row>
        <row r="958">
          <cell r="F958">
            <v>6646</v>
          </cell>
          <cell r="G958" t="str">
            <v>C22TNT|6646</v>
          </cell>
          <cell r="H958" t="str">
            <v>K1</v>
          </cell>
          <cell r="I958" t="str">
            <v>09.04.2022</v>
          </cell>
          <cell r="J958" t="str">
            <v>21.04.2022</v>
          </cell>
          <cell r="K958" t="str">
            <v>13.04.2022</v>
          </cell>
          <cell r="L958" t="str">
            <v>Hàng hóa quầy 0480.3002179</v>
          </cell>
          <cell r="M958" t="str">
            <v>05.06.2022</v>
          </cell>
          <cell r="N958">
            <v>-195113</v>
          </cell>
        </row>
        <row r="959">
          <cell r="F959">
            <v>6647</v>
          </cell>
          <cell r="G959" t="str">
            <v>C22TNT|6647</v>
          </cell>
          <cell r="H959" t="str">
            <v>K1</v>
          </cell>
          <cell r="I959" t="str">
            <v>09.04.2022</v>
          </cell>
          <cell r="J959" t="str">
            <v>21.04.2022</v>
          </cell>
          <cell r="K959" t="str">
            <v>13.04.2022</v>
          </cell>
          <cell r="L959" t="str">
            <v>Hàng hóa quầy 0480.3002179</v>
          </cell>
          <cell r="M959" t="str">
            <v>05.06.2022</v>
          </cell>
          <cell r="N959">
            <v>-1199426</v>
          </cell>
        </row>
        <row r="960">
          <cell r="F960">
            <v>8250</v>
          </cell>
          <cell r="G960" t="str">
            <v>C22TNT|8250</v>
          </cell>
          <cell r="H960" t="str">
            <v>K1</v>
          </cell>
          <cell r="I960" t="str">
            <v>18.04.2022</v>
          </cell>
          <cell r="J960" t="str">
            <v>23.04.2022</v>
          </cell>
          <cell r="K960" t="str">
            <v>20.04.2022</v>
          </cell>
          <cell r="L960" t="str">
            <v>Hàng hóa quầy 0480.3002179</v>
          </cell>
          <cell r="M960" t="str">
            <v>05.06.2022</v>
          </cell>
          <cell r="N960">
            <v>-2830248</v>
          </cell>
        </row>
        <row r="961">
          <cell r="F961">
            <v>4779</v>
          </cell>
          <cell r="G961" t="str">
            <v>C22TNT|4779</v>
          </cell>
          <cell r="H961" t="str">
            <v>K1</v>
          </cell>
          <cell r="I961" t="str">
            <v>01.04.2022</v>
          </cell>
          <cell r="J961" t="str">
            <v>16.04.2022</v>
          </cell>
          <cell r="K961" t="str">
            <v>01.04.2022</v>
          </cell>
          <cell r="L961" t="str">
            <v>Hàng hóa quầy 0480.3002179</v>
          </cell>
          <cell r="M961" t="str">
            <v>05.06.2022</v>
          </cell>
          <cell r="N961">
            <v>-3984984</v>
          </cell>
        </row>
        <row r="962">
          <cell r="F962">
            <v>5436</v>
          </cell>
          <cell r="G962" t="str">
            <v>C22TNT|5436</v>
          </cell>
          <cell r="H962" t="str">
            <v>K1</v>
          </cell>
          <cell r="I962" t="str">
            <v>05.04.2022</v>
          </cell>
          <cell r="J962" t="str">
            <v>16.04.2022</v>
          </cell>
          <cell r="K962" t="str">
            <v>06.04.2022</v>
          </cell>
          <cell r="L962" t="str">
            <v>Hàng hóa quầy 0480.3002179</v>
          </cell>
          <cell r="M962" t="str">
            <v>05.06.2022</v>
          </cell>
          <cell r="N962">
            <v>-1199426</v>
          </cell>
        </row>
        <row r="963">
          <cell r="F963">
            <v>5581</v>
          </cell>
          <cell r="G963" t="str">
            <v>C22TNT|5581</v>
          </cell>
          <cell r="H963" t="str">
            <v>K1</v>
          </cell>
          <cell r="I963" t="str">
            <v>06.04.2022</v>
          </cell>
          <cell r="J963" t="str">
            <v>16.04.2022</v>
          </cell>
          <cell r="K963" t="str">
            <v>06.04.2022</v>
          </cell>
          <cell r="L963" t="str">
            <v>Hàng hóa quầy 0480.3002179</v>
          </cell>
          <cell r="M963" t="str">
            <v>05.06.2022</v>
          </cell>
          <cell r="N963">
            <v>-1083953</v>
          </cell>
        </row>
        <row r="964">
          <cell r="F964">
            <v>8497</v>
          </cell>
          <cell r="G964" t="str">
            <v>C22TNT|8497</v>
          </cell>
          <cell r="H964" t="str">
            <v>K1</v>
          </cell>
          <cell r="I964" t="str">
            <v>19.04.2022</v>
          </cell>
          <cell r="J964" t="str">
            <v>23.04.2022</v>
          </cell>
          <cell r="K964" t="str">
            <v>19.04.2022</v>
          </cell>
          <cell r="L964" t="str">
            <v>Hàng hóa quầy 0480.3002179</v>
          </cell>
          <cell r="M964" t="str">
            <v>05.06.2022</v>
          </cell>
          <cell r="N964">
            <v>-2398853</v>
          </cell>
        </row>
        <row r="965">
          <cell r="F965">
            <v>4766</v>
          </cell>
          <cell r="G965" t="str">
            <v>C22TNT|4766</v>
          </cell>
          <cell r="H965" t="str">
            <v>K1</v>
          </cell>
          <cell r="I965" t="str">
            <v>01.04.2022</v>
          </cell>
          <cell r="J965" t="str">
            <v>15.04.2022</v>
          </cell>
          <cell r="K965" t="str">
            <v>02.04.2022</v>
          </cell>
          <cell r="L965" t="str">
            <v>Hàng hóa quầy 0480.3002179</v>
          </cell>
          <cell r="M965" t="str">
            <v>05.06.2022</v>
          </cell>
          <cell r="N965">
            <v>-4203206</v>
          </cell>
        </row>
        <row r="966">
          <cell r="F966">
            <v>5382</v>
          </cell>
          <cell r="G966" t="str">
            <v>C22TNT|5382</v>
          </cell>
          <cell r="H966" t="str">
            <v>K1</v>
          </cell>
          <cell r="I966" t="str">
            <v>04.04.2022</v>
          </cell>
          <cell r="J966" t="str">
            <v>15.04.2022</v>
          </cell>
          <cell r="K966" t="str">
            <v>06.04.2022</v>
          </cell>
          <cell r="L966" t="str">
            <v>Hàng hóa quầy 0480.3002179</v>
          </cell>
          <cell r="M966" t="str">
            <v>05.06.2022</v>
          </cell>
          <cell r="N966">
            <v>-1447826</v>
          </cell>
        </row>
        <row r="967">
          <cell r="F967">
            <v>5692</v>
          </cell>
          <cell r="G967" t="str">
            <v>C22TNT|5692</v>
          </cell>
          <cell r="H967" t="str">
            <v>K1</v>
          </cell>
          <cell r="I967" t="str">
            <v>07.04.2022</v>
          </cell>
          <cell r="J967" t="str">
            <v>15.04.2022</v>
          </cell>
          <cell r="K967" t="str">
            <v>09.04.2022</v>
          </cell>
          <cell r="L967" t="str">
            <v>Hàng hóa quầy 0480.3002179</v>
          </cell>
          <cell r="M967" t="str">
            <v>05.06.2022</v>
          </cell>
          <cell r="N967">
            <v>-3482806</v>
          </cell>
        </row>
        <row r="968">
          <cell r="F968">
            <v>5693</v>
          </cell>
          <cell r="G968" t="str">
            <v>C22TNT|5693</v>
          </cell>
          <cell r="H968" t="str">
            <v>K1</v>
          </cell>
          <cell r="I968" t="str">
            <v>07.04.2022</v>
          </cell>
          <cell r="J968" t="str">
            <v>15.04.2022</v>
          </cell>
          <cell r="K968" t="str">
            <v>09.04.2022</v>
          </cell>
          <cell r="L968" t="str">
            <v>Hàng hóa quầy 0480.3002179</v>
          </cell>
          <cell r="M968" t="str">
            <v>05.06.2022</v>
          </cell>
          <cell r="N968">
            <v>-216791</v>
          </cell>
        </row>
        <row r="969">
          <cell r="F969">
            <v>6648</v>
          </cell>
          <cell r="G969" t="str">
            <v>C22TNT|6648</v>
          </cell>
          <cell r="H969" t="str">
            <v>K1</v>
          </cell>
          <cell r="I969" t="str">
            <v>09.04.2022</v>
          </cell>
          <cell r="J969" t="str">
            <v>22.04.2022</v>
          </cell>
          <cell r="K969" t="str">
            <v>13.04.2022</v>
          </cell>
          <cell r="L969" t="str">
            <v>Hàng hóa quầy 0480.3002179</v>
          </cell>
          <cell r="M969" t="str">
            <v>05.06.2022</v>
          </cell>
          <cell r="N969">
            <v>-223560</v>
          </cell>
        </row>
        <row r="970">
          <cell r="F970">
            <v>6649</v>
          </cell>
          <cell r="G970" t="str">
            <v>C22TNT|6649</v>
          </cell>
          <cell r="H970" t="str">
            <v>K1</v>
          </cell>
          <cell r="I970" t="str">
            <v>09.04.2022</v>
          </cell>
          <cell r="J970" t="str">
            <v>22.04.2022</v>
          </cell>
          <cell r="K970" t="str">
            <v>13.04.2022</v>
          </cell>
          <cell r="L970" t="str">
            <v>Hàng hóa quầy 0480.3002179</v>
          </cell>
          <cell r="M970" t="str">
            <v>05.06.2022</v>
          </cell>
          <cell r="N970">
            <v>-195113</v>
          </cell>
        </row>
        <row r="971">
          <cell r="F971">
            <v>7454</v>
          </cell>
          <cell r="G971" t="str">
            <v>C22TNT|7454</v>
          </cell>
          <cell r="H971" t="str">
            <v>K1</v>
          </cell>
          <cell r="I971" t="str">
            <v>14.04.2022</v>
          </cell>
          <cell r="J971" t="str">
            <v>22.04.2022</v>
          </cell>
          <cell r="K971" t="str">
            <v>16.04.2022</v>
          </cell>
          <cell r="L971" t="str">
            <v>Hàng hóa quầy 0480.3002179</v>
          </cell>
          <cell r="M971" t="str">
            <v>05.06.2022</v>
          </cell>
          <cell r="N971">
            <v>-1199426</v>
          </cell>
        </row>
        <row r="972">
          <cell r="F972">
            <v>8248</v>
          </cell>
          <cell r="G972" t="str">
            <v>C22TNT|8248</v>
          </cell>
          <cell r="H972" t="str">
            <v>K1</v>
          </cell>
          <cell r="I972" t="str">
            <v>18.04.2022</v>
          </cell>
          <cell r="J972" t="str">
            <v>23.04.2022</v>
          </cell>
          <cell r="K972" t="str">
            <v>20.04.2022</v>
          </cell>
          <cell r="L972" t="str">
            <v>Hàng hóa quầy 0480.3002179</v>
          </cell>
          <cell r="M972" t="str">
            <v>05.06.2022</v>
          </cell>
          <cell r="N972">
            <v>-5185824</v>
          </cell>
        </row>
        <row r="973">
          <cell r="F973">
            <v>9235</v>
          </cell>
          <cell r="G973" t="str">
            <v>C22TNT|9235</v>
          </cell>
          <cell r="H973" t="str">
            <v>K1</v>
          </cell>
          <cell r="I973" t="str">
            <v>21.04.2022</v>
          </cell>
          <cell r="J973" t="str">
            <v>29.04.2022</v>
          </cell>
          <cell r="K973" t="str">
            <v>23.04.2022</v>
          </cell>
          <cell r="L973" t="str">
            <v>Hàng hóa quầy 0480.3002179</v>
          </cell>
          <cell r="M973" t="str">
            <v>05.06.2022</v>
          </cell>
          <cell r="N973">
            <v>-2398853</v>
          </cell>
        </row>
        <row r="974">
          <cell r="F974">
            <v>9236</v>
          </cell>
          <cell r="G974" t="str">
            <v>C22TNT|9236</v>
          </cell>
          <cell r="H974" t="str">
            <v>K1</v>
          </cell>
          <cell r="I974" t="str">
            <v>21.04.2022</v>
          </cell>
          <cell r="J974" t="str">
            <v>29.04.2022</v>
          </cell>
          <cell r="K974" t="str">
            <v>23.04.2022</v>
          </cell>
          <cell r="L974" t="str">
            <v>Hàng hóa quầy 0480.3002179</v>
          </cell>
          <cell r="M974" t="str">
            <v>05.06.2022</v>
          </cell>
          <cell r="N974">
            <v>-3984962</v>
          </cell>
        </row>
        <row r="975">
          <cell r="F975">
            <v>5389</v>
          </cell>
          <cell r="G975" t="str">
            <v>C22TTN|5389</v>
          </cell>
          <cell r="H975" t="str">
            <v>K1</v>
          </cell>
          <cell r="I975" t="str">
            <v>04.04.2022</v>
          </cell>
          <cell r="J975" t="str">
            <v>15.04.2022</v>
          </cell>
          <cell r="K975" t="str">
            <v>06.04.2022</v>
          </cell>
          <cell r="L975" t="str">
            <v>Hàng hóa quầy 0480.3002179</v>
          </cell>
          <cell r="M975" t="str">
            <v>05.06.2022</v>
          </cell>
          <cell r="N975">
            <v>-5184407</v>
          </cell>
        </row>
        <row r="976">
          <cell r="F976">
            <v>5387</v>
          </cell>
          <cell r="G976" t="str">
            <v>C22TNT|5387</v>
          </cell>
          <cell r="H976" t="str">
            <v>K1</v>
          </cell>
          <cell r="I976" t="str">
            <v>04.04.2022</v>
          </cell>
          <cell r="J976" t="str">
            <v>13.04.2022</v>
          </cell>
          <cell r="K976" t="str">
            <v>07.04.2022</v>
          </cell>
          <cell r="L976" t="str">
            <v>Hàng hóa quầy 0480.3002179</v>
          </cell>
          <cell r="M976" t="str">
            <v>05.06.2022</v>
          </cell>
          <cell r="N976">
            <v>-1416217</v>
          </cell>
        </row>
        <row r="977">
          <cell r="F977">
            <v>5390</v>
          </cell>
          <cell r="G977" t="str">
            <v>C22TNT|5390</v>
          </cell>
          <cell r="H977" t="str">
            <v>K1</v>
          </cell>
          <cell r="I977" t="str">
            <v>04.04.2022</v>
          </cell>
          <cell r="J977" t="str">
            <v>13.04.2022</v>
          </cell>
          <cell r="K977" t="str">
            <v>07.04.2022</v>
          </cell>
          <cell r="L977" t="str">
            <v>Hàng hóa quầy 0480.3002179</v>
          </cell>
          <cell r="M977" t="str">
            <v>05.06.2022</v>
          </cell>
          <cell r="N977">
            <v>-2615643</v>
          </cell>
        </row>
        <row r="978">
          <cell r="F978">
            <v>6620</v>
          </cell>
          <cell r="G978" t="str">
            <v>C22TNT|6620</v>
          </cell>
          <cell r="H978" t="str">
            <v>K1</v>
          </cell>
          <cell r="I978" t="str">
            <v>09.04.2022</v>
          </cell>
          <cell r="J978" t="str">
            <v>21.04.2022</v>
          </cell>
          <cell r="K978" t="str">
            <v>14.04.2022</v>
          </cell>
          <cell r="L978" t="str">
            <v>Hàng hóa quầy 0480.3002179</v>
          </cell>
          <cell r="M978" t="str">
            <v>05.06.2022</v>
          </cell>
          <cell r="N978">
            <v>-1199426</v>
          </cell>
        </row>
        <row r="979">
          <cell r="F979">
            <v>8238</v>
          </cell>
          <cell r="G979" t="str">
            <v>C22TNT|8238</v>
          </cell>
          <cell r="H979" t="str">
            <v>K1</v>
          </cell>
          <cell r="I979" t="str">
            <v>18.04.2022</v>
          </cell>
          <cell r="J979" t="str">
            <v>23.04.2022</v>
          </cell>
          <cell r="K979" t="str">
            <v>21.04.2022</v>
          </cell>
          <cell r="L979" t="str">
            <v>Hàng hóa quầy 0480.3002179</v>
          </cell>
          <cell r="M979" t="str">
            <v>05.06.2022</v>
          </cell>
          <cell r="N979">
            <v>-3984962</v>
          </cell>
        </row>
        <row r="980">
          <cell r="F980">
            <v>8239</v>
          </cell>
          <cell r="G980" t="str">
            <v>C22TNT|8239</v>
          </cell>
          <cell r="H980" t="str">
            <v>K1</v>
          </cell>
          <cell r="I980" t="str">
            <v>18.04.2022</v>
          </cell>
          <cell r="J980" t="str">
            <v>23.04.2022</v>
          </cell>
          <cell r="K980" t="str">
            <v>21.04.2022</v>
          </cell>
          <cell r="L980" t="str">
            <v>Hàng hóa quầy 0480.3002179</v>
          </cell>
          <cell r="M980" t="str">
            <v>05.06.2022</v>
          </cell>
          <cell r="N980">
            <v>-390226</v>
          </cell>
        </row>
        <row r="981">
          <cell r="F981">
            <v>9227</v>
          </cell>
          <cell r="G981" t="str">
            <v>C22TNT|9227</v>
          </cell>
          <cell r="H981" t="str">
            <v>K1</v>
          </cell>
          <cell r="I981" t="str">
            <v>21.04.2022</v>
          </cell>
          <cell r="J981" t="str">
            <v>28.04.2022</v>
          </cell>
          <cell r="K981" t="str">
            <v>24.04.2022</v>
          </cell>
          <cell r="L981" t="str">
            <v>Hàng hóa quầy 0480.3002179</v>
          </cell>
          <cell r="M981" t="str">
            <v>05.06.2022</v>
          </cell>
          <cell r="N981">
            <v>-2906950</v>
          </cell>
        </row>
        <row r="982">
          <cell r="F982">
            <v>5653</v>
          </cell>
          <cell r="G982" t="str">
            <v>C22TNT|5653</v>
          </cell>
          <cell r="H982" t="str">
            <v>K1</v>
          </cell>
          <cell r="I982" t="str">
            <v>06.04.2022</v>
          </cell>
          <cell r="J982" t="str">
            <v>15.04.2022</v>
          </cell>
          <cell r="K982" t="str">
            <v>07.04.2022</v>
          </cell>
          <cell r="L982" t="str">
            <v>Hàng hóa quầy 0480.3002179</v>
          </cell>
          <cell r="M982" t="str">
            <v>05.06.2022</v>
          </cell>
          <cell r="N982">
            <v>-6650286</v>
          </cell>
        </row>
        <row r="983">
          <cell r="F983">
            <v>6715</v>
          </cell>
          <cell r="G983" t="str">
            <v>C22TNT|6715</v>
          </cell>
          <cell r="H983" t="str">
            <v>K1</v>
          </cell>
          <cell r="I983" t="str">
            <v>12.04.2022</v>
          </cell>
          <cell r="J983" t="str">
            <v>22.04.2022</v>
          </cell>
          <cell r="K983" t="str">
            <v>12.04.2022</v>
          </cell>
          <cell r="L983" t="str">
            <v>Hàng hóa quầy 0480.3002179</v>
          </cell>
          <cell r="M983" t="str">
            <v>05.06.2022</v>
          </cell>
          <cell r="N983">
            <v>-975564</v>
          </cell>
        </row>
        <row r="984">
          <cell r="F984">
            <v>6716</v>
          </cell>
          <cell r="G984" t="str">
            <v>C22TNT|6716</v>
          </cell>
          <cell r="H984" t="str">
            <v>K1</v>
          </cell>
          <cell r="I984" t="str">
            <v>12.04.2022</v>
          </cell>
          <cell r="J984" t="str">
            <v>22.04.2022</v>
          </cell>
          <cell r="K984" t="str">
            <v>12.04.2022</v>
          </cell>
          <cell r="L984" t="str">
            <v>Hàng hóa quầy 0480.3002179</v>
          </cell>
          <cell r="M984" t="str">
            <v>05.06.2022</v>
          </cell>
          <cell r="N984">
            <v>-447120</v>
          </cell>
        </row>
        <row r="985">
          <cell r="F985">
            <v>7210</v>
          </cell>
          <cell r="G985" t="str">
            <v>C22TNT|7210</v>
          </cell>
          <cell r="H985" t="str">
            <v>K1</v>
          </cell>
          <cell r="I985" t="str">
            <v>13.04.2022</v>
          </cell>
          <cell r="J985" t="str">
            <v>22.04.2022</v>
          </cell>
          <cell r="K985" t="str">
            <v>14.04.2022</v>
          </cell>
          <cell r="L985" t="str">
            <v>Hàng hóa quầy 0480.3002179</v>
          </cell>
          <cell r="M985" t="str">
            <v>05.06.2022</v>
          </cell>
          <cell r="N985">
            <v>-4570301</v>
          </cell>
        </row>
        <row r="986">
          <cell r="F986">
            <v>8448</v>
          </cell>
          <cell r="G986" t="str">
            <v>C22TNT|8448</v>
          </cell>
          <cell r="H986" t="str">
            <v>K1</v>
          </cell>
          <cell r="I986" t="str">
            <v>19.04.2022</v>
          </cell>
          <cell r="J986" t="str">
            <v>23.04.2022</v>
          </cell>
          <cell r="K986" t="str">
            <v>21.04.2022</v>
          </cell>
          <cell r="L986" t="str">
            <v>Hàng hóa quầy 0480.3002179</v>
          </cell>
          <cell r="M986" t="str">
            <v>05.06.2022</v>
          </cell>
          <cell r="N986">
            <v>-7969925</v>
          </cell>
        </row>
        <row r="987">
          <cell r="F987">
            <v>4771</v>
          </cell>
          <cell r="G987" t="str">
            <v>1C22TNT|4771</v>
          </cell>
          <cell r="H987" t="str">
            <v>K1</v>
          </cell>
          <cell r="I987" t="str">
            <v>01.04.2022</v>
          </cell>
          <cell r="J987" t="str">
            <v>08.04.2022</v>
          </cell>
          <cell r="K987" t="str">
            <v>01.04.2022</v>
          </cell>
          <cell r="L987" t="str">
            <v>Hàng hóa quầy 0480.3002179</v>
          </cell>
          <cell r="M987" t="str">
            <v>05.06.2022</v>
          </cell>
          <cell r="N987">
            <v>-1199426</v>
          </cell>
        </row>
        <row r="988">
          <cell r="F988">
            <v>5400</v>
          </cell>
          <cell r="G988" t="str">
            <v>1C22TNT|5400</v>
          </cell>
          <cell r="H988" t="str">
            <v>K1</v>
          </cell>
          <cell r="I988" t="str">
            <v>04.04.2022</v>
          </cell>
          <cell r="J988" t="str">
            <v>16.04.2022</v>
          </cell>
          <cell r="K988" t="str">
            <v>05.04.2022</v>
          </cell>
          <cell r="L988" t="str">
            <v>Hàng hóa quầy 0480.3002179</v>
          </cell>
          <cell r="M988" t="str">
            <v>05.06.2022</v>
          </cell>
          <cell r="N988">
            <v>-6770534</v>
          </cell>
        </row>
        <row r="989">
          <cell r="F989">
            <v>6688</v>
          </cell>
          <cell r="G989" t="str">
            <v>1C22TNT|6688</v>
          </cell>
          <cell r="H989" t="str">
            <v>K1</v>
          </cell>
          <cell r="I989" t="str">
            <v>09.04.2022</v>
          </cell>
          <cell r="J989" t="str">
            <v>21.04.2022</v>
          </cell>
          <cell r="K989" t="str">
            <v>12.04.2022</v>
          </cell>
          <cell r="L989" t="str">
            <v>Hàng hóa quầy 0480.3002179</v>
          </cell>
          <cell r="M989" t="str">
            <v>05.06.2022</v>
          </cell>
          <cell r="N989">
            <v>-4417719</v>
          </cell>
        </row>
        <row r="990">
          <cell r="F990">
            <v>6706</v>
          </cell>
          <cell r="G990" t="str">
            <v>1C22TNT|6706</v>
          </cell>
          <cell r="H990" t="str">
            <v>K1</v>
          </cell>
          <cell r="I990" t="str">
            <v>12.04.2022</v>
          </cell>
          <cell r="J990" t="str">
            <v>21.04.2022</v>
          </cell>
          <cell r="K990" t="str">
            <v>12.04.2022</v>
          </cell>
          <cell r="L990" t="str">
            <v>Hàng hóa quầy 0480.3002179</v>
          </cell>
          <cell r="M990" t="str">
            <v>05.06.2022</v>
          </cell>
          <cell r="N990">
            <v>-223560</v>
          </cell>
        </row>
        <row r="991">
          <cell r="F991">
            <v>6707</v>
          </cell>
          <cell r="G991" t="str">
            <v>1C22TNT|6707</v>
          </cell>
          <cell r="H991" t="str">
            <v>K1</v>
          </cell>
          <cell r="I991" t="str">
            <v>12.04.2022</v>
          </cell>
          <cell r="J991" t="str">
            <v>21.04.2022</v>
          </cell>
          <cell r="K991" t="str">
            <v>12.04.2022</v>
          </cell>
          <cell r="L991" t="str">
            <v>Hàng hóa quầy 0480.3002179</v>
          </cell>
          <cell r="M991" t="str">
            <v>05.06.2022</v>
          </cell>
          <cell r="N991">
            <v>-195108</v>
          </cell>
        </row>
        <row r="992">
          <cell r="F992">
            <v>6654</v>
          </cell>
          <cell r="G992" t="str">
            <v>C22TNT|6654</v>
          </cell>
          <cell r="H992" t="str">
            <v>K1</v>
          </cell>
          <cell r="I992" t="str">
            <v>09.04.2022</v>
          </cell>
          <cell r="J992" t="str">
            <v>23.04.2022</v>
          </cell>
          <cell r="K992" t="str">
            <v>13.04.2022</v>
          </cell>
          <cell r="L992" t="str">
            <v>Hàng hóa quầy 0480.3002179</v>
          </cell>
          <cell r="M992" t="str">
            <v>05.06.2022</v>
          </cell>
          <cell r="N992">
            <v>-44712</v>
          </cell>
        </row>
        <row r="993">
          <cell r="F993">
            <v>6655</v>
          </cell>
          <cell r="G993" t="str">
            <v>C22TNT|6655</v>
          </cell>
          <cell r="H993" t="str">
            <v>K1</v>
          </cell>
          <cell r="I993" t="str">
            <v>09.04.2022</v>
          </cell>
          <cell r="J993" t="str">
            <v>23.04.2022</v>
          </cell>
          <cell r="K993" t="str">
            <v>13.04.2022</v>
          </cell>
          <cell r="L993" t="str">
            <v>Hàng hóa quầy 0480.3002179</v>
          </cell>
          <cell r="M993" t="str">
            <v>05.06.2022</v>
          </cell>
          <cell r="N993">
            <v>-195113</v>
          </cell>
        </row>
        <row r="994">
          <cell r="F994">
            <v>6656</v>
          </cell>
          <cell r="G994" t="str">
            <v>C22TNT|6656</v>
          </cell>
          <cell r="H994" t="str">
            <v>K1</v>
          </cell>
          <cell r="I994" t="str">
            <v>09.04.2022</v>
          </cell>
          <cell r="J994" t="str">
            <v>23.04.2022</v>
          </cell>
          <cell r="K994" t="str">
            <v>13.04.2022</v>
          </cell>
          <cell r="L994" t="str">
            <v>Hàng hóa quầy 0480.3002179</v>
          </cell>
          <cell r="M994" t="str">
            <v>05.06.2022</v>
          </cell>
          <cell r="N994">
            <v>-5012237</v>
          </cell>
        </row>
        <row r="995">
          <cell r="F995">
            <v>7085</v>
          </cell>
          <cell r="G995" t="str">
            <v>C22TNT|7085</v>
          </cell>
          <cell r="H995" t="str">
            <v>K1</v>
          </cell>
          <cell r="I995" t="str">
            <v>13.04.2022</v>
          </cell>
          <cell r="J995" t="str">
            <v>21.04.2022</v>
          </cell>
          <cell r="K995" t="str">
            <v>13.04.2022</v>
          </cell>
          <cell r="L995" t="str">
            <v>Hàng hóa quầy 0480.3002179</v>
          </cell>
          <cell r="M995" t="str">
            <v>05.06.2022</v>
          </cell>
          <cell r="N995">
            <v>-1199426</v>
          </cell>
        </row>
        <row r="996">
          <cell r="F996">
            <v>7086</v>
          </cell>
          <cell r="G996" t="str">
            <v>C22TNT|7086</v>
          </cell>
          <cell r="H996" t="str">
            <v>K1</v>
          </cell>
          <cell r="I996" t="str">
            <v>13.04.2022</v>
          </cell>
          <cell r="J996" t="str">
            <v>21.04.2022</v>
          </cell>
          <cell r="K996" t="str">
            <v>13.04.2022</v>
          </cell>
          <cell r="L996" t="str">
            <v>Hàng hóa quầy 0480.3002179</v>
          </cell>
          <cell r="M996" t="str">
            <v>05.06.2022</v>
          </cell>
          <cell r="N996">
            <v>-1199426</v>
          </cell>
        </row>
        <row r="997">
          <cell r="F997">
            <v>8823</v>
          </cell>
          <cell r="G997" t="str">
            <v>C22TNT|8823</v>
          </cell>
          <cell r="H997" t="str">
            <v>K1</v>
          </cell>
          <cell r="I997" t="str">
            <v>20.04.2022</v>
          </cell>
          <cell r="J997" t="str">
            <v>23.04.2022</v>
          </cell>
          <cell r="K997" t="str">
            <v>20.04.2022</v>
          </cell>
          <cell r="L997" t="str">
            <v>Hàng hóa quầy 0480.3002179</v>
          </cell>
          <cell r="M997" t="str">
            <v>05.06.2022</v>
          </cell>
          <cell r="N997">
            <v>-1199426</v>
          </cell>
        </row>
        <row r="998">
          <cell r="F998">
            <v>5378</v>
          </cell>
          <cell r="G998" t="str">
            <v>C22TNT|5378</v>
          </cell>
          <cell r="H998" t="str">
            <v>K1</v>
          </cell>
          <cell r="I998" t="str">
            <v>04.04.2022</v>
          </cell>
          <cell r="J998" t="str">
            <v>16.04.2022</v>
          </cell>
          <cell r="K998" t="str">
            <v>08.04.2022</v>
          </cell>
          <cell r="L998" t="str">
            <v>Hàng hóa quầy 0480.3002179</v>
          </cell>
          <cell r="M998" t="str">
            <v>05.06.2022</v>
          </cell>
          <cell r="N998">
            <v>-4806698</v>
          </cell>
        </row>
        <row r="999">
          <cell r="F999">
            <v>6664</v>
          </cell>
          <cell r="G999" t="str">
            <v>C22TNT|6664</v>
          </cell>
          <cell r="H999" t="str">
            <v>K1</v>
          </cell>
          <cell r="I999" t="str">
            <v>09.04.2022</v>
          </cell>
          <cell r="J999" t="str">
            <v>23.04.2022</v>
          </cell>
          <cell r="K999" t="str">
            <v>15.04.2022</v>
          </cell>
          <cell r="L999" t="str">
            <v>Hàng hóa quầy 0480.3002179</v>
          </cell>
          <cell r="M999" t="str">
            <v>05.06.2022</v>
          </cell>
          <cell r="N999">
            <v>-1413958</v>
          </cell>
        </row>
        <row r="1000">
          <cell r="F1000">
            <v>8242</v>
          </cell>
          <cell r="G1000" t="str">
            <v>C22TNT|8242</v>
          </cell>
          <cell r="H1000" t="str">
            <v>K1</v>
          </cell>
          <cell r="I1000" t="str">
            <v>18.04.2022</v>
          </cell>
          <cell r="J1000" t="str">
            <v>10.05.2022</v>
          </cell>
          <cell r="K1000" t="str">
            <v>01.05.2022</v>
          </cell>
          <cell r="L1000" t="str">
            <v>Hàng hóa quầy 0480.3002179</v>
          </cell>
          <cell r="M1000" t="str">
            <v>05.06.2022</v>
          </cell>
          <cell r="N1000">
            <v>-1200862</v>
          </cell>
        </row>
        <row r="1001">
          <cell r="F1001">
            <v>6662</v>
          </cell>
          <cell r="G1001" t="str">
            <v>C22TNT|6662</v>
          </cell>
          <cell r="H1001" t="str">
            <v>K1</v>
          </cell>
          <cell r="I1001" t="str">
            <v>09.04.2022</v>
          </cell>
          <cell r="J1001" t="str">
            <v>23.04.2022</v>
          </cell>
          <cell r="K1001" t="str">
            <v>13.04.2022</v>
          </cell>
          <cell r="L1001" t="str">
            <v>Hàng hóa quầy 0480.3002179</v>
          </cell>
          <cell r="M1001" t="str">
            <v>05.06.2022</v>
          </cell>
          <cell r="N1001">
            <v>-44712</v>
          </cell>
        </row>
        <row r="1002">
          <cell r="F1002">
            <v>6663</v>
          </cell>
          <cell r="G1002" t="str">
            <v>C22TNT|6663</v>
          </cell>
          <cell r="H1002" t="str">
            <v>K1</v>
          </cell>
          <cell r="I1002" t="str">
            <v>09.04.2022</v>
          </cell>
          <cell r="J1002" t="str">
            <v>23.04.2022</v>
          </cell>
          <cell r="K1002" t="str">
            <v>13.04.2022</v>
          </cell>
          <cell r="L1002" t="str">
            <v>Hàng hóa quầy 0480.3002179</v>
          </cell>
          <cell r="M1002" t="str">
            <v>05.06.2022</v>
          </cell>
          <cell r="N1002">
            <v>-975564</v>
          </cell>
        </row>
        <row r="1003">
          <cell r="F1003">
            <v>6705</v>
          </cell>
          <cell r="G1003" t="str">
            <v>C22TNT|6705</v>
          </cell>
          <cell r="H1003" t="str">
            <v>K1</v>
          </cell>
          <cell r="I1003" t="str">
            <v>12.04.2022</v>
          </cell>
          <cell r="J1003" t="str">
            <v>23.04.2022</v>
          </cell>
          <cell r="K1003" t="str">
            <v>13.04.2022</v>
          </cell>
          <cell r="L1003" t="str">
            <v>Hàng hóa quầy 0480.3002179</v>
          </cell>
          <cell r="M1003" t="str">
            <v>05.06.2022</v>
          </cell>
          <cell r="N1003">
            <v>-33118178</v>
          </cell>
        </row>
        <row r="1004">
          <cell r="F1004">
            <v>8423</v>
          </cell>
          <cell r="G1004" t="str">
            <v>C22TNT|8423</v>
          </cell>
          <cell r="H1004" t="str">
            <v>K1</v>
          </cell>
          <cell r="I1004" t="str">
            <v>18.04.2022</v>
          </cell>
          <cell r="J1004" t="str">
            <v>23.04.2022</v>
          </cell>
          <cell r="K1004" t="str">
            <v>20.04.2022</v>
          </cell>
          <cell r="L1004" t="str">
            <v>Hàng hóa quầy 0480.3002179</v>
          </cell>
          <cell r="M1004" t="str">
            <v>05.06.2022</v>
          </cell>
          <cell r="N1004">
            <v>-27578911</v>
          </cell>
        </row>
        <row r="1005">
          <cell r="F1005">
            <v>9238</v>
          </cell>
          <cell r="G1005" t="str">
            <v>C22TNT|9238</v>
          </cell>
          <cell r="H1005" t="str">
            <v>K1</v>
          </cell>
          <cell r="I1005" t="str">
            <v>21.04.2022</v>
          </cell>
          <cell r="J1005" t="str">
            <v>29.04.2022</v>
          </cell>
          <cell r="K1005" t="str">
            <v>23.04.2022</v>
          </cell>
          <cell r="L1005" t="str">
            <v>Hàng hóa quầy 0480.3002179</v>
          </cell>
          <cell r="M1005" t="str">
            <v>05.06.2022</v>
          </cell>
          <cell r="N1005">
            <v>-4758329</v>
          </cell>
        </row>
        <row r="1006">
          <cell r="F1006">
            <v>4772</v>
          </cell>
          <cell r="G1006" t="str">
            <v>C22TNT|4772</v>
          </cell>
          <cell r="H1006" t="str">
            <v>K1</v>
          </cell>
          <cell r="I1006" t="str">
            <v>01.04.2022</v>
          </cell>
          <cell r="J1006" t="str">
            <v>15.04.2022</v>
          </cell>
          <cell r="K1006" t="str">
            <v>04.04.2022</v>
          </cell>
          <cell r="L1006" t="str">
            <v>Hàng hóa quầy 0480.3002179</v>
          </cell>
          <cell r="M1006" t="str">
            <v>05.06.2022</v>
          </cell>
          <cell r="N1006">
            <v>-3110184</v>
          </cell>
        </row>
        <row r="1007">
          <cell r="F1007">
            <v>5694</v>
          </cell>
          <cell r="G1007" t="str">
            <v>C22TNT|5694</v>
          </cell>
          <cell r="H1007" t="str">
            <v>K1</v>
          </cell>
          <cell r="I1007" t="str">
            <v>07.04.2022</v>
          </cell>
          <cell r="J1007" t="str">
            <v>15.04.2022</v>
          </cell>
          <cell r="K1007" t="str">
            <v>11.04.2022</v>
          </cell>
          <cell r="L1007" t="str">
            <v>Hàng hóa quầy 0480.3002179</v>
          </cell>
          <cell r="M1007" t="str">
            <v>05.06.2022</v>
          </cell>
          <cell r="N1007">
            <v>-4371646</v>
          </cell>
        </row>
        <row r="1008">
          <cell r="F1008">
            <v>7455</v>
          </cell>
          <cell r="G1008" t="str">
            <v>C22TNT|7455</v>
          </cell>
          <cell r="H1008" t="str">
            <v>K1</v>
          </cell>
          <cell r="I1008" t="str">
            <v>14.04.2022</v>
          </cell>
          <cell r="J1008" t="str">
            <v>22.04.2022</v>
          </cell>
          <cell r="K1008" t="str">
            <v>18.04.2022</v>
          </cell>
          <cell r="L1008" t="str">
            <v>Hàng hóa quầy 0480.3002179</v>
          </cell>
          <cell r="M1008" t="str">
            <v>05.06.2022</v>
          </cell>
          <cell r="N1008">
            <v>-1199426</v>
          </cell>
        </row>
        <row r="1009">
          <cell r="F1009">
            <v>8247</v>
          </cell>
          <cell r="G1009" t="str">
            <v>C22TNT|8247</v>
          </cell>
          <cell r="H1009" t="str">
            <v>K1</v>
          </cell>
          <cell r="I1009" t="str">
            <v>18.04.2022</v>
          </cell>
          <cell r="J1009" t="str">
            <v>29.04.2022</v>
          </cell>
          <cell r="K1009" t="str">
            <v>22.04.2022</v>
          </cell>
          <cell r="L1009" t="str">
            <v>Hàng hóa quầy 0480.3002179</v>
          </cell>
          <cell r="M1009" t="str">
            <v>05.06.2022</v>
          </cell>
          <cell r="N1009">
            <v>-2613384</v>
          </cell>
        </row>
        <row r="1010">
          <cell r="F1010">
            <v>9237</v>
          </cell>
          <cell r="G1010" t="str">
            <v>C22TNT|9237</v>
          </cell>
          <cell r="H1010" t="str">
            <v>K1</v>
          </cell>
          <cell r="I1010" t="str">
            <v>21.04.2022</v>
          </cell>
          <cell r="J1010" t="str">
            <v>10.05.2022</v>
          </cell>
          <cell r="K1010" t="str">
            <v>01.05.2022</v>
          </cell>
          <cell r="L1010" t="str">
            <v>Hàng hóa quầy 0480.3002179</v>
          </cell>
          <cell r="M1010" t="str">
            <v>05.06.2022</v>
          </cell>
          <cell r="N1010">
            <v>-1290286</v>
          </cell>
        </row>
        <row r="1011">
          <cell r="F1011">
            <v>5688</v>
          </cell>
          <cell r="G1011" t="str">
            <v>C22TNT|5688</v>
          </cell>
          <cell r="H1011" t="str">
            <v>K1</v>
          </cell>
          <cell r="I1011" t="str">
            <v>07.04.2022</v>
          </cell>
          <cell r="J1011" t="str">
            <v>19.04.2022</v>
          </cell>
          <cell r="K1011" t="str">
            <v>11.04.2022</v>
          </cell>
          <cell r="L1011" t="str">
            <v>Hàng hóa quầy 0480.3002179</v>
          </cell>
          <cell r="M1011" t="str">
            <v>05.06.2022</v>
          </cell>
          <cell r="N1011">
            <v>-3220552</v>
          </cell>
        </row>
        <row r="1012">
          <cell r="F1012">
            <v>8251</v>
          </cell>
          <cell r="G1012" t="str">
            <v>C22TNT|8251</v>
          </cell>
          <cell r="H1012" t="str">
            <v>K1</v>
          </cell>
          <cell r="I1012" t="str">
            <v>18.04.2022</v>
          </cell>
          <cell r="J1012" t="str">
            <v>29.04.2022</v>
          </cell>
          <cell r="K1012" t="str">
            <v>22.04.2022</v>
          </cell>
          <cell r="L1012" t="str">
            <v>Hàng hóa quầy 0480.3002179</v>
          </cell>
          <cell r="M1012" t="str">
            <v>05.06.2022</v>
          </cell>
          <cell r="N1012">
            <v>-3195180</v>
          </cell>
        </row>
        <row r="1013">
          <cell r="F1013">
            <v>4773</v>
          </cell>
          <cell r="G1013" t="str">
            <v>C22TNT|4773</v>
          </cell>
          <cell r="H1013" t="str">
            <v>K1</v>
          </cell>
          <cell r="I1013" t="str">
            <v>01.04.2022</v>
          </cell>
          <cell r="J1013" t="str">
            <v>13.04.2022</v>
          </cell>
          <cell r="K1013" t="str">
            <v>04.04.2022</v>
          </cell>
          <cell r="L1013" t="str">
            <v>Hàng hóa quầy 0480.3002179</v>
          </cell>
          <cell r="M1013" t="str">
            <v>05.06.2022</v>
          </cell>
          <cell r="N1013">
            <v>-1199426</v>
          </cell>
        </row>
        <row r="1014">
          <cell r="F1014">
            <v>5388</v>
          </cell>
          <cell r="G1014" t="str">
            <v>C22TNT|5388</v>
          </cell>
          <cell r="H1014" t="str">
            <v>K1</v>
          </cell>
          <cell r="I1014" t="str">
            <v>04.04.2022</v>
          </cell>
          <cell r="J1014" t="str">
            <v>19.04.2022</v>
          </cell>
          <cell r="K1014" t="str">
            <v>08.04.2022</v>
          </cell>
          <cell r="L1014" t="str">
            <v>Hàng hóa quầy 0480.3002179</v>
          </cell>
          <cell r="M1014" t="str">
            <v>05.06.2022</v>
          </cell>
          <cell r="N1014">
            <v>-2400288</v>
          </cell>
        </row>
        <row r="1015">
          <cell r="F1015">
            <v>5687</v>
          </cell>
          <cell r="G1015" t="str">
            <v>C22TNT|5687</v>
          </cell>
          <cell r="H1015" t="str">
            <v>K1</v>
          </cell>
          <cell r="I1015" t="str">
            <v>07.04.2022</v>
          </cell>
          <cell r="J1015" t="str">
            <v>19.04.2022</v>
          </cell>
          <cell r="K1015" t="str">
            <v>11.04.2022</v>
          </cell>
          <cell r="L1015" t="str">
            <v>Hàng hóa quầy 0480.3002179</v>
          </cell>
          <cell r="M1015" t="str">
            <v>05.06.2022</v>
          </cell>
          <cell r="N1015">
            <v>-1586110</v>
          </cell>
        </row>
        <row r="1016">
          <cell r="F1016">
            <v>6630</v>
          </cell>
          <cell r="G1016" t="str">
            <v>C22TNT|6630</v>
          </cell>
          <cell r="H1016" t="str">
            <v>K1</v>
          </cell>
          <cell r="I1016" t="str">
            <v>09.04.2022</v>
          </cell>
          <cell r="J1016" t="str">
            <v>21.04.2022</v>
          </cell>
          <cell r="K1016" t="str">
            <v>15.04.2022</v>
          </cell>
          <cell r="L1016" t="str">
            <v>Hàng hóa quầy 0480.3002179</v>
          </cell>
          <cell r="M1016" t="str">
            <v>05.06.2022</v>
          </cell>
          <cell r="N1016">
            <v>-195113</v>
          </cell>
        </row>
        <row r="1017">
          <cell r="F1017">
            <v>6631</v>
          </cell>
          <cell r="G1017" t="str">
            <v>C22TNT|6631</v>
          </cell>
          <cell r="H1017" t="str">
            <v>K1</v>
          </cell>
          <cell r="I1017" t="str">
            <v>09.04.2022</v>
          </cell>
          <cell r="J1017" t="str">
            <v>21.04.2022</v>
          </cell>
          <cell r="K1017" t="str">
            <v>15.04.2022</v>
          </cell>
          <cell r="L1017" t="str">
            <v>Hàng hóa quầy 0480.3002179</v>
          </cell>
          <cell r="M1017" t="str">
            <v>05.06.2022</v>
          </cell>
          <cell r="N1017">
            <v>-44712</v>
          </cell>
        </row>
        <row r="1018">
          <cell r="F1018">
            <v>6632</v>
          </cell>
          <cell r="G1018" t="str">
            <v>C22TNT|6632</v>
          </cell>
          <cell r="H1018" t="str">
            <v>K1</v>
          </cell>
          <cell r="I1018" t="str">
            <v>09.04.2022</v>
          </cell>
          <cell r="J1018" t="str">
            <v>21.04.2022</v>
          </cell>
          <cell r="K1018" t="str">
            <v>15.04.2022</v>
          </cell>
          <cell r="L1018" t="str">
            <v>Hàng hóa quầy 0480.3002179</v>
          </cell>
          <cell r="M1018" t="str">
            <v>05.06.2022</v>
          </cell>
          <cell r="N1018">
            <v>-4180075</v>
          </cell>
        </row>
        <row r="1019">
          <cell r="F1019">
            <v>8237</v>
          </cell>
          <cell r="G1019" t="str">
            <v>C22TNT|8237</v>
          </cell>
          <cell r="H1019" t="str">
            <v>K1</v>
          </cell>
          <cell r="I1019" t="str">
            <v>18.04.2022</v>
          </cell>
          <cell r="J1019" t="str">
            <v>28.04.2022</v>
          </cell>
          <cell r="K1019" t="str">
            <v>22.04.2022</v>
          </cell>
          <cell r="L1019" t="str">
            <v>Hàng hóa quầy 0480.3002179</v>
          </cell>
          <cell r="M1019" t="str">
            <v>05.06.2022</v>
          </cell>
          <cell r="N1019">
            <v>-1199426</v>
          </cell>
        </row>
        <row r="1020">
          <cell r="F1020">
            <v>9230</v>
          </cell>
          <cell r="G1020" t="str">
            <v>C22TNT|9230</v>
          </cell>
          <cell r="H1020" t="str">
            <v>K1</v>
          </cell>
          <cell r="I1020" t="str">
            <v>21.04.2022</v>
          </cell>
          <cell r="J1020" t="str">
            <v>10.05.2022</v>
          </cell>
          <cell r="K1020" t="str">
            <v>01.05.2022</v>
          </cell>
          <cell r="L1020" t="str">
            <v>Hàng hóa quầy 0480.3002179</v>
          </cell>
          <cell r="M1020" t="str">
            <v>05.06.2022</v>
          </cell>
          <cell r="N1020">
            <v>-9258775</v>
          </cell>
        </row>
        <row r="1021">
          <cell r="F1021">
            <v>5381</v>
          </cell>
          <cell r="G1021" t="str">
            <v>C22TNT|5381</v>
          </cell>
          <cell r="H1021" t="str">
            <v>K1</v>
          </cell>
          <cell r="I1021" t="str">
            <v>04.04.2022</v>
          </cell>
          <cell r="J1021" t="str">
            <v>16.04.2022</v>
          </cell>
          <cell r="K1021" t="str">
            <v>08.04.2022</v>
          </cell>
          <cell r="L1021" t="str">
            <v>Hàng hóa quầy 0480.3002179</v>
          </cell>
          <cell r="M1021" t="str">
            <v>05.06.2022</v>
          </cell>
          <cell r="N1021">
            <v>-1586128</v>
          </cell>
        </row>
        <row r="1022">
          <cell r="F1022">
            <v>8246</v>
          </cell>
          <cell r="G1022" t="str">
            <v>C22TNT|8246</v>
          </cell>
          <cell r="H1022" t="str">
            <v>K1</v>
          </cell>
          <cell r="I1022" t="str">
            <v>18.04.2022</v>
          </cell>
          <cell r="J1022" t="str">
            <v>24.04.2022</v>
          </cell>
          <cell r="K1022" t="str">
            <v>22.04.2022</v>
          </cell>
          <cell r="L1022" t="str">
            <v>Hàng hóa quầy 0480.3002179</v>
          </cell>
          <cell r="M1022" t="str">
            <v>05.06.2022</v>
          </cell>
          <cell r="N1022">
            <v>-599713</v>
          </cell>
        </row>
        <row r="1023">
          <cell r="F1023">
            <v>4769</v>
          </cell>
          <cell r="G1023" t="str">
            <v>C22TNT|4769</v>
          </cell>
          <cell r="H1023" t="str">
            <v>K1</v>
          </cell>
          <cell r="I1023" t="str">
            <v>01.04.2022</v>
          </cell>
          <cell r="J1023" t="str">
            <v>13.04.2022</v>
          </cell>
          <cell r="K1023" t="str">
            <v>03.04.2022</v>
          </cell>
          <cell r="L1023" t="str">
            <v>Hàng hóa quầy 0480.3002179</v>
          </cell>
          <cell r="M1023" t="str">
            <v>05.06.2022</v>
          </cell>
          <cell r="N1023">
            <v>-4371689</v>
          </cell>
        </row>
        <row r="1024">
          <cell r="F1024">
            <v>5386</v>
          </cell>
          <cell r="G1024" t="str">
            <v>C22TNT|5386</v>
          </cell>
          <cell r="H1024" t="str">
            <v>K1</v>
          </cell>
          <cell r="I1024" t="str">
            <v>04.04.2022</v>
          </cell>
          <cell r="J1024" t="str">
            <v>13.04.2022</v>
          </cell>
          <cell r="K1024" t="str">
            <v>07.04.2022</v>
          </cell>
          <cell r="L1024" t="str">
            <v>Hàng hóa quầy 0480.3002179</v>
          </cell>
          <cell r="M1024" t="str">
            <v>05.06.2022</v>
          </cell>
          <cell r="N1024">
            <v>-1802919</v>
          </cell>
        </row>
        <row r="1025">
          <cell r="F1025">
            <v>5685</v>
          </cell>
          <cell r="G1025" t="str">
            <v>C22TNT|5685</v>
          </cell>
          <cell r="H1025" t="str">
            <v>K1</v>
          </cell>
          <cell r="I1025" t="str">
            <v>07.04.2022</v>
          </cell>
          <cell r="J1025" t="str">
            <v>13.04.2022</v>
          </cell>
          <cell r="K1025" t="str">
            <v>10.04.2022</v>
          </cell>
          <cell r="L1025" t="str">
            <v>Hàng hóa quầy 0480.3002179</v>
          </cell>
          <cell r="M1025" t="str">
            <v>05.06.2022</v>
          </cell>
          <cell r="N1025">
            <v>-2835216</v>
          </cell>
        </row>
        <row r="1026">
          <cell r="F1026">
            <v>6621</v>
          </cell>
          <cell r="G1026" t="str">
            <v>C22TNT|6621</v>
          </cell>
          <cell r="H1026" t="str">
            <v>K1</v>
          </cell>
          <cell r="I1026" t="str">
            <v>09.04.2022</v>
          </cell>
          <cell r="J1026" t="str">
            <v>21.04.2022</v>
          </cell>
          <cell r="K1026" t="str">
            <v>14.04.2022</v>
          </cell>
          <cell r="L1026" t="str">
            <v>Hàng hóa quầy 0480.3002179</v>
          </cell>
          <cell r="M1026" t="str">
            <v>05.06.2022</v>
          </cell>
          <cell r="N1026">
            <v>-195113</v>
          </cell>
        </row>
        <row r="1027">
          <cell r="F1027">
            <v>6622</v>
          </cell>
          <cell r="G1027" t="str">
            <v>C22TNT|6622</v>
          </cell>
          <cell r="H1027" t="str">
            <v>K1</v>
          </cell>
          <cell r="I1027" t="str">
            <v>09.04.2022</v>
          </cell>
          <cell r="J1027" t="str">
            <v>21.04.2022</v>
          </cell>
          <cell r="K1027" t="str">
            <v>14.04.2022</v>
          </cell>
          <cell r="L1027" t="str">
            <v>Hàng hóa quầy 0480.3002179</v>
          </cell>
          <cell r="M1027" t="str">
            <v>05.06.2022</v>
          </cell>
          <cell r="N1027">
            <v>-44712</v>
          </cell>
        </row>
        <row r="1028">
          <cell r="F1028">
            <v>6623</v>
          </cell>
          <cell r="G1028" t="str">
            <v>C22TNT|6623</v>
          </cell>
          <cell r="H1028" t="str">
            <v>K1</v>
          </cell>
          <cell r="I1028" t="str">
            <v>09.04.2022</v>
          </cell>
          <cell r="J1028" t="str">
            <v>21.04.2022</v>
          </cell>
          <cell r="K1028" t="str">
            <v>14.04.2022</v>
          </cell>
          <cell r="L1028" t="str">
            <v>Hàng hóa quầy 0480.3002179</v>
          </cell>
          <cell r="M1028" t="str">
            <v>05.06.2022</v>
          </cell>
          <cell r="N1028">
            <v>-5229101</v>
          </cell>
        </row>
        <row r="1029">
          <cell r="F1029">
            <v>7450</v>
          </cell>
          <cell r="G1029" t="str">
            <v>C22TNT|7450</v>
          </cell>
          <cell r="H1029" t="str">
            <v>K1</v>
          </cell>
          <cell r="I1029" t="str">
            <v>14.04.2022</v>
          </cell>
          <cell r="J1029" t="str">
            <v>21.04.2022</v>
          </cell>
          <cell r="K1029" t="str">
            <v>17.04.2022</v>
          </cell>
          <cell r="L1029" t="str">
            <v>Hàng hóa quầy 0480.3002179</v>
          </cell>
          <cell r="M1029" t="str">
            <v>05.06.2022</v>
          </cell>
          <cell r="N1029">
            <v>-3261643</v>
          </cell>
        </row>
        <row r="1030">
          <cell r="F1030">
            <v>8252</v>
          </cell>
          <cell r="G1030" t="str">
            <v>C22TNT|8252</v>
          </cell>
          <cell r="H1030" t="str">
            <v>K1</v>
          </cell>
          <cell r="I1030" t="str">
            <v>18.04.2022</v>
          </cell>
          <cell r="J1030" t="str">
            <v>23.04.2022</v>
          </cell>
          <cell r="K1030" t="str">
            <v>21.04.2022</v>
          </cell>
          <cell r="L1030" t="str">
            <v>Hàng hóa quầy 0480.3002179</v>
          </cell>
          <cell r="M1030" t="str">
            <v>05.06.2022</v>
          </cell>
          <cell r="N1030">
            <v>-2831683</v>
          </cell>
        </row>
        <row r="1031">
          <cell r="F1031">
            <v>9228</v>
          </cell>
          <cell r="G1031" t="str">
            <v>C22TNT|9228</v>
          </cell>
          <cell r="H1031" t="str">
            <v>K1</v>
          </cell>
          <cell r="I1031" t="str">
            <v>21.04.2022</v>
          </cell>
          <cell r="J1031" t="str">
            <v>10.05.2022</v>
          </cell>
          <cell r="K1031" t="str">
            <v>01.05.2022</v>
          </cell>
          <cell r="L1031" t="str">
            <v>Hàng hóa quầy 0480.3002179</v>
          </cell>
          <cell r="M1031" t="str">
            <v>05.06.2022</v>
          </cell>
          <cell r="N1031">
            <v>-3172219</v>
          </cell>
        </row>
        <row r="1032">
          <cell r="F1032">
            <v>5695</v>
          </cell>
          <cell r="G1032" t="str">
            <v>C22TNT|5695</v>
          </cell>
          <cell r="H1032" t="str">
            <v>K1</v>
          </cell>
          <cell r="I1032" t="str">
            <v>07.04.2022</v>
          </cell>
          <cell r="J1032" t="str">
            <v>16.04.2022</v>
          </cell>
          <cell r="K1032" t="str">
            <v>11.04.2022</v>
          </cell>
          <cell r="L1032" t="str">
            <v>Hàng hóa quầy 0480.3002179</v>
          </cell>
          <cell r="M1032" t="str">
            <v>05.06.2022</v>
          </cell>
          <cell r="N1032">
            <v>-2398853</v>
          </cell>
        </row>
        <row r="1033">
          <cell r="F1033">
            <v>8245</v>
          </cell>
          <cell r="G1033" t="str">
            <v>C22TNT|8245</v>
          </cell>
          <cell r="H1033" t="str">
            <v>K1</v>
          </cell>
          <cell r="I1033" t="str">
            <v>18.04.2022</v>
          </cell>
          <cell r="J1033" t="str">
            <v>10.05.2022</v>
          </cell>
          <cell r="K1033" t="str">
            <v>01.05.2022</v>
          </cell>
          <cell r="L1033" t="str">
            <v>Hàng hóa quầy 0480.3002179</v>
          </cell>
          <cell r="M1033" t="str">
            <v>05.06.2022</v>
          </cell>
          <cell r="N1033">
            <v>-3984962</v>
          </cell>
        </row>
        <row r="1034">
          <cell r="F1034">
            <v>5384</v>
          </cell>
          <cell r="G1034" t="str">
            <v>C22TNT|5384</v>
          </cell>
          <cell r="H1034" t="str">
            <v>K1</v>
          </cell>
          <cell r="I1034" t="str">
            <v>04.04.2022</v>
          </cell>
          <cell r="J1034" t="str">
            <v>14.04.2022</v>
          </cell>
          <cell r="K1034" t="str">
            <v>08.04.2022</v>
          </cell>
          <cell r="L1034" t="str">
            <v>Hàng hóa quầy 0480.3002179</v>
          </cell>
          <cell r="M1034" t="str">
            <v>05.06.2022</v>
          </cell>
          <cell r="N1034">
            <v>-1199426</v>
          </cell>
        </row>
        <row r="1035">
          <cell r="F1035">
            <v>5689</v>
          </cell>
          <cell r="G1035" t="str">
            <v>C22TNT|5689</v>
          </cell>
          <cell r="H1035" t="str">
            <v>K1</v>
          </cell>
          <cell r="I1035" t="str">
            <v>07.04.2022</v>
          </cell>
          <cell r="J1035" t="str">
            <v>14.04.2022</v>
          </cell>
          <cell r="K1035" t="str">
            <v>11.04.2022</v>
          </cell>
          <cell r="L1035" t="str">
            <v>Hàng hóa quầy 0480.3002179</v>
          </cell>
          <cell r="M1035" t="str">
            <v>05.06.2022</v>
          </cell>
          <cell r="N1035">
            <v>-1416217</v>
          </cell>
        </row>
        <row r="1036">
          <cell r="F1036">
            <v>7451</v>
          </cell>
          <cell r="G1036" t="str">
            <v>C22TNT|7451</v>
          </cell>
          <cell r="H1036" t="str">
            <v>K1</v>
          </cell>
          <cell r="I1036" t="str">
            <v>14.04.2022</v>
          </cell>
          <cell r="J1036" t="str">
            <v>21.04.2022</v>
          </cell>
          <cell r="K1036" t="str">
            <v>18.04.2022</v>
          </cell>
          <cell r="L1036" t="str">
            <v>Hàng hóa quầy 0480.3002179</v>
          </cell>
          <cell r="M1036" t="str">
            <v>05.06.2022</v>
          </cell>
          <cell r="N1036">
            <v>-1630822</v>
          </cell>
        </row>
        <row r="1037">
          <cell r="F1037">
            <v>9231</v>
          </cell>
          <cell r="G1037" t="str">
            <v>C22TNT|9231</v>
          </cell>
          <cell r="H1037" t="str">
            <v>K1</v>
          </cell>
          <cell r="I1037" t="str">
            <v>21.04.2022</v>
          </cell>
          <cell r="J1037" t="str">
            <v>10.05.2022</v>
          </cell>
          <cell r="K1037" t="str">
            <v>01.05.2022</v>
          </cell>
          <cell r="L1037" t="str">
            <v>Hàng hóa quầy 0480.3002179</v>
          </cell>
          <cell r="M1037" t="str">
            <v>05.06.2022</v>
          </cell>
          <cell r="N1037">
            <v>-6580363</v>
          </cell>
        </row>
        <row r="1038">
          <cell r="F1038">
            <v>6639</v>
          </cell>
          <cell r="G1038" t="str">
            <v>C22TNT|6639</v>
          </cell>
          <cell r="H1038" t="str">
            <v>K1</v>
          </cell>
          <cell r="I1038" t="str">
            <v>09.04.2022</v>
          </cell>
          <cell r="J1038" t="str">
            <v>21.04.2022</v>
          </cell>
          <cell r="K1038" t="str">
            <v>15.04.2022</v>
          </cell>
          <cell r="L1038" t="str">
            <v>Hàng hóa quầy 0480.3002179</v>
          </cell>
          <cell r="M1038" t="str">
            <v>05.06.2022</v>
          </cell>
          <cell r="N1038">
            <v>-195113</v>
          </cell>
        </row>
        <row r="1039">
          <cell r="F1039">
            <v>6640</v>
          </cell>
          <cell r="G1039" t="str">
            <v>C22TNT|6640</v>
          </cell>
          <cell r="H1039" t="str">
            <v>K1</v>
          </cell>
          <cell r="I1039" t="str">
            <v>09.04.2022</v>
          </cell>
          <cell r="J1039" t="str">
            <v>21.04.2022</v>
          </cell>
          <cell r="K1039" t="str">
            <v>15.04.2022</v>
          </cell>
          <cell r="L1039" t="str">
            <v>Hàng hóa quầy 0480.3002179</v>
          </cell>
          <cell r="M1039" t="str">
            <v>05.06.2022</v>
          </cell>
          <cell r="N1039">
            <v>-44712</v>
          </cell>
        </row>
        <row r="1040">
          <cell r="F1040">
            <v>6227</v>
          </cell>
          <cell r="G1040" t="str">
            <v>C22TNT|6227</v>
          </cell>
          <cell r="H1040" t="str">
            <v>K1</v>
          </cell>
          <cell r="I1040" t="str">
            <v>09.04.2022</v>
          </cell>
          <cell r="J1040" t="str">
            <v>19.04.2022</v>
          </cell>
          <cell r="K1040" t="str">
            <v>09.04.2022</v>
          </cell>
          <cell r="L1040" t="str">
            <v>Hàng hóa quầy 0480.3002179</v>
          </cell>
          <cell r="M1040" t="str">
            <v>05.06.2022</v>
          </cell>
          <cell r="N1040">
            <v>-7583242</v>
          </cell>
        </row>
        <row r="1041">
          <cell r="F1041">
            <v>8836</v>
          </cell>
          <cell r="G1041" t="str">
            <v>C22TNT|8836</v>
          </cell>
          <cell r="H1041" t="str">
            <v>K1</v>
          </cell>
          <cell r="I1041" t="str">
            <v>20.04.2022</v>
          </cell>
          <cell r="J1041" t="str">
            <v>23.04.2022</v>
          </cell>
          <cell r="K1041" t="str">
            <v>20.04.2022</v>
          </cell>
          <cell r="L1041" t="str">
            <v>Hàng hóa quầy 0480.3002179</v>
          </cell>
          <cell r="M1041" t="str">
            <v>05.06.2022</v>
          </cell>
          <cell r="N1041">
            <v>-585338</v>
          </cell>
        </row>
        <row r="1042">
          <cell r="F1042">
            <v>8837</v>
          </cell>
          <cell r="G1042" t="str">
            <v>C22TNT|8837</v>
          </cell>
          <cell r="H1042" t="str">
            <v>K1</v>
          </cell>
          <cell r="I1042" t="str">
            <v>20.04.2022</v>
          </cell>
          <cell r="J1042" t="str">
            <v>23.04.2022</v>
          </cell>
          <cell r="K1042" t="str">
            <v>20.04.2022</v>
          </cell>
          <cell r="L1042" t="str">
            <v>Hàng hóa quầy 0480.3002179</v>
          </cell>
          <cell r="M1042" t="str">
            <v>05.06.2022</v>
          </cell>
          <cell r="N1042">
            <v>-134136</v>
          </cell>
        </row>
        <row r="1043">
          <cell r="F1043">
            <v>8838</v>
          </cell>
          <cell r="G1043" t="str">
            <v>C22TNT|8838</v>
          </cell>
          <cell r="H1043" t="str">
            <v>K1</v>
          </cell>
          <cell r="I1043" t="str">
            <v>20.04.2022</v>
          </cell>
          <cell r="J1043" t="str">
            <v>23.04.2022</v>
          </cell>
          <cell r="K1043" t="str">
            <v>20.04.2022</v>
          </cell>
          <cell r="L1043" t="str">
            <v>Hàng hóa quầy 0480.3002179</v>
          </cell>
          <cell r="M1043" t="str">
            <v>05.06.2022</v>
          </cell>
          <cell r="N1043">
            <v>-223560</v>
          </cell>
        </row>
        <row r="1044">
          <cell r="F1044">
            <v>4770</v>
          </cell>
          <cell r="G1044" t="str">
            <v>C22TNT|4770</v>
          </cell>
          <cell r="H1044" t="str">
            <v>K1</v>
          </cell>
          <cell r="I1044" t="str">
            <v>01.04.2022</v>
          </cell>
          <cell r="J1044" t="str">
            <v>16.04.2022</v>
          </cell>
          <cell r="K1044" t="str">
            <v>02.04.2022</v>
          </cell>
          <cell r="L1044" t="str">
            <v>Hàng hóa quầy 0480.3002179</v>
          </cell>
          <cell r="M1044" t="str">
            <v>05.06.2022</v>
          </cell>
          <cell r="N1044">
            <v>-2398853</v>
          </cell>
        </row>
        <row r="1045">
          <cell r="F1045">
            <v>5380</v>
          </cell>
          <cell r="G1045" t="str">
            <v>C22TNT|5380</v>
          </cell>
          <cell r="H1045" t="str">
            <v>K1</v>
          </cell>
          <cell r="I1045" t="str">
            <v>04.04.2022</v>
          </cell>
          <cell r="J1045" t="str">
            <v>16.04.2022</v>
          </cell>
          <cell r="K1045" t="str">
            <v>06.04.2022</v>
          </cell>
          <cell r="L1045" t="str">
            <v>Hàng hóa quầy 0480.3002179</v>
          </cell>
          <cell r="M1045" t="str">
            <v>05.06.2022</v>
          </cell>
          <cell r="N1045">
            <v>-2398853</v>
          </cell>
        </row>
        <row r="1046">
          <cell r="F1046">
            <v>5696</v>
          </cell>
          <cell r="G1046" t="str">
            <v>C22TNT|5696</v>
          </cell>
          <cell r="H1046" t="str">
            <v>K1</v>
          </cell>
          <cell r="I1046" t="str">
            <v>07.04.2022</v>
          </cell>
          <cell r="J1046" t="str">
            <v>16.04.2022</v>
          </cell>
          <cell r="K1046" t="str">
            <v>09.04.2022</v>
          </cell>
          <cell r="L1046" t="str">
            <v>Hàng hóa quầy 0480.3002179</v>
          </cell>
          <cell r="M1046" t="str">
            <v>05.06.2022</v>
          </cell>
          <cell r="N1046">
            <v>-2398853</v>
          </cell>
        </row>
        <row r="1047">
          <cell r="F1047">
            <v>6651</v>
          </cell>
          <cell r="G1047" t="str">
            <v>C22TNT|6651</v>
          </cell>
          <cell r="H1047" t="str">
            <v>K1</v>
          </cell>
          <cell r="I1047" t="str">
            <v>09.04.2022</v>
          </cell>
          <cell r="J1047" t="str">
            <v>23.04.2022</v>
          </cell>
          <cell r="K1047" t="str">
            <v>13.04.2022</v>
          </cell>
          <cell r="L1047" t="str">
            <v>Hàng hóa quầy 0480.3002179</v>
          </cell>
          <cell r="M1047" t="str">
            <v>05.06.2022</v>
          </cell>
          <cell r="N1047">
            <v>-447120</v>
          </cell>
        </row>
        <row r="1048">
          <cell r="F1048">
            <v>6652</v>
          </cell>
          <cell r="G1048" t="str">
            <v>C22TNT|6652</v>
          </cell>
          <cell r="H1048" t="str">
            <v>K1</v>
          </cell>
          <cell r="I1048" t="str">
            <v>09.04.2022</v>
          </cell>
          <cell r="J1048" t="str">
            <v>23.04.2022</v>
          </cell>
          <cell r="K1048" t="str">
            <v>13.04.2022</v>
          </cell>
          <cell r="L1048" t="str">
            <v>Hàng hóa quầy 0480.3002179</v>
          </cell>
          <cell r="M1048" t="str">
            <v>05.06.2022</v>
          </cell>
          <cell r="N1048">
            <v>-2786971</v>
          </cell>
        </row>
        <row r="1049">
          <cell r="F1049">
            <v>6653</v>
          </cell>
          <cell r="G1049" t="str">
            <v>C22TNT|6653</v>
          </cell>
          <cell r="H1049" t="str">
            <v>K1</v>
          </cell>
          <cell r="I1049" t="str">
            <v>09.04.2022</v>
          </cell>
          <cell r="J1049" t="str">
            <v>23.04.2022</v>
          </cell>
          <cell r="K1049" t="str">
            <v>13.04.2022</v>
          </cell>
          <cell r="L1049" t="str">
            <v>Hàng hóa quầy 0480.3002179</v>
          </cell>
          <cell r="M1049" t="str">
            <v>05.06.2022</v>
          </cell>
          <cell r="N1049">
            <v>-390226</v>
          </cell>
        </row>
        <row r="1050">
          <cell r="F1050">
            <v>6627</v>
          </cell>
          <cell r="G1050" t="str">
            <v>C22TNT|6627</v>
          </cell>
          <cell r="H1050" t="str">
            <v>K1</v>
          </cell>
          <cell r="I1050" t="str">
            <v>09.04.2022</v>
          </cell>
          <cell r="J1050" t="str">
            <v>21.04.2022</v>
          </cell>
          <cell r="K1050" t="str">
            <v>15.04.2022</v>
          </cell>
          <cell r="L1050" t="str">
            <v>Hàng hóa quầy 0480.3002179</v>
          </cell>
          <cell r="M1050" t="str">
            <v>05.06.2022</v>
          </cell>
          <cell r="N1050">
            <v>-780451</v>
          </cell>
        </row>
        <row r="1051">
          <cell r="F1051">
            <v>6628</v>
          </cell>
          <cell r="G1051" t="str">
            <v>C22TNT|6628</v>
          </cell>
          <cell r="H1051" t="str">
            <v>K1</v>
          </cell>
          <cell r="I1051" t="str">
            <v>09.04.2022</v>
          </cell>
          <cell r="J1051" t="str">
            <v>21.04.2022</v>
          </cell>
          <cell r="K1051" t="str">
            <v>15.04.2022</v>
          </cell>
          <cell r="L1051" t="str">
            <v>Hàng hóa quầy 0480.3002179</v>
          </cell>
          <cell r="M1051" t="str">
            <v>05.06.2022</v>
          </cell>
          <cell r="N1051">
            <v>-447120</v>
          </cell>
        </row>
        <row r="1052">
          <cell r="F1052">
            <v>6629</v>
          </cell>
          <cell r="G1052" t="str">
            <v>C22TNT|6629</v>
          </cell>
          <cell r="H1052" t="str">
            <v>K1</v>
          </cell>
          <cell r="I1052" t="str">
            <v>09.04.2022</v>
          </cell>
          <cell r="J1052" t="str">
            <v>21.04.2022</v>
          </cell>
          <cell r="K1052" t="str">
            <v>15.04.2022</v>
          </cell>
          <cell r="L1052" t="str">
            <v>Hàng hóa quầy 0480.3002179</v>
          </cell>
          <cell r="M1052" t="str">
            <v>05.06.2022</v>
          </cell>
          <cell r="N1052">
            <v>-3562445</v>
          </cell>
        </row>
        <row r="1053">
          <cell r="F1053">
            <v>5379</v>
          </cell>
          <cell r="G1053" t="str">
            <v>1C22TNT|5379</v>
          </cell>
          <cell r="H1053" t="str">
            <v>K1</v>
          </cell>
          <cell r="I1053" t="str">
            <v>04.04.2022</v>
          </cell>
          <cell r="J1053" t="str">
            <v>15.04.2022</v>
          </cell>
          <cell r="K1053" t="str">
            <v>08.04.2022</v>
          </cell>
          <cell r="L1053" t="str">
            <v>Hàng hóa quầy 0480.3002179</v>
          </cell>
          <cell r="M1053" t="str">
            <v>05.06.2022</v>
          </cell>
          <cell r="N1053">
            <v>-5119154</v>
          </cell>
        </row>
        <row r="1054">
          <cell r="F1054">
            <v>8244</v>
          </cell>
          <cell r="G1054" t="str">
            <v>C22TNT|8244</v>
          </cell>
          <cell r="H1054" t="str">
            <v>K1</v>
          </cell>
          <cell r="I1054" t="str">
            <v>18.04.2022</v>
          </cell>
          <cell r="J1054" t="str">
            <v>10.05.2022</v>
          </cell>
          <cell r="K1054" t="str">
            <v>01.05.2022</v>
          </cell>
          <cell r="L1054" t="str">
            <v>Hàng hóa quầy 0480.3002179</v>
          </cell>
          <cell r="M1054" t="str">
            <v>05.06.2022</v>
          </cell>
          <cell r="N1054">
            <v>-3172219</v>
          </cell>
        </row>
        <row r="1055">
          <cell r="F1055">
            <v>4764</v>
          </cell>
          <cell r="G1055" t="str">
            <v>C22TNT|4764</v>
          </cell>
          <cell r="H1055" t="str">
            <v>K1</v>
          </cell>
          <cell r="I1055" t="str">
            <v>01.04.2022</v>
          </cell>
          <cell r="J1055" t="str">
            <v>15.04.2022</v>
          </cell>
          <cell r="K1055" t="str">
            <v>02.04.2022</v>
          </cell>
          <cell r="L1055" t="str">
            <v>Hàng hóa quầy 0480.3002179</v>
          </cell>
          <cell r="M1055" t="str">
            <v>05.06.2022</v>
          </cell>
          <cell r="N1055">
            <v>-3986415</v>
          </cell>
        </row>
        <row r="1056">
          <cell r="F1056">
            <v>5375</v>
          </cell>
          <cell r="G1056" t="str">
            <v>C22TNT|5375</v>
          </cell>
          <cell r="H1056" t="str">
            <v>K1</v>
          </cell>
          <cell r="I1056" t="str">
            <v>04.04.2022</v>
          </cell>
          <cell r="J1056" t="str">
            <v>15.04.2022</v>
          </cell>
          <cell r="K1056" t="str">
            <v>06.04.2022</v>
          </cell>
          <cell r="L1056" t="str">
            <v>Hàng hóa quầy 0480.3002179</v>
          </cell>
          <cell r="M1056" t="str">
            <v>05.06.2022</v>
          </cell>
          <cell r="N1056">
            <v>-2398853</v>
          </cell>
        </row>
        <row r="1057">
          <cell r="F1057">
            <v>5682</v>
          </cell>
          <cell r="G1057" t="str">
            <v>C22TNT|5682</v>
          </cell>
          <cell r="H1057" t="str">
            <v>K1</v>
          </cell>
          <cell r="I1057" t="str">
            <v>07.04.2022</v>
          </cell>
          <cell r="J1057" t="str">
            <v>15.04.2022</v>
          </cell>
          <cell r="K1057" t="str">
            <v>09.04.2022</v>
          </cell>
          <cell r="L1057" t="str">
            <v>Hàng hóa quầy 0480.3002179</v>
          </cell>
          <cell r="M1057" t="str">
            <v>05.06.2022</v>
          </cell>
          <cell r="N1057">
            <v>-248400</v>
          </cell>
        </row>
        <row r="1058">
          <cell r="F1058">
            <v>5683</v>
          </cell>
          <cell r="G1058" t="str">
            <v>C22TNT|5683</v>
          </cell>
          <cell r="H1058" t="str">
            <v>K1</v>
          </cell>
          <cell r="I1058" t="str">
            <v>07.04.2022</v>
          </cell>
          <cell r="J1058" t="str">
            <v>15.04.2022</v>
          </cell>
          <cell r="K1058" t="str">
            <v>09.04.2022</v>
          </cell>
          <cell r="L1058" t="str">
            <v>Hàng hóa quầy 0480.3002179</v>
          </cell>
          <cell r="M1058" t="str">
            <v>05.06.2022</v>
          </cell>
          <cell r="N1058">
            <v>-1633008</v>
          </cell>
        </row>
        <row r="1059">
          <cell r="F1059">
            <v>6618</v>
          </cell>
          <cell r="G1059" t="str">
            <v>C22TNT|6618</v>
          </cell>
          <cell r="H1059" t="str">
            <v>K1</v>
          </cell>
          <cell r="I1059" t="str">
            <v>09.04.2022</v>
          </cell>
          <cell r="J1059" t="str">
            <v>22.04.2022</v>
          </cell>
          <cell r="K1059" t="str">
            <v>13.04.2022</v>
          </cell>
          <cell r="L1059" t="str">
            <v>Hàng hóa quầy 0480.3002179</v>
          </cell>
          <cell r="M1059" t="str">
            <v>05.06.2022</v>
          </cell>
          <cell r="N1059">
            <v>-195113</v>
          </cell>
        </row>
        <row r="1060">
          <cell r="F1060">
            <v>6619</v>
          </cell>
          <cell r="G1060" t="str">
            <v>C22TNT|6619</v>
          </cell>
          <cell r="H1060" t="str">
            <v>K1</v>
          </cell>
          <cell r="I1060" t="str">
            <v>09.04.2022</v>
          </cell>
          <cell r="J1060" t="str">
            <v>22.04.2022</v>
          </cell>
          <cell r="K1060" t="str">
            <v>13.04.2022</v>
          </cell>
          <cell r="L1060" t="str">
            <v>Hàng hóa quầy 0480.3002179</v>
          </cell>
          <cell r="M1060" t="str">
            <v>05.06.2022</v>
          </cell>
          <cell r="N1060">
            <v>-2398853</v>
          </cell>
        </row>
        <row r="1061">
          <cell r="F1061">
            <v>7449</v>
          </cell>
          <cell r="G1061" t="str">
            <v>C22TNT|7449</v>
          </cell>
          <cell r="H1061" t="str">
            <v>K1</v>
          </cell>
          <cell r="I1061" t="str">
            <v>14.04.2022</v>
          </cell>
          <cell r="J1061" t="str">
            <v>22.04.2022</v>
          </cell>
          <cell r="K1061" t="str">
            <v>16.04.2022</v>
          </cell>
          <cell r="L1061" t="str">
            <v>Hàng hóa quầy 0480.3002179</v>
          </cell>
          <cell r="M1061" t="str">
            <v>05.06.2022</v>
          </cell>
          <cell r="N1061">
            <v>-4813279</v>
          </cell>
        </row>
        <row r="1062">
          <cell r="F1062">
            <v>5383</v>
          </cell>
          <cell r="G1062" t="str">
            <v>C22TNT|5383</v>
          </cell>
          <cell r="H1062" t="str">
            <v>K1</v>
          </cell>
          <cell r="I1062" t="str">
            <v>04.04.2022</v>
          </cell>
          <cell r="J1062" t="str">
            <v>15.04.2022</v>
          </cell>
          <cell r="K1062" t="str">
            <v>08.04.2022</v>
          </cell>
          <cell r="L1062" t="str">
            <v>Hàng hóa quầy 0480.3002179</v>
          </cell>
          <cell r="M1062" t="str">
            <v>05.06.2022</v>
          </cell>
          <cell r="N1062">
            <v>-1635808</v>
          </cell>
        </row>
        <row r="1063">
          <cell r="F1063">
            <v>6625</v>
          </cell>
          <cell r="G1063" t="str">
            <v>C22TNT|6625</v>
          </cell>
          <cell r="H1063" t="str">
            <v>K1</v>
          </cell>
          <cell r="I1063" t="str">
            <v>09.04.2022</v>
          </cell>
          <cell r="J1063" t="str">
            <v>22.04.2022</v>
          </cell>
          <cell r="K1063" t="str">
            <v>15.04.2022</v>
          </cell>
          <cell r="L1063" t="str">
            <v>Hàng hóa quầy 0480.3002179</v>
          </cell>
          <cell r="M1063" t="str">
            <v>05.06.2022</v>
          </cell>
          <cell r="N1063">
            <v>-44712</v>
          </cell>
        </row>
        <row r="1064">
          <cell r="F1064">
            <v>6626</v>
          </cell>
          <cell r="G1064" t="str">
            <v>C22TNT|6626</v>
          </cell>
          <cell r="H1064" t="str">
            <v>K1</v>
          </cell>
          <cell r="I1064" t="str">
            <v>09.04.2022</v>
          </cell>
          <cell r="J1064" t="str">
            <v>22.04.2022</v>
          </cell>
          <cell r="K1064" t="str">
            <v>15.04.2022</v>
          </cell>
          <cell r="L1064" t="str">
            <v>Hàng hóa quầy 0480.3002179</v>
          </cell>
          <cell r="M1064" t="str">
            <v>05.06.2022</v>
          </cell>
          <cell r="N1064">
            <v>-1379710</v>
          </cell>
        </row>
        <row r="1065">
          <cell r="F1065">
            <v>5571</v>
          </cell>
          <cell r="G1065" t="str">
            <v>C22TNT|5571</v>
          </cell>
          <cell r="H1065" t="str">
            <v>K1</v>
          </cell>
          <cell r="I1065" t="str">
            <v>06.04.2022</v>
          </cell>
          <cell r="J1065" t="str">
            <v>13.04.2022</v>
          </cell>
          <cell r="K1065" t="str">
            <v>06.04.2022</v>
          </cell>
          <cell r="L1065" t="str">
            <v>Hàng hóa quầy 0480.3002179</v>
          </cell>
          <cell r="M1065" t="str">
            <v>05.06.2022</v>
          </cell>
          <cell r="N1065">
            <v>-1199426</v>
          </cell>
        </row>
        <row r="1066">
          <cell r="F1066">
            <v>7090</v>
          </cell>
          <cell r="G1066" t="str">
            <v>C22TNT|7090</v>
          </cell>
          <cell r="H1066" t="str">
            <v>K1</v>
          </cell>
          <cell r="I1066" t="str">
            <v>13.04.2022</v>
          </cell>
          <cell r="J1066" t="str">
            <v>21.04.2022</v>
          </cell>
          <cell r="K1066" t="str">
            <v>13.04.2022</v>
          </cell>
          <cell r="L1066" t="str">
            <v>Hàng hóa quầy 0480.3002179</v>
          </cell>
          <cell r="M1066" t="str">
            <v>05.06.2022</v>
          </cell>
          <cell r="N1066">
            <v>-3236198</v>
          </cell>
        </row>
        <row r="1067">
          <cell r="F1067">
            <v>7091</v>
          </cell>
          <cell r="G1067" t="str">
            <v>C22TNT|7091</v>
          </cell>
          <cell r="H1067" t="str">
            <v>K1</v>
          </cell>
          <cell r="I1067" t="str">
            <v>13.04.2022</v>
          </cell>
          <cell r="J1067" t="str">
            <v>21.04.2022</v>
          </cell>
          <cell r="K1067" t="str">
            <v>13.04.2022</v>
          </cell>
          <cell r="L1067" t="str">
            <v>Hàng hóa quầy 0480.3002179</v>
          </cell>
          <cell r="M1067" t="str">
            <v>05.06.2022</v>
          </cell>
          <cell r="N1067">
            <v>-2400288</v>
          </cell>
        </row>
        <row r="1068">
          <cell r="F1068">
            <v>8755</v>
          </cell>
          <cell r="G1068" t="str">
            <v>C22TNT|8755</v>
          </cell>
          <cell r="H1068" t="str">
            <v>K1</v>
          </cell>
          <cell r="I1068" t="str">
            <v>20.04.2022</v>
          </cell>
          <cell r="J1068" t="str">
            <v>23.04.2022</v>
          </cell>
          <cell r="K1068" t="str">
            <v>20.04.2022</v>
          </cell>
          <cell r="L1068" t="str">
            <v>Hàng hóa quầy 0480.3002179</v>
          </cell>
          <cell r="M1068" t="str">
            <v>05.06.2022</v>
          </cell>
          <cell r="N1068">
            <v>-1199426</v>
          </cell>
        </row>
        <row r="1069">
          <cell r="F1069">
            <v>5651</v>
          </cell>
          <cell r="G1069" t="str">
            <v>C22TNT|5651</v>
          </cell>
          <cell r="H1069" t="str">
            <v>K1</v>
          </cell>
          <cell r="I1069" t="str">
            <v>06.04.2022</v>
          </cell>
          <cell r="J1069" t="str">
            <v>19.04.2022</v>
          </cell>
          <cell r="K1069" t="str">
            <v>07.04.2022</v>
          </cell>
          <cell r="L1069" t="str">
            <v>Hàng hóa quầy 0480.3002179</v>
          </cell>
          <cell r="M1069" t="str">
            <v>05.06.2022</v>
          </cell>
          <cell r="N1069">
            <v>-7800032</v>
          </cell>
        </row>
        <row r="1070">
          <cell r="F1070">
            <v>6717</v>
          </cell>
          <cell r="G1070" t="str">
            <v>C22TNT|6717</v>
          </cell>
          <cell r="H1070" t="str">
            <v>K1</v>
          </cell>
          <cell r="I1070" t="str">
            <v>12.04.2022</v>
          </cell>
          <cell r="J1070" t="str">
            <v>21.04.2022</v>
          </cell>
          <cell r="K1070" t="str">
            <v>12.04.2022</v>
          </cell>
          <cell r="L1070" t="str">
            <v>Hàng hóa quầy 0480.3002179</v>
          </cell>
          <cell r="M1070" t="str">
            <v>05.06.2022</v>
          </cell>
          <cell r="N1070">
            <v>-195113</v>
          </cell>
        </row>
        <row r="1071">
          <cell r="F1071">
            <v>6718</v>
          </cell>
          <cell r="G1071" t="str">
            <v>C22TNT|6718</v>
          </cell>
          <cell r="H1071" t="str">
            <v>K1</v>
          </cell>
          <cell r="I1071" t="str">
            <v>12.04.2022</v>
          </cell>
          <cell r="J1071" t="str">
            <v>21.04.2022</v>
          </cell>
          <cell r="K1071" t="str">
            <v>12.04.2022</v>
          </cell>
          <cell r="L1071" t="str">
            <v>Hàng hóa quầy 0480.3002179</v>
          </cell>
          <cell r="M1071" t="str">
            <v>05.06.2022</v>
          </cell>
          <cell r="N1071">
            <v>-44712</v>
          </cell>
        </row>
        <row r="1072">
          <cell r="F1072">
            <v>6719</v>
          </cell>
          <cell r="G1072" t="str">
            <v>C22TNT|6719</v>
          </cell>
          <cell r="H1072" t="str">
            <v>K1</v>
          </cell>
          <cell r="I1072" t="str">
            <v>12.04.2022</v>
          </cell>
          <cell r="J1072" t="str">
            <v>21.04.2022</v>
          </cell>
          <cell r="K1072" t="str">
            <v>12.04.2022</v>
          </cell>
          <cell r="L1072" t="str">
            <v>Hàng hóa quầy 0480.3002179</v>
          </cell>
          <cell r="M1072" t="str">
            <v>05.06.2022</v>
          </cell>
          <cell r="N1072">
            <v>-613786</v>
          </cell>
        </row>
        <row r="1073">
          <cell r="F1073">
            <v>8425</v>
          </cell>
          <cell r="G1073" t="str">
            <v>C22TNT|8425</v>
          </cell>
          <cell r="H1073" t="str">
            <v>K1</v>
          </cell>
          <cell r="I1073" t="str">
            <v>19.04.2022</v>
          </cell>
          <cell r="J1073" t="str">
            <v>23.04.2022</v>
          </cell>
          <cell r="K1073" t="str">
            <v>19.04.2022</v>
          </cell>
          <cell r="L1073" t="str">
            <v>Hàng hóa quầy 0480.3002179</v>
          </cell>
          <cell r="M1073" t="str">
            <v>05.06.2022</v>
          </cell>
          <cell r="N1073">
            <v>-3984962</v>
          </cell>
        </row>
        <row r="1074">
          <cell r="F1074">
            <v>5690</v>
          </cell>
          <cell r="G1074" t="str">
            <v>C22TNT|5690</v>
          </cell>
          <cell r="H1074" t="str">
            <v>K1</v>
          </cell>
          <cell r="I1074" t="str">
            <v>07.04.2022</v>
          </cell>
          <cell r="J1074" t="str">
            <v>19.04.2022</v>
          </cell>
          <cell r="K1074" t="str">
            <v>11.04.2022</v>
          </cell>
          <cell r="L1074" t="str">
            <v>Hàng hóa quầy 0480.3002179</v>
          </cell>
          <cell r="M1074" t="str">
            <v>05.06.2022</v>
          </cell>
          <cell r="N1074">
            <v>-4199494</v>
          </cell>
        </row>
        <row r="1075">
          <cell r="F1075">
            <v>6633</v>
          </cell>
          <cell r="G1075" t="str">
            <v>C22TNT|6633</v>
          </cell>
          <cell r="H1075" t="str">
            <v>K1</v>
          </cell>
          <cell r="I1075" t="str">
            <v>09.04.2022</v>
          </cell>
          <cell r="J1075" t="str">
            <v>21.04.2022</v>
          </cell>
          <cell r="K1075" t="str">
            <v>15.04.2022</v>
          </cell>
          <cell r="L1075" t="str">
            <v>Hàng hóa quầy 0480.3002179</v>
          </cell>
          <cell r="M1075" t="str">
            <v>05.06.2022</v>
          </cell>
          <cell r="N1075">
            <v>-195113</v>
          </cell>
        </row>
        <row r="1076">
          <cell r="F1076">
            <v>6634</v>
          </cell>
          <cell r="G1076" t="str">
            <v>C22TNT|6634</v>
          </cell>
          <cell r="H1076" t="str">
            <v>K1</v>
          </cell>
          <cell r="I1076" t="str">
            <v>09.04.2022</v>
          </cell>
          <cell r="J1076" t="str">
            <v>21.04.2022</v>
          </cell>
          <cell r="K1076" t="str">
            <v>15.04.2022</v>
          </cell>
          <cell r="L1076" t="str">
            <v>Hàng hóa quầy 0480.3002179</v>
          </cell>
          <cell r="M1076" t="str">
            <v>05.06.2022</v>
          </cell>
          <cell r="N1076">
            <v>-223560</v>
          </cell>
        </row>
        <row r="1077">
          <cell r="F1077">
            <v>6635</v>
          </cell>
          <cell r="G1077" t="str">
            <v>C22TNT|6635</v>
          </cell>
          <cell r="H1077" t="str">
            <v>K1</v>
          </cell>
          <cell r="I1077" t="str">
            <v>09.04.2022</v>
          </cell>
          <cell r="J1077" t="str">
            <v>21.04.2022</v>
          </cell>
          <cell r="K1077" t="str">
            <v>15.04.2022</v>
          </cell>
          <cell r="L1077" t="str">
            <v>Hàng hóa quầy 0480.3002179</v>
          </cell>
          <cell r="M1077" t="str">
            <v>05.06.2022</v>
          </cell>
          <cell r="N1077">
            <v>-1200862</v>
          </cell>
        </row>
        <row r="1078">
          <cell r="F1078">
            <v>7452</v>
          </cell>
          <cell r="G1078" t="str">
            <v>C22TNT|7452</v>
          </cell>
          <cell r="H1078" t="str">
            <v>K1</v>
          </cell>
          <cell r="I1078" t="str">
            <v>14.04.2022</v>
          </cell>
          <cell r="J1078" t="str">
            <v>23.04.2022</v>
          </cell>
          <cell r="K1078" t="str">
            <v>18.04.2022</v>
          </cell>
          <cell r="L1078" t="str">
            <v>Hàng hóa quầy 0480.3002179</v>
          </cell>
          <cell r="M1078" t="str">
            <v>05.06.2022</v>
          </cell>
          <cell r="N1078">
            <v>-3814246</v>
          </cell>
        </row>
        <row r="1079">
          <cell r="F1079">
            <v>9232</v>
          </cell>
          <cell r="G1079" t="str">
            <v>C22TNT|9232</v>
          </cell>
          <cell r="H1079" t="str">
            <v>K1</v>
          </cell>
          <cell r="I1079" t="str">
            <v>21.04.2022</v>
          </cell>
          <cell r="J1079" t="str">
            <v>10.05.2022</v>
          </cell>
          <cell r="K1079" t="str">
            <v>01.05.2022</v>
          </cell>
          <cell r="L1079" t="str">
            <v>Hàng hóa quầy 0480.3002179</v>
          </cell>
          <cell r="M1079" t="str">
            <v>05.06.2022</v>
          </cell>
          <cell r="N1079">
            <v>-3984962</v>
          </cell>
        </row>
        <row r="1080">
          <cell r="F1080">
            <v>6624</v>
          </cell>
          <cell r="G1080" t="str">
            <v>C22TNT|6624</v>
          </cell>
          <cell r="H1080" t="str">
            <v>K1</v>
          </cell>
          <cell r="I1080" t="str">
            <v>09.04.2022</v>
          </cell>
          <cell r="J1080" t="str">
            <v>21.04.2022</v>
          </cell>
          <cell r="K1080" t="str">
            <v>14.04.2022</v>
          </cell>
          <cell r="L1080" t="str">
            <v>Hàng hóa quầy 0480.3002179</v>
          </cell>
          <cell r="M1080" t="str">
            <v>05.06.2022</v>
          </cell>
          <cell r="N1080">
            <v>-447120</v>
          </cell>
        </row>
        <row r="1081">
          <cell r="F1081">
            <v>5403</v>
          </cell>
          <cell r="G1081" t="str">
            <v>C22TNT|5403</v>
          </cell>
          <cell r="H1081" t="str">
            <v>K1</v>
          </cell>
          <cell r="I1081" t="str">
            <v>05.04.2022</v>
          </cell>
          <cell r="J1081" t="str">
            <v>16.04.2022</v>
          </cell>
          <cell r="K1081" t="str">
            <v>05.04.2022</v>
          </cell>
          <cell r="L1081" t="str">
            <v>Hàng hóa quầy 0480.3002179</v>
          </cell>
          <cell r="M1081" t="str">
            <v>05.06.2022</v>
          </cell>
          <cell r="N1081">
            <v>-1586128</v>
          </cell>
        </row>
        <row r="1082">
          <cell r="F1082">
            <v>6213</v>
          </cell>
          <cell r="G1082" t="str">
            <v>C22TNT|6213</v>
          </cell>
          <cell r="H1082" t="str">
            <v>K1</v>
          </cell>
          <cell r="I1082" t="str">
            <v>09.04.2022</v>
          </cell>
          <cell r="J1082" t="str">
            <v>16.04.2022</v>
          </cell>
          <cell r="K1082" t="str">
            <v>09.04.2022</v>
          </cell>
          <cell r="L1082" t="str">
            <v>Hàng hóa quầy 0480.3002179</v>
          </cell>
          <cell r="M1082" t="str">
            <v>05.06.2022</v>
          </cell>
          <cell r="N1082">
            <v>-1199426</v>
          </cell>
        </row>
        <row r="1083">
          <cell r="F1083">
            <v>5385</v>
          </cell>
          <cell r="G1083" t="str">
            <v>C22TNT|5385</v>
          </cell>
          <cell r="H1083" t="str">
            <v>K1</v>
          </cell>
          <cell r="I1083" t="str">
            <v>04.04.2022</v>
          </cell>
          <cell r="J1083" t="str">
            <v>13.04.2022</v>
          </cell>
          <cell r="K1083" t="str">
            <v>08.04.2022</v>
          </cell>
          <cell r="L1083" t="str">
            <v>Hàng hóa quầy 0480.3002179</v>
          </cell>
          <cell r="M1083" t="str">
            <v>05.06.2022</v>
          </cell>
          <cell r="N1083">
            <v>-2615643</v>
          </cell>
        </row>
        <row r="1084">
          <cell r="F1084">
            <v>6636</v>
          </cell>
          <cell r="G1084" t="str">
            <v>C22TNT|6636</v>
          </cell>
          <cell r="H1084" t="str">
            <v>K1</v>
          </cell>
          <cell r="I1084" t="str">
            <v>09.04.2022</v>
          </cell>
          <cell r="J1084" t="str">
            <v>21.04.2022</v>
          </cell>
          <cell r="K1084" t="str">
            <v>15.04.2022</v>
          </cell>
          <cell r="L1084" t="str">
            <v>Hàng hóa quầy 0480.3002179</v>
          </cell>
          <cell r="M1084" t="str">
            <v>05.06.2022</v>
          </cell>
          <cell r="N1084">
            <v>-195113</v>
          </cell>
        </row>
        <row r="1085">
          <cell r="F1085">
            <v>6637</v>
          </cell>
          <cell r="G1085" t="str">
            <v>C22TNT|6637</v>
          </cell>
          <cell r="H1085" t="str">
            <v>K1</v>
          </cell>
          <cell r="I1085" t="str">
            <v>09.04.2022</v>
          </cell>
          <cell r="J1085" t="str">
            <v>21.04.2022</v>
          </cell>
          <cell r="K1085" t="str">
            <v>15.04.2022</v>
          </cell>
          <cell r="L1085" t="str">
            <v>Hàng hóa quầy 0480.3002179</v>
          </cell>
          <cell r="M1085" t="str">
            <v>05.06.2022</v>
          </cell>
          <cell r="N1085">
            <v>-44712</v>
          </cell>
        </row>
        <row r="1086">
          <cell r="F1086">
            <v>6638</v>
          </cell>
          <cell r="G1086" t="str">
            <v>C22TNT|6638</v>
          </cell>
          <cell r="H1086" t="str">
            <v>K1</v>
          </cell>
          <cell r="I1086" t="str">
            <v>09.04.2022</v>
          </cell>
          <cell r="J1086" t="str">
            <v>21.04.2022</v>
          </cell>
          <cell r="K1086" t="str">
            <v>15.04.2022</v>
          </cell>
          <cell r="L1086" t="str">
            <v>Hàng hóa quầy 0480.3002179</v>
          </cell>
          <cell r="M1086" t="str">
            <v>05.06.2022</v>
          </cell>
          <cell r="N1086">
            <v>-6985030</v>
          </cell>
        </row>
        <row r="1087">
          <cell r="F1087">
            <v>8802</v>
          </cell>
          <cell r="G1087" t="str">
            <v>C22TNT|8802</v>
          </cell>
          <cell r="H1087" t="str">
            <v>K1</v>
          </cell>
          <cell r="I1087" t="str">
            <v>20.04.2022</v>
          </cell>
          <cell r="J1087" t="str">
            <v>29.04.2022</v>
          </cell>
          <cell r="K1087" t="str">
            <v>20.04.2022</v>
          </cell>
          <cell r="L1087" t="str">
            <v>Hàng hóa quầy 0480.3002179</v>
          </cell>
          <cell r="M1087" t="str">
            <v>05.06.2022</v>
          </cell>
          <cell r="N1087">
            <v>-4600183</v>
          </cell>
        </row>
        <row r="1088">
          <cell r="F1088">
            <v>4774</v>
          </cell>
          <cell r="G1088" t="str">
            <v>C22TNT|4774</v>
          </cell>
          <cell r="H1088" t="str">
            <v>K1</v>
          </cell>
          <cell r="I1088" t="str">
            <v>01.04.2022</v>
          </cell>
          <cell r="J1088" t="str">
            <v>15.04.2022</v>
          </cell>
          <cell r="K1088" t="str">
            <v>04.04.2022</v>
          </cell>
          <cell r="L1088" t="str">
            <v>Hàng hóa quầy 0480.3002179</v>
          </cell>
          <cell r="M1088" t="str">
            <v>05.06.2022</v>
          </cell>
          <cell r="N1088">
            <v>-582621</v>
          </cell>
        </row>
        <row r="1089">
          <cell r="F1089">
            <v>6643</v>
          </cell>
          <cell r="G1089" t="str">
            <v>C22TNT|6643</v>
          </cell>
          <cell r="H1089" t="str">
            <v>K1</v>
          </cell>
          <cell r="I1089" t="str">
            <v>09.04.2022</v>
          </cell>
          <cell r="J1089" t="str">
            <v>22.04.2022</v>
          </cell>
          <cell r="K1089" t="str">
            <v>15.04.2022</v>
          </cell>
          <cell r="L1089" t="str">
            <v>Hàng hóa quầy 0480.3002179</v>
          </cell>
          <cell r="M1089" t="str">
            <v>05.06.2022</v>
          </cell>
          <cell r="N1089">
            <v>-89424</v>
          </cell>
        </row>
        <row r="1090">
          <cell r="F1090">
            <v>6644</v>
          </cell>
          <cell r="G1090" t="str">
            <v>C22TNT|6644</v>
          </cell>
          <cell r="H1090" t="str">
            <v>K1</v>
          </cell>
          <cell r="I1090" t="str">
            <v>09.04.2022</v>
          </cell>
          <cell r="J1090" t="str">
            <v>22.04.2022</v>
          </cell>
          <cell r="K1090" t="str">
            <v>15.04.2022</v>
          </cell>
          <cell r="L1090" t="str">
            <v>Hàng hóa quầy 0480.3002179</v>
          </cell>
          <cell r="M1090" t="str">
            <v>05.06.2022</v>
          </cell>
          <cell r="N1090">
            <v>-195113</v>
          </cell>
        </row>
        <row r="1091">
          <cell r="F1091">
            <v>8249</v>
          </cell>
          <cell r="G1091" t="str">
            <v>C22TNT|8249</v>
          </cell>
          <cell r="H1091" t="str">
            <v>K1</v>
          </cell>
          <cell r="I1091" t="str">
            <v>18.04.2022</v>
          </cell>
          <cell r="J1091" t="str">
            <v>29.04.2022</v>
          </cell>
          <cell r="K1091" t="str">
            <v>22.04.2022</v>
          </cell>
          <cell r="L1091" t="str">
            <v>Hàng hóa quầy 0480.3002179</v>
          </cell>
          <cell r="M1091" t="str">
            <v>05.06.2022</v>
          </cell>
          <cell r="N1091">
            <v>-1395975</v>
          </cell>
        </row>
        <row r="1092">
          <cell r="F1092">
            <v>5686</v>
          </cell>
          <cell r="G1092" t="str">
            <v>C22TNT|5686</v>
          </cell>
          <cell r="H1092" t="str">
            <v>K1</v>
          </cell>
          <cell r="I1092" t="str">
            <v>07.04.2022</v>
          </cell>
          <cell r="J1092" t="str">
            <v>21.04.2022</v>
          </cell>
          <cell r="K1092" t="str">
            <v>10.04.2022</v>
          </cell>
          <cell r="L1092" t="str">
            <v>Hàng hóa quầy 0480.3002179</v>
          </cell>
          <cell r="M1092" t="str">
            <v>05.06.2022</v>
          </cell>
          <cell r="N1092">
            <v>-2786971</v>
          </cell>
        </row>
        <row r="1093">
          <cell r="F1093">
            <v>9229</v>
          </cell>
          <cell r="G1093" t="str">
            <v>C22TNT|9229</v>
          </cell>
          <cell r="H1093" t="str">
            <v>K1</v>
          </cell>
          <cell r="I1093" t="str">
            <v>21.04.2022</v>
          </cell>
          <cell r="J1093" t="str">
            <v>28.04.2022</v>
          </cell>
          <cell r="K1093" t="str">
            <v>24.04.2022</v>
          </cell>
          <cell r="L1093" t="str">
            <v>Hàng hóa quầy 0480.3002179</v>
          </cell>
          <cell r="M1093" t="str">
            <v>05.06.2022</v>
          </cell>
          <cell r="N1093">
            <v>-1586110</v>
          </cell>
        </row>
        <row r="1094">
          <cell r="F1094">
            <v>9233</v>
          </cell>
          <cell r="G1094" t="str">
            <v>1C22TNT|9233</v>
          </cell>
          <cell r="H1094" t="str">
            <v>K1</v>
          </cell>
          <cell r="I1094" t="str">
            <v>21.04.2022</v>
          </cell>
          <cell r="J1094" t="str">
            <v>30.04.2022</v>
          </cell>
          <cell r="K1094" t="str">
            <v>25.04.2022</v>
          </cell>
          <cell r="L1094" t="str">
            <v>Hàng hóa quầy 0480.3002179</v>
          </cell>
          <cell r="M1094" t="str">
            <v>05.06.2022</v>
          </cell>
          <cell r="N1094">
            <v>-1586110</v>
          </cell>
        </row>
        <row r="1095">
          <cell r="F1095">
            <v>9234</v>
          </cell>
          <cell r="G1095" t="str">
            <v>1C22TNT|9234</v>
          </cell>
          <cell r="H1095" t="str">
            <v>K1</v>
          </cell>
          <cell r="I1095" t="str">
            <v>21.04.2022</v>
          </cell>
          <cell r="J1095" t="str">
            <v>30.04.2022</v>
          </cell>
          <cell r="K1095" t="str">
            <v>25.04.2022</v>
          </cell>
          <cell r="L1095" t="str">
            <v>Hàng hóa quầy 0480.3002179</v>
          </cell>
          <cell r="M1095" t="str">
            <v>05.06.2022</v>
          </cell>
          <cell r="N1095">
            <v>-658498</v>
          </cell>
        </row>
        <row r="1096">
          <cell r="F1096">
            <v>4775</v>
          </cell>
          <cell r="G1096" t="str">
            <v>C22TNT|4775</v>
          </cell>
          <cell r="H1096" t="str">
            <v>K1</v>
          </cell>
          <cell r="I1096" t="str">
            <v>01.04.2022</v>
          </cell>
          <cell r="J1096" t="str">
            <v>14.04.2022</v>
          </cell>
          <cell r="K1096" t="str">
            <v>04.04.2022</v>
          </cell>
          <cell r="L1096" t="str">
            <v>Hàng hóa quầy 0480.3002179</v>
          </cell>
          <cell r="M1096" t="str">
            <v>05.06.2022</v>
          </cell>
          <cell r="N1096">
            <v>-1586131</v>
          </cell>
        </row>
        <row r="1097">
          <cell r="F1097">
            <v>6641</v>
          </cell>
          <cell r="G1097" t="str">
            <v>C22TNT|6641</v>
          </cell>
          <cell r="H1097" t="str">
            <v>K1</v>
          </cell>
          <cell r="I1097" t="str">
            <v>09.04.2022</v>
          </cell>
          <cell r="J1097" t="str">
            <v>21.04.2022</v>
          </cell>
          <cell r="K1097" t="str">
            <v>15.04.2022</v>
          </cell>
          <cell r="L1097" t="str">
            <v>Hàng hóa quầy 0480.3002179</v>
          </cell>
          <cell r="M1097" t="str">
            <v>05.06.2022</v>
          </cell>
          <cell r="N1097">
            <v>-195113</v>
          </cell>
        </row>
        <row r="1098">
          <cell r="F1098">
            <v>6642</v>
          </cell>
          <cell r="G1098" t="str">
            <v>C22TNT|6642</v>
          </cell>
          <cell r="H1098" t="str">
            <v>K1</v>
          </cell>
          <cell r="I1098" t="str">
            <v>09.04.2022</v>
          </cell>
          <cell r="J1098" t="str">
            <v>21.04.2022</v>
          </cell>
          <cell r="K1098" t="str">
            <v>15.04.2022</v>
          </cell>
          <cell r="L1098" t="str">
            <v>Hàng hóa quầy 0480.3002179</v>
          </cell>
          <cell r="M1098" t="str">
            <v>05.06.2022</v>
          </cell>
          <cell r="N1098">
            <v>-44712</v>
          </cell>
        </row>
        <row r="1099">
          <cell r="F1099">
            <v>7453</v>
          </cell>
          <cell r="G1099" t="str">
            <v>C22TNT|7453</v>
          </cell>
          <cell r="H1099" t="str">
            <v>K1</v>
          </cell>
          <cell r="I1099" t="str">
            <v>14.04.2022</v>
          </cell>
          <cell r="J1099" t="str">
            <v>21.04.2022</v>
          </cell>
          <cell r="K1099" t="str">
            <v>18.04.2022</v>
          </cell>
          <cell r="L1099" t="str">
            <v>Hàng hóa quầy 0480.3002179</v>
          </cell>
          <cell r="M1099" t="str">
            <v>05.06.2022</v>
          </cell>
          <cell r="N1099">
            <v>-1630822</v>
          </cell>
        </row>
        <row r="1100">
          <cell r="F1100">
            <v>19165</v>
          </cell>
          <cell r="G1100" t="str">
            <v>AC/22E|0019165</v>
          </cell>
          <cell r="H1100" t="str">
            <v>D1</v>
          </cell>
          <cell r="I1100" t="str">
            <v>27.05.2022</v>
          </cell>
          <cell r="J1100" t="str">
            <v>27.05.2022</v>
          </cell>
          <cell r="K1100" t="str">
            <v>27.05.2022</v>
          </cell>
          <cell r="L1100" t="str">
            <v>Phí dịch vụ T04.2022 QUẦY 480</v>
          </cell>
          <cell r="M1100" t="str">
            <v>05.06.2022</v>
          </cell>
          <cell r="N1100">
            <v>16372785</v>
          </cell>
        </row>
        <row r="1101">
          <cell r="F1101" t="str">
            <v>CK</v>
          </cell>
          <cell r="G1101" t="str">
            <v>CK T04/2022</v>
          </cell>
          <cell r="H1101" t="str">
            <v>KS</v>
          </cell>
          <cell r="I1101" t="str">
            <v>27.05.2022</v>
          </cell>
          <cell r="J1101" t="str">
            <v>27.05.2022</v>
          </cell>
          <cell r="K1101" t="str">
            <v>27.05.2022</v>
          </cell>
          <cell r="L1101" t="str">
            <v>R480 CK T04/2022</v>
          </cell>
          <cell r="M1101" t="str">
            <v>05.06.2022</v>
          </cell>
          <cell r="N1101">
            <v>27287975</v>
          </cell>
        </row>
        <row r="1102">
          <cell r="F1102">
            <v>15559</v>
          </cell>
          <cell r="G1102" t="str">
            <v>AC/22E|0015559</v>
          </cell>
          <cell r="H1102" t="str">
            <v>K1</v>
          </cell>
          <cell r="I1102" t="str">
            <v>25.05.2022</v>
          </cell>
          <cell r="J1102" t="str">
            <v>26.05.2022</v>
          </cell>
          <cell r="K1102" t="str">
            <v>25.05.2022</v>
          </cell>
          <cell r="L1102" t="str">
            <v>Hàng hóa các loại</v>
          </cell>
          <cell r="M1102" t="str">
            <v>05.06.2022</v>
          </cell>
          <cell r="N1102">
            <v>119943</v>
          </cell>
        </row>
        <row r="1103">
          <cell r="F1103">
            <v>15562</v>
          </cell>
          <cell r="G1103" t="str">
            <v>AC/22E|0015562</v>
          </cell>
          <cell r="H1103" t="str">
            <v>K1</v>
          </cell>
          <cell r="I1103" t="str">
            <v>25.05.2022</v>
          </cell>
          <cell r="J1103" t="str">
            <v>26.05.2022</v>
          </cell>
          <cell r="K1103" t="str">
            <v>25.05.2022</v>
          </cell>
          <cell r="L1103" t="str">
            <v>Hàng hóa các loại</v>
          </cell>
          <cell r="M1103" t="str">
            <v>05.06.2022</v>
          </cell>
          <cell r="N1103">
            <v>664073</v>
          </cell>
        </row>
        <row r="1104">
          <cell r="F1104">
            <v>15913</v>
          </cell>
          <cell r="G1104" t="str">
            <v>AC/22E|0015913</v>
          </cell>
          <cell r="H1104" t="str">
            <v>K1</v>
          </cell>
          <cell r="I1104" t="str">
            <v>27.05.2022</v>
          </cell>
          <cell r="J1104" t="str">
            <v>30.05.2022</v>
          </cell>
          <cell r="K1104" t="str">
            <v>27.05.2022</v>
          </cell>
          <cell r="L1104" t="str">
            <v>Hàng hóa các loại</v>
          </cell>
          <cell r="M1104" t="str">
            <v>05.06.2022</v>
          </cell>
          <cell r="N1104">
            <v>1709603</v>
          </cell>
        </row>
        <row r="1105">
          <cell r="F1105">
            <v>15969</v>
          </cell>
          <cell r="G1105" t="str">
            <v>AC/22E|0015969</v>
          </cell>
          <cell r="H1105" t="str">
            <v>K1</v>
          </cell>
          <cell r="I1105" t="str">
            <v>27.05.2022</v>
          </cell>
          <cell r="J1105" t="str">
            <v>30.05.2022</v>
          </cell>
          <cell r="K1105" t="str">
            <v>27.05.2022</v>
          </cell>
          <cell r="L1105" t="str">
            <v>Hàng hóa các loại</v>
          </cell>
          <cell r="M1105" t="str">
            <v>05.06.2022</v>
          </cell>
          <cell r="N1105">
            <v>550998</v>
          </cell>
        </row>
        <row r="1106">
          <cell r="F1106">
            <v>20429</v>
          </cell>
          <cell r="G1106" t="str">
            <v>AC/22E|0020429</v>
          </cell>
          <cell r="H1106" t="str">
            <v>K1</v>
          </cell>
          <cell r="I1106" t="str">
            <v>30.05.2022</v>
          </cell>
          <cell r="J1106" t="str">
            <v>30.05.2022</v>
          </cell>
          <cell r="K1106" t="str">
            <v>30.05.2022</v>
          </cell>
          <cell r="L1106" t="str">
            <v>Hàng hóa các loại</v>
          </cell>
          <cell r="M1106" t="str">
            <v>05.06.2022</v>
          </cell>
          <cell r="N1106">
            <v>2995969</v>
          </cell>
        </row>
        <row r="1107">
          <cell r="F1107">
            <v>15467</v>
          </cell>
          <cell r="G1107" t="str">
            <v>AC/22E|0015467</v>
          </cell>
          <cell r="H1107" t="str">
            <v>K1</v>
          </cell>
          <cell r="I1107" t="str">
            <v>24.05.2022</v>
          </cell>
          <cell r="J1107" t="str">
            <v>26.05.2022</v>
          </cell>
          <cell r="K1107" t="str">
            <v>24.05.2022</v>
          </cell>
          <cell r="L1107" t="str">
            <v>Hàng hóa các loại</v>
          </cell>
          <cell r="M1107" t="str">
            <v>05.06.2022</v>
          </cell>
          <cell r="N1107">
            <v>735229</v>
          </cell>
        </row>
        <row r="1108">
          <cell r="F1108">
            <v>16239</v>
          </cell>
          <cell r="G1108" t="str">
            <v>AC/22E|0016239</v>
          </cell>
          <cell r="H1108" t="str">
            <v>D1</v>
          </cell>
          <cell r="I1108" t="str">
            <v>27.05.2022</v>
          </cell>
          <cell r="J1108" t="str">
            <v>26.05.2022</v>
          </cell>
          <cell r="K1108" t="str">
            <v>27.05.2022</v>
          </cell>
          <cell r="L1108" t="str">
            <v>Phí hỗ trợ T04.2022 QUẦY 480</v>
          </cell>
          <cell r="M1108" t="str">
            <v>05.06.2022</v>
          </cell>
          <cell r="N1108">
            <v>19647343</v>
          </cell>
        </row>
        <row r="1109">
          <cell r="F1109">
            <v>17799</v>
          </cell>
          <cell r="G1109" t="str">
            <v>AC/22E|0017799</v>
          </cell>
          <cell r="H1109" t="str">
            <v>D1</v>
          </cell>
          <cell r="I1109" t="str">
            <v>27.05.2022</v>
          </cell>
          <cell r="J1109" t="str">
            <v>26.05.2022</v>
          </cell>
          <cell r="K1109" t="str">
            <v>27.05.2022</v>
          </cell>
          <cell r="L1109" t="str">
            <v>Phí dịch vụ T04.2022 QUẦY 480</v>
          </cell>
          <cell r="M1109" t="str">
            <v>05.06.2022</v>
          </cell>
          <cell r="N1109">
            <v>75314812</v>
          </cell>
        </row>
        <row r="1110">
          <cell r="F1110">
            <v>9351</v>
          </cell>
          <cell r="G1110" t="str">
            <v>C22TNT|9351</v>
          </cell>
          <cell r="H1110" t="str">
            <v>K1</v>
          </cell>
          <cell r="I1110" t="str">
            <v>22.04.2022</v>
          </cell>
          <cell r="J1110" t="str">
            <v>10.05.2022</v>
          </cell>
          <cell r="K1110" t="str">
            <v>01.05.2022</v>
          </cell>
          <cell r="L1110" t="str">
            <v>Hàng hóa quầy 0480.3002179</v>
          </cell>
          <cell r="M1110" t="str">
            <v>15.06.2022</v>
          </cell>
          <cell r="N1110">
            <v>-1154654</v>
          </cell>
        </row>
        <row r="1111">
          <cell r="F1111">
            <v>9757</v>
          </cell>
          <cell r="G1111" t="str">
            <v>C22TNT|9757</v>
          </cell>
          <cell r="H1111" t="str">
            <v>K1</v>
          </cell>
          <cell r="I1111" t="str">
            <v>25.04.2022</v>
          </cell>
          <cell r="J1111" t="str">
            <v>10.05.2022</v>
          </cell>
          <cell r="K1111" t="str">
            <v>01.05.2022</v>
          </cell>
          <cell r="L1111" t="str">
            <v>Hàng hóa quầy 0480.3002179</v>
          </cell>
          <cell r="M1111" t="str">
            <v>15.06.2022</v>
          </cell>
          <cell r="N1111">
            <v>-7352359</v>
          </cell>
        </row>
        <row r="1112">
          <cell r="F1112">
            <v>10434</v>
          </cell>
          <cell r="G1112" t="str">
            <v>C22TNT|10434</v>
          </cell>
          <cell r="H1112" t="str">
            <v>K1</v>
          </cell>
          <cell r="I1112" t="str">
            <v>28.04.2022</v>
          </cell>
          <cell r="J1112" t="str">
            <v>29.04.2022</v>
          </cell>
          <cell r="K1112" t="str">
            <v>28.04.2022</v>
          </cell>
          <cell r="L1112" t="str">
            <v>Hàng hóa quầy 0480.3002179</v>
          </cell>
          <cell r="M1112" t="str">
            <v>15.06.2022</v>
          </cell>
          <cell r="N1112">
            <v>-17953510</v>
          </cell>
        </row>
        <row r="1113">
          <cell r="F1113">
            <v>9759</v>
          </cell>
          <cell r="G1113" t="str">
            <v>C22TNT|9759</v>
          </cell>
          <cell r="H1113" t="str">
            <v>K1</v>
          </cell>
          <cell r="I1113" t="str">
            <v>26.04.2022</v>
          </cell>
          <cell r="J1113" t="str">
            <v>10.05.2022</v>
          </cell>
          <cell r="K1113" t="str">
            <v>01.05.2022</v>
          </cell>
          <cell r="L1113" t="str">
            <v>Hàng hóa quầy 0480.3002179</v>
          </cell>
          <cell r="M1113" t="str">
            <v>15.06.2022</v>
          </cell>
          <cell r="N1113">
            <v>-2789078</v>
          </cell>
        </row>
        <row r="1114">
          <cell r="F1114">
            <v>9750</v>
          </cell>
          <cell r="G1114" t="str">
            <v>C22TNT|9750</v>
          </cell>
          <cell r="H1114" t="str">
            <v>K1</v>
          </cell>
          <cell r="I1114" t="str">
            <v>25.04.2022</v>
          </cell>
          <cell r="J1114" t="str">
            <v>10.05.2022</v>
          </cell>
          <cell r="K1114" t="str">
            <v>01.05.2022</v>
          </cell>
          <cell r="L1114" t="str">
            <v>Hàng hóa quầy 0480.3002179</v>
          </cell>
          <cell r="M1114" t="str">
            <v>15.06.2022</v>
          </cell>
          <cell r="N1114">
            <v>-4758394</v>
          </cell>
        </row>
        <row r="1115">
          <cell r="F1115">
            <v>9753</v>
          </cell>
          <cell r="G1115" t="str">
            <v>C22TNT|9753</v>
          </cell>
          <cell r="H1115" t="str">
            <v>K1</v>
          </cell>
          <cell r="I1115" t="str">
            <v>25.04.2022</v>
          </cell>
          <cell r="J1115" t="str">
            <v>10.05.2022</v>
          </cell>
          <cell r="K1115" t="str">
            <v>01.05.2022</v>
          </cell>
          <cell r="L1115" t="str">
            <v>Hàng hóa quầy 0480.3002179</v>
          </cell>
          <cell r="M1115" t="str">
            <v>15.06.2022</v>
          </cell>
          <cell r="N1115">
            <v>-13580395</v>
          </cell>
        </row>
        <row r="1116">
          <cell r="F1116">
            <v>9754</v>
          </cell>
          <cell r="G1116" t="str">
            <v>C22TNT|9754</v>
          </cell>
          <cell r="H1116" t="str">
            <v>K1</v>
          </cell>
          <cell r="I1116" t="str">
            <v>25.04.2022</v>
          </cell>
          <cell r="J1116" t="str">
            <v>10.05.2022</v>
          </cell>
          <cell r="K1116" t="str">
            <v>01.05.2022</v>
          </cell>
          <cell r="L1116" t="str">
            <v>Hàng hóa quầy 0480.3002179</v>
          </cell>
          <cell r="M1116" t="str">
            <v>15.06.2022</v>
          </cell>
          <cell r="N1116">
            <v>-1413958</v>
          </cell>
        </row>
        <row r="1117">
          <cell r="F1117">
            <v>10463</v>
          </cell>
          <cell r="G1117" t="str">
            <v>C22TNT|10463</v>
          </cell>
          <cell r="H1117" t="str">
            <v>K1</v>
          </cell>
          <cell r="I1117" t="str">
            <v>28.04.2022</v>
          </cell>
          <cell r="J1117" t="str">
            <v>10.05.2022</v>
          </cell>
          <cell r="K1117" t="str">
            <v>01.05.2022</v>
          </cell>
          <cell r="L1117" t="str">
            <v>Hàng hóa quầy 0480.3002179</v>
          </cell>
          <cell r="M1117" t="str">
            <v>15.06.2022</v>
          </cell>
          <cell r="N1117">
            <v>-1586131</v>
          </cell>
        </row>
        <row r="1118">
          <cell r="F1118" t="str">
            <v>10392a</v>
          </cell>
          <cell r="G1118" t="str">
            <v>C22TNT|10392</v>
          </cell>
          <cell r="H1118" t="str">
            <v>K1</v>
          </cell>
          <cell r="I1118" t="str">
            <v>27.04.2022</v>
          </cell>
          <cell r="J1118" t="str">
            <v>10.05.2022</v>
          </cell>
          <cell r="K1118" t="str">
            <v>01.05.2022</v>
          </cell>
          <cell r="L1118" t="str">
            <v>Hàng hóa quầy 0480.3002179</v>
          </cell>
          <cell r="M1118" t="str">
            <v>15.06.2022</v>
          </cell>
          <cell r="N1118">
            <v>-1199426</v>
          </cell>
        </row>
        <row r="1119">
          <cell r="F1119">
            <v>9752</v>
          </cell>
          <cell r="G1119" t="str">
            <v>C22TNT|9752</v>
          </cell>
          <cell r="H1119" t="str">
            <v>K1</v>
          </cell>
          <cell r="I1119" t="str">
            <v>25.04.2022</v>
          </cell>
          <cell r="J1119" t="str">
            <v>10.05.2022</v>
          </cell>
          <cell r="K1119" t="str">
            <v>01.05.2022</v>
          </cell>
          <cell r="L1119" t="str">
            <v>Hàng hóa quầy 0480.3002179</v>
          </cell>
          <cell r="M1119" t="str">
            <v>15.06.2022</v>
          </cell>
          <cell r="N1119">
            <v>-5997132</v>
          </cell>
        </row>
        <row r="1120">
          <cell r="F1120">
            <v>10470</v>
          </cell>
          <cell r="G1120" t="str">
            <v>C22TNT|10470</v>
          </cell>
          <cell r="H1120" t="str">
            <v>K1</v>
          </cell>
          <cell r="I1120" t="str">
            <v>28.04.2022</v>
          </cell>
          <cell r="J1120" t="str">
            <v>10.05.2022</v>
          </cell>
          <cell r="K1120" t="str">
            <v>01.05.2022</v>
          </cell>
          <cell r="L1120" t="str">
            <v>Hàng hóa quầy 0480.3002179</v>
          </cell>
          <cell r="M1120" t="str">
            <v>15.06.2022</v>
          </cell>
          <cell r="N1120">
            <v>-5229122</v>
          </cell>
        </row>
        <row r="1121">
          <cell r="F1121">
            <v>10407</v>
          </cell>
          <cell r="G1121" t="str">
            <v>C22TNT|10407</v>
          </cell>
          <cell r="H1121" t="str">
            <v>K1</v>
          </cell>
          <cell r="I1121" t="str">
            <v>28.04.2022</v>
          </cell>
          <cell r="J1121" t="str">
            <v>10.05.2022</v>
          </cell>
          <cell r="K1121" t="str">
            <v>01.05.2022</v>
          </cell>
          <cell r="L1121" t="str">
            <v>Hàng hóa quầy 0480.3002179</v>
          </cell>
          <cell r="M1121" t="str">
            <v>15.06.2022</v>
          </cell>
          <cell r="N1121">
            <v>-2398853</v>
          </cell>
        </row>
        <row r="1122">
          <cell r="F1122">
            <v>10408</v>
          </cell>
          <cell r="G1122" t="str">
            <v>C22TNT|10408</v>
          </cell>
          <cell r="H1122" t="str">
            <v>K1</v>
          </cell>
          <cell r="I1122" t="str">
            <v>28.04.2022</v>
          </cell>
          <cell r="J1122" t="str">
            <v>10.05.2022</v>
          </cell>
          <cell r="K1122" t="str">
            <v>01.05.2022</v>
          </cell>
          <cell r="L1122" t="str">
            <v>Hàng hóa quầy 0480.3002179</v>
          </cell>
          <cell r="M1122" t="str">
            <v>15.06.2022</v>
          </cell>
          <cell r="N1122">
            <v>-1586131</v>
          </cell>
        </row>
        <row r="1123">
          <cell r="F1123">
            <v>10471</v>
          </cell>
          <cell r="G1123" t="str">
            <v>C22TNT|10471</v>
          </cell>
          <cell r="H1123" t="str">
            <v>K1</v>
          </cell>
          <cell r="I1123" t="str">
            <v>28.04.2022</v>
          </cell>
          <cell r="J1123" t="str">
            <v>10.05.2022</v>
          </cell>
          <cell r="K1123" t="str">
            <v>01.05.2022</v>
          </cell>
          <cell r="L1123" t="str">
            <v>Hàng hóa quầy 0480.3002179</v>
          </cell>
          <cell r="M1123" t="str">
            <v>15.06.2022</v>
          </cell>
          <cell r="N1123">
            <v>-1586131</v>
          </cell>
        </row>
        <row r="1124">
          <cell r="F1124">
            <v>9746</v>
          </cell>
          <cell r="G1124" t="str">
            <v>C22TNT|9746</v>
          </cell>
          <cell r="H1124" t="str">
            <v>K1</v>
          </cell>
          <cell r="I1124" t="str">
            <v>25.04.2022</v>
          </cell>
          <cell r="J1124" t="str">
            <v>10.05.2022</v>
          </cell>
          <cell r="K1124" t="str">
            <v>01.05.2022</v>
          </cell>
          <cell r="L1124" t="str">
            <v>Hàng hóa quầy 0480.3002179</v>
          </cell>
          <cell r="M1124" t="str">
            <v>15.06.2022</v>
          </cell>
          <cell r="N1124">
            <v>-4375210</v>
          </cell>
        </row>
        <row r="1125">
          <cell r="F1125">
            <v>9747</v>
          </cell>
          <cell r="G1125" t="str">
            <v>C22TNT|9747</v>
          </cell>
          <cell r="H1125" t="str">
            <v>K1</v>
          </cell>
          <cell r="I1125" t="str">
            <v>25.04.2022</v>
          </cell>
          <cell r="J1125" t="str">
            <v>10.05.2022</v>
          </cell>
          <cell r="K1125" t="str">
            <v>01.05.2022</v>
          </cell>
          <cell r="L1125" t="str">
            <v>Hàng hóa quầy 0480.3002179</v>
          </cell>
          <cell r="M1125" t="str">
            <v>15.06.2022</v>
          </cell>
          <cell r="N1125">
            <v>-3984984</v>
          </cell>
        </row>
        <row r="1126">
          <cell r="F1126">
            <v>9748</v>
          </cell>
          <cell r="G1126" t="str">
            <v>C22TNT|9748</v>
          </cell>
          <cell r="H1126" t="str">
            <v>K1</v>
          </cell>
          <cell r="I1126" t="str">
            <v>25.04.2022</v>
          </cell>
          <cell r="J1126" t="str">
            <v>10.05.2022</v>
          </cell>
          <cell r="K1126" t="str">
            <v>01.05.2022</v>
          </cell>
          <cell r="L1126" t="str">
            <v>Hàng hóa quầy 0480.3002179</v>
          </cell>
          <cell r="M1126" t="str">
            <v>15.06.2022</v>
          </cell>
          <cell r="N1126">
            <v>-1200852</v>
          </cell>
        </row>
        <row r="1127">
          <cell r="F1127">
            <v>10464</v>
          </cell>
          <cell r="G1127" t="str">
            <v>C22TNT|10464</v>
          </cell>
          <cell r="H1127" t="str">
            <v>K1</v>
          </cell>
          <cell r="I1127" t="str">
            <v>28.04.2022</v>
          </cell>
          <cell r="J1127" t="str">
            <v>13.05.2022</v>
          </cell>
          <cell r="K1127" t="str">
            <v>02.05.2022</v>
          </cell>
          <cell r="L1127" t="str">
            <v>Hàng hóa quầy 0480.3002179</v>
          </cell>
          <cell r="M1127" t="str">
            <v>15.06.2022</v>
          </cell>
          <cell r="N1127">
            <v>-1199426</v>
          </cell>
        </row>
        <row r="1128">
          <cell r="F1128">
            <v>9742</v>
          </cell>
          <cell r="G1128" t="str">
            <v>C22TNT|9742</v>
          </cell>
          <cell r="H1128" t="str">
            <v>K1</v>
          </cell>
          <cell r="I1128" t="str">
            <v>25.04.2022</v>
          </cell>
          <cell r="J1128" t="str">
            <v>10.05.2022</v>
          </cell>
          <cell r="K1128" t="str">
            <v>01.05.2022</v>
          </cell>
          <cell r="L1128" t="str">
            <v>Hàng hóa quầy 0480.3002179</v>
          </cell>
          <cell r="M1128" t="str">
            <v>15.06.2022</v>
          </cell>
          <cell r="N1128">
            <v>-1395975</v>
          </cell>
        </row>
        <row r="1129">
          <cell r="F1129" t="str">
            <v>10394a</v>
          </cell>
          <cell r="G1129" t="str">
            <v>C22TNT|10394</v>
          </cell>
          <cell r="H1129" t="str">
            <v>K1</v>
          </cell>
          <cell r="I1129" t="str">
            <v>27.04.2022</v>
          </cell>
          <cell r="J1129" t="str">
            <v>10.05.2022</v>
          </cell>
          <cell r="K1129" t="str">
            <v>01.05.2022</v>
          </cell>
          <cell r="L1129" t="str">
            <v>Hàng hóa quầy 0480.3002179</v>
          </cell>
          <cell r="M1129" t="str">
            <v>15.06.2022</v>
          </cell>
          <cell r="N1129">
            <v>-5571115</v>
          </cell>
        </row>
        <row r="1130">
          <cell r="F1130">
            <v>9756</v>
          </cell>
          <cell r="G1130" t="str">
            <v>C22TNT|9756</v>
          </cell>
          <cell r="H1130" t="str">
            <v>K1</v>
          </cell>
          <cell r="I1130" t="str">
            <v>25.04.2022</v>
          </cell>
          <cell r="J1130" t="str">
            <v>10.05.2022</v>
          </cell>
          <cell r="K1130" t="str">
            <v>01.05.2022</v>
          </cell>
          <cell r="L1130" t="str">
            <v>Hàng hóa quầy 0480.3002179</v>
          </cell>
          <cell r="M1130" t="str">
            <v>15.06.2022</v>
          </cell>
          <cell r="N1130">
            <v>-585338</v>
          </cell>
        </row>
        <row r="1131">
          <cell r="F1131">
            <v>9755</v>
          </cell>
          <cell r="G1131" t="str">
            <v>C22TNT|9755</v>
          </cell>
          <cell r="H1131" t="str">
            <v>K1</v>
          </cell>
          <cell r="I1131" t="str">
            <v>25.04.2022</v>
          </cell>
          <cell r="J1131" t="str">
            <v>10.05.2022</v>
          </cell>
          <cell r="K1131" t="str">
            <v>01.05.2022</v>
          </cell>
          <cell r="L1131" t="str">
            <v>Hàng hóa quầy 0480.3002179</v>
          </cell>
          <cell r="M1131" t="str">
            <v>15.06.2022</v>
          </cell>
          <cell r="N1131">
            <v>-1591078</v>
          </cell>
        </row>
        <row r="1132">
          <cell r="F1132">
            <v>9749</v>
          </cell>
          <cell r="G1132" t="str">
            <v>C22TNT|9749</v>
          </cell>
          <cell r="H1132" t="str">
            <v>K1</v>
          </cell>
          <cell r="I1132" t="str">
            <v>25.04.2022</v>
          </cell>
          <cell r="J1132" t="str">
            <v>10.05.2022</v>
          </cell>
          <cell r="K1132" t="str">
            <v>01.05.2022</v>
          </cell>
          <cell r="L1132" t="str">
            <v>Hàng hóa quầy 0480.3002179</v>
          </cell>
          <cell r="M1132" t="str">
            <v>15.06.2022</v>
          </cell>
          <cell r="N1132">
            <v>-2785558</v>
          </cell>
        </row>
        <row r="1133">
          <cell r="F1133">
            <v>10466</v>
          </cell>
          <cell r="G1133" t="str">
            <v>C22TNT|10466</v>
          </cell>
          <cell r="H1133" t="str">
            <v>K1</v>
          </cell>
          <cell r="I1133" t="str">
            <v>28.04.2022</v>
          </cell>
          <cell r="J1133" t="str">
            <v>17.05.2022</v>
          </cell>
          <cell r="K1133" t="str">
            <v>02.05.2022</v>
          </cell>
          <cell r="L1133" t="str">
            <v>Hàng hóa quầy 0480.3002179</v>
          </cell>
          <cell r="M1133" t="str">
            <v>15.06.2022</v>
          </cell>
          <cell r="N1133">
            <v>-1619525</v>
          </cell>
        </row>
        <row r="1134">
          <cell r="F1134">
            <v>10467</v>
          </cell>
          <cell r="G1134" t="str">
            <v>C22TNT|10467</v>
          </cell>
          <cell r="H1134" t="str">
            <v>K1</v>
          </cell>
          <cell r="I1134" t="str">
            <v>28.04.2022</v>
          </cell>
          <cell r="J1134" t="str">
            <v>17.05.2022</v>
          </cell>
          <cell r="K1134" t="str">
            <v>02.05.2022</v>
          </cell>
          <cell r="L1134" t="str">
            <v>Hàng hóa quầy 0480.3002179</v>
          </cell>
          <cell r="M1134" t="str">
            <v>15.06.2022</v>
          </cell>
          <cell r="N1134">
            <v>-3598279</v>
          </cell>
        </row>
        <row r="1135">
          <cell r="F1135">
            <v>9745</v>
          </cell>
          <cell r="G1135" t="str">
            <v>C22TNT|9745</v>
          </cell>
          <cell r="H1135" t="str">
            <v>K1</v>
          </cell>
          <cell r="I1135" t="str">
            <v>25.04.2022</v>
          </cell>
          <cell r="J1135" t="str">
            <v>10.05.2022</v>
          </cell>
          <cell r="K1135" t="str">
            <v>01.05.2022</v>
          </cell>
          <cell r="L1135" t="str">
            <v>Hàng hóa quầy 0480.3002179</v>
          </cell>
          <cell r="M1135" t="str">
            <v>15.06.2022</v>
          </cell>
          <cell r="N1135">
            <v>-4029696</v>
          </cell>
        </row>
        <row r="1136">
          <cell r="F1136">
            <v>10465</v>
          </cell>
          <cell r="G1136" t="str">
            <v>C22TNT|10465</v>
          </cell>
          <cell r="H1136" t="str">
            <v>K1</v>
          </cell>
          <cell r="I1136" t="str">
            <v>28.04.2022</v>
          </cell>
          <cell r="J1136" t="str">
            <v>13.05.2022</v>
          </cell>
          <cell r="K1136" t="str">
            <v>01.05.2022</v>
          </cell>
          <cell r="L1136" t="str">
            <v>Hàng hóa quầy 0480.3002179</v>
          </cell>
          <cell r="M1136" t="str">
            <v>15.06.2022</v>
          </cell>
          <cell r="N1136">
            <v>-2398853</v>
          </cell>
        </row>
        <row r="1137">
          <cell r="F1137">
            <v>9743</v>
          </cell>
          <cell r="G1137" t="str">
            <v>C22TNT|9743</v>
          </cell>
          <cell r="H1137" t="str">
            <v>K1</v>
          </cell>
          <cell r="I1137" t="str">
            <v>25.04.2022</v>
          </cell>
          <cell r="J1137" t="str">
            <v>10.05.2022</v>
          </cell>
          <cell r="K1137" t="str">
            <v>01.05.2022</v>
          </cell>
          <cell r="L1137" t="str">
            <v>Hàng hóa quầy 0480.3002179</v>
          </cell>
          <cell r="M1137" t="str">
            <v>15.06.2022</v>
          </cell>
          <cell r="N1137">
            <v>-8743291</v>
          </cell>
        </row>
        <row r="1138">
          <cell r="F1138">
            <v>10472</v>
          </cell>
          <cell r="G1138" t="str">
            <v>C22TNT|10472</v>
          </cell>
          <cell r="H1138" t="str">
            <v>K1</v>
          </cell>
          <cell r="I1138" t="str">
            <v>28.04.2022</v>
          </cell>
          <cell r="J1138" t="str">
            <v>13.05.2022</v>
          </cell>
          <cell r="K1138" t="str">
            <v>03.05.2022</v>
          </cell>
          <cell r="L1138" t="str">
            <v>Hàng hóa quầy 0480.3002179</v>
          </cell>
          <cell r="M1138" t="str">
            <v>15.06.2022</v>
          </cell>
          <cell r="N1138">
            <v>-3984984</v>
          </cell>
        </row>
        <row r="1139">
          <cell r="F1139">
            <v>10468</v>
          </cell>
          <cell r="G1139" t="str">
            <v>C22TNT|10468</v>
          </cell>
          <cell r="H1139" t="str">
            <v>K1</v>
          </cell>
          <cell r="I1139" t="str">
            <v>28.04.2022</v>
          </cell>
          <cell r="J1139" t="str">
            <v>13.05.2022</v>
          </cell>
          <cell r="K1139" t="str">
            <v>02.05.2022</v>
          </cell>
          <cell r="L1139" t="str">
            <v>Hàng hóa quầy 0480.3002179</v>
          </cell>
          <cell r="M1139" t="str">
            <v>15.06.2022</v>
          </cell>
          <cell r="N1139">
            <v>-5536598</v>
          </cell>
        </row>
        <row r="1140">
          <cell r="F1140">
            <v>10079</v>
          </cell>
          <cell r="G1140" t="str">
            <v>1C22TNT|10079</v>
          </cell>
          <cell r="H1140" t="str">
            <v>K1</v>
          </cell>
          <cell r="I1140" t="str">
            <v>27.04.2022</v>
          </cell>
          <cell r="J1140" t="str">
            <v>10.05.2022</v>
          </cell>
          <cell r="K1140" t="str">
            <v>01.05.2022</v>
          </cell>
          <cell r="L1140" t="str">
            <v>Hàng hóa quầy 0480.3002179</v>
          </cell>
          <cell r="M1140" t="str">
            <v>15.06.2022</v>
          </cell>
          <cell r="N1140">
            <v>-4797706</v>
          </cell>
        </row>
        <row r="1141">
          <cell r="F1141">
            <v>10080</v>
          </cell>
          <cell r="G1141" t="str">
            <v>1C22TNT|10080</v>
          </cell>
          <cell r="H1141" t="str">
            <v>K1</v>
          </cell>
          <cell r="I1141" t="str">
            <v>27.04.2022</v>
          </cell>
          <cell r="J1141" t="str">
            <v>10.05.2022</v>
          </cell>
          <cell r="K1141" t="str">
            <v>01.05.2022</v>
          </cell>
          <cell r="L1141" t="str">
            <v>Hàng hóa quầy 0480.3002179</v>
          </cell>
          <cell r="M1141" t="str">
            <v>15.06.2022</v>
          </cell>
          <cell r="N1141">
            <v>-3172262</v>
          </cell>
        </row>
        <row r="1142">
          <cell r="F1142">
            <v>9241</v>
          </cell>
          <cell r="G1142" t="str">
            <v>C22TNT|9241</v>
          </cell>
          <cell r="H1142" t="str">
            <v>K1</v>
          </cell>
          <cell r="I1142" t="str">
            <v>22.04.2022</v>
          </cell>
          <cell r="J1142" t="str">
            <v>23.04.2022</v>
          </cell>
          <cell r="K1142" t="str">
            <v>22.04.2022</v>
          </cell>
          <cell r="L1142" t="str">
            <v>Hàng hóa quầy 0480.3002179</v>
          </cell>
          <cell r="M1142" t="str">
            <v>15.06.2022</v>
          </cell>
          <cell r="N1142">
            <v>-2785536</v>
          </cell>
        </row>
        <row r="1143">
          <cell r="F1143">
            <v>10473</v>
          </cell>
          <cell r="G1143" t="str">
            <v>C22TNT|10473</v>
          </cell>
          <cell r="H1143" t="str">
            <v>K1</v>
          </cell>
          <cell r="I1143" t="str">
            <v>28.04.2022</v>
          </cell>
          <cell r="J1143" t="str">
            <v>13.05.2022</v>
          </cell>
          <cell r="K1143" t="str">
            <v>01.05.2022</v>
          </cell>
          <cell r="L1143" t="str">
            <v>Hàng hóa quầy 0480.3002179</v>
          </cell>
          <cell r="M1143" t="str">
            <v>15.06.2022</v>
          </cell>
          <cell r="N1143">
            <v>-2398853</v>
          </cell>
        </row>
        <row r="1144">
          <cell r="F1144">
            <v>9751</v>
          </cell>
          <cell r="G1144" t="str">
            <v>C22TNT|9751</v>
          </cell>
          <cell r="H1144" t="str">
            <v>K1</v>
          </cell>
          <cell r="I1144" t="str">
            <v>25.04.2022</v>
          </cell>
          <cell r="J1144" t="str">
            <v>10.05.2022</v>
          </cell>
          <cell r="K1144" t="str">
            <v>01.05.2022</v>
          </cell>
          <cell r="L1144" t="str">
            <v>Hàng hóa quầy 0480.3002179</v>
          </cell>
          <cell r="M1144" t="str">
            <v>15.06.2022</v>
          </cell>
          <cell r="N1144">
            <v>-2398853</v>
          </cell>
        </row>
        <row r="1145">
          <cell r="F1145">
            <v>10462</v>
          </cell>
          <cell r="G1145" t="str">
            <v>C22TNT|10462</v>
          </cell>
          <cell r="H1145" t="str">
            <v>K1</v>
          </cell>
          <cell r="I1145" t="str">
            <v>28.04.2022</v>
          </cell>
          <cell r="J1145" t="str">
            <v>10.05.2022</v>
          </cell>
          <cell r="K1145" t="str">
            <v>01.05.2022</v>
          </cell>
          <cell r="L1145" t="str">
            <v>Hàng hóa quầy 0480.3002179</v>
          </cell>
          <cell r="M1145" t="str">
            <v>15.06.2022</v>
          </cell>
          <cell r="N1145">
            <v>-3984984</v>
          </cell>
        </row>
        <row r="1146">
          <cell r="F1146">
            <v>9741</v>
          </cell>
          <cell r="G1146" t="str">
            <v>C22TNT|9741</v>
          </cell>
          <cell r="H1146" t="str">
            <v>K1</v>
          </cell>
          <cell r="I1146" t="str">
            <v>25.04.2022</v>
          </cell>
          <cell r="J1146" t="str">
            <v>10.05.2022</v>
          </cell>
          <cell r="K1146" t="str">
            <v>01.05.2022</v>
          </cell>
          <cell r="L1146" t="str">
            <v>Hàng hóa quầy 0480.3002179</v>
          </cell>
          <cell r="M1146" t="str">
            <v>15.06.2022</v>
          </cell>
          <cell r="N1146">
            <v>-1199426</v>
          </cell>
        </row>
        <row r="1147">
          <cell r="F1147">
            <v>9744</v>
          </cell>
          <cell r="G1147" t="str">
            <v>C22TNT|9744</v>
          </cell>
          <cell r="H1147" t="str">
            <v>K1</v>
          </cell>
          <cell r="I1147" t="str">
            <v>25.04.2022</v>
          </cell>
          <cell r="J1147" t="str">
            <v>10.05.2022</v>
          </cell>
          <cell r="K1147" t="str">
            <v>01.05.2022</v>
          </cell>
          <cell r="L1147" t="str">
            <v>Hàng hóa quầy 0480.3002179</v>
          </cell>
          <cell r="M1147" t="str">
            <v>15.06.2022</v>
          </cell>
          <cell r="N1147">
            <v>-2786971</v>
          </cell>
        </row>
        <row r="1148">
          <cell r="F1148">
            <v>10095</v>
          </cell>
          <cell r="G1148" t="str">
            <v>C22TNT|10095</v>
          </cell>
          <cell r="H1148" t="str">
            <v>K1</v>
          </cell>
          <cell r="I1148" t="str">
            <v>27.04.2022</v>
          </cell>
          <cell r="J1148" t="str">
            <v>10.05.2022</v>
          </cell>
          <cell r="K1148" t="str">
            <v>01.05.2022</v>
          </cell>
          <cell r="L1148" t="str">
            <v>Hàng hóa quầy 0480.3002179</v>
          </cell>
          <cell r="M1148" t="str">
            <v>15.06.2022</v>
          </cell>
          <cell r="N1148">
            <v>-7583263</v>
          </cell>
        </row>
        <row r="1149">
          <cell r="F1149">
            <v>10393</v>
          </cell>
          <cell r="G1149" t="str">
            <v>C22TNT|10393</v>
          </cell>
          <cell r="H1149" t="str">
            <v>K1</v>
          </cell>
          <cell r="I1149" t="str">
            <v>27.04.2022</v>
          </cell>
          <cell r="J1149" t="str">
            <v>10.05.2022</v>
          </cell>
          <cell r="K1149" t="str">
            <v>01.05.2022</v>
          </cell>
          <cell r="L1149" t="str">
            <v>Hàng hóa quầy 0480.3002179</v>
          </cell>
          <cell r="M1149" t="str">
            <v>15.06.2022</v>
          </cell>
          <cell r="N1149">
            <v>-14745456</v>
          </cell>
        </row>
        <row r="1150">
          <cell r="F1150">
            <v>9758</v>
          </cell>
          <cell r="G1150" t="str">
            <v>C22TNT|9758</v>
          </cell>
          <cell r="H1150" t="str">
            <v>K1</v>
          </cell>
          <cell r="I1150" t="str">
            <v>26.04.2022</v>
          </cell>
          <cell r="J1150" t="str">
            <v>10.05.2022</v>
          </cell>
          <cell r="K1150" t="str">
            <v>01.05.2022</v>
          </cell>
          <cell r="L1150" t="str">
            <v>Hàng hóa quầy 0480.3002179</v>
          </cell>
          <cell r="M1150" t="str">
            <v>15.06.2022</v>
          </cell>
          <cell r="N1150">
            <v>-1200852</v>
          </cell>
        </row>
        <row r="1151">
          <cell r="F1151">
            <v>10398</v>
          </cell>
          <cell r="G1151" t="str">
            <v>C22TNT|10398</v>
          </cell>
          <cell r="H1151" t="str">
            <v>K1</v>
          </cell>
          <cell r="I1151" t="str">
            <v>28.04.2022</v>
          </cell>
          <cell r="J1151" t="str">
            <v>10.05.2022</v>
          </cell>
          <cell r="K1151" t="str">
            <v>01.05.2022</v>
          </cell>
          <cell r="L1151" t="str">
            <v>Hàng hóa quầy 0480.3002179</v>
          </cell>
          <cell r="M1151" t="str">
            <v>15.06.2022</v>
          </cell>
          <cell r="N1151">
            <v>-4797706</v>
          </cell>
        </row>
        <row r="1152">
          <cell r="F1152">
            <v>10469</v>
          </cell>
          <cell r="G1152" t="str">
            <v>C22TNT|10469</v>
          </cell>
          <cell r="H1152" t="str">
            <v>K1</v>
          </cell>
          <cell r="I1152" t="str">
            <v>28.04.2022</v>
          </cell>
          <cell r="J1152" t="str">
            <v>12.05.2022</v>
          </cell>
          <cell r="K1152" t="str">
            <v>01.05.2022</v>
          </cell>
          <cell r="L1152" t="str">
            <v>Hàng hóa quầy 0480.3002179</v>
          </cell>
          <cell r="M1152" t="str">
            <v>15.06.2022</v>
          </cell>
          <cell r="N1152">
            <v>-1637518</v>
          </cell>
        </row>
        <row r="1153">
          <cell r="F1153">
            <v>10843</v>
          </cell>
          <cell r="G1153" t="str">
            <v>C22TNT|10843</v>
          </cell>
          <cell r="H1153" t="str">
            <v>K1</v>
          </cell>
          <cell r="I1153" t="str">
            <v>02.05.2022</v>
          </cell>
          <cell r="J1153" t="str">
            <v>13.05.2022</v>
          </cell>
          <cell r="K1153" t="str">
            <v>06.05.2022</v>
          </cell>
          <cell r="L1153" t="str">
            <v>Hàng hóa quầy 0480.3002179</v>
          </cell>
          <cell r="M1153" t="str">
            <v>05.07.2022</v>
          </cell>
          <cell r="N1153">
            <v>-2809922</v>
          </cell>
        </row>
        <row r="1154">
          <cell r="F1154">
            <v>12125</v>
          </cell>
          <cell r="G1154" t="str">
            <v>C22TNT|12125</v>
          </cell>
          <cell r="H1154" t="str">
            <v>K1</v>
          </cell>
          <cell r="I1154" t="str">
            <v>09.05.2022</v>
          </cell>
          <cell r="J1154" t="str">
            <v>25.05.2022</v>
          </cell>
          <cell r="K1154" t="str">
            <v>13.05.2022</v>
          </cell>
          <cell r="L1154" t="str">
            <v>Hàng hóa quầy 0480.3002179</v>
          </cell>
          <cell r="M1154" t="str">
            <v>05.07.2022</v>
          </cell>
          <cell r="N1154">
            <v>-3002348</v>
          </cell>
        </row>
        <row r="1155">
          <cell r="F1155">
            <v>13157</v>
          </cell>
          <cell r="G1155" t="str">
            <v>C22TNT|13157</v>
          </cell>
          <cell r="H1155" t="str">
            <v>K1</v>
          </cell>
          <cell r="I1155" t="str">
            <v>16.05.2022</v>
          </cell>
          <cell r="J1155" t="str">
            <v>25.05.2022</v>
          </cell>
          <cell r="K1155" t="str">
            <v>20.05.2022</v>
          </cell>
          <cell r="L1155" t="str">
            <v>Hàng hóa quầy 0480.3002179</v>
          </cell>
          <cell r="M1155" t="str">
            <v>05.07.2022</v>
          </cell>
          <cell r="N1155">
            <v>-2785558</v>
          </cell>
        </row>
        <row r="1156">
          <cell r="F1156">
            <v>11590</v>
          </cell>
          <cell r="G1156" t="str">
            <v>C22TNT|11590</v>
          </cell>
          <cell r="H1156" t="str">
            <v>K1</v>
          </cell>
          <cell r="I1156" t="str">
            <v>06.05.2022</v>
          </cell>
          <cell r="J1156" t="str">
            <v>13.05.2022</v>
          </cell>
          <cell r="K1156" t="str">
            <v>09.05.2022</v>
          </cell>
          <cell r="L1156" t="str">
            <v>Hàng hóa quầy 0480.3002179</v>
          </cell>
          <cell r="M1156" t="str">
            <v>05.07.2022</v>
          </cell>
          <cell r="N1156">
            <v>-3748010</v>
          </cell>
        </row>
        <row r="1157">
          <cell r="F1157">
            <v>12910</v>
          </cell>
          <cell r="G1157" t="str">
            <v>C22TNT|12910</v>
          </cell>
          <cell r="H1157" t="str">
            <v>K1</v>
          </cell>
          <cell r="I1157" t="str">
            <v>12.05.2022</v>
          </cell>
          <cell r="J1157" t="str">
            <v>25.05.2022</v>
          </cell>
          <cell r="K1157" t="str">
            <v>16.05.2022</v>
          </cell>
          <cell r="L1157" t="str">
            <v>Hàng hóa quầy 0480.3002179</v>
          </cell>
          <cell r="M1157" t="str">
            <v>05.07.2022</v>
          </cell>
          <cell r="N1157">
            <v>-5071788</v>
          </cell>
        </row>
        <row r="1158">
          <cell r="F1158">
            <v>13160</v>
          </cell>
          <cell r="G1158" t="str">
            <v>C22TNT|13160</v>
          </cell>
          <cell r="H1158" t="str">
            <v>K1</v>
          </cell>
          <cell r="I1158" t="str">
            <v>16.05.2022</v>
          </cell>
          <cell r="J1158" t="str">
            <v>25.05.2022</v>
          </cell>
          <cell r="K1158" t="str">
            <v>20.05.2022</v>
          </cell>
          <cell r="L1158" t="str">
            <v>Hàng hóa quầy 0480.3002179</v>
          </cell>
          <cell r="M1158" t="str">
            <v>05.07.2022</v>
          </cell>
          <cell r="N1158">
            <v>-5938950</v>
          </cell>
        </row>
        <row r="1159">
          <cell r="F1159">
            <v>13458</v>
          </cell>
          <cell r="G1159" t="str">
            <v>C22TNT|13458</v>
          </cell>
          <cell r="H1159" t="str">
            <v>K1</v>
          </cell>
          <cell r="I1159" t="str">
            <v>19.05.2022</v>
          </cell>
          <cell r="J1159" t="str">
            <v>25.05.2022</v>
          </cell>
          <cell r="K1159" t="str">
            <v>23.05.2022</v>
          </cell>
          <cell r="L1159" t="str">
            <v>Hàng hóa quầy 0480.3002179</v>
          </cell>
          <cell r="M1159" t="str">
            <v>05.07.2022</v>
          </cell>
          <cell r="N1159">
            <v>-3650460</v>
          </cell>
        </row>
        <row r="1160">
          <cell r="F1160">
            <v>13459</v>
          </cell>
          <cell r="G1160" t="str">
            <v>C22TNT|13459</v>
          </cell>
          <cell r="H1160" t="str">
            <v>K1</v>
          </cell>
          <cell r="I1160" t="str">
            <v>19.05.2022</v>
          </cell>
          <cell r="J1160" t="str">
            <v>25.05.2022</v>
          </cell>
          <cell r="K1160" t="str">
            <v>23.05.2022</v>
          </cell>
          <cell r="L1160" t="str">
            <v>Hàng hóa quầy 0480.3002179</v>
          </cell>
          <cell r="M1160" t="str">
            <v>05.07.2022</v>
          </cell>
          <cell r="N1160">
            <v>-3220564</v>
          </cell>
        </row>
        <row r="1161">
          <cell r="F1161">
            <v>11243</v>
          </cell>
          <cell r="G1161" t="str">
            <v>C22TNT|11243</v>
          </cell>
          <cell r="H1161" t="str">
            <v>K1</v>
          </cell>
          <cell r="I1161" t="str">
            <v>04.05.2022</v>
          </cell>
          <cell r="J1161" t="str">
            <v>13.05.2022</v>
          </cell>
          <cell r="K1161" t="str">
            <v>04.05.2022</v>
          </cell>
          <cell r="L1161" t="str">
            <v>Hàng hóa quầy 0480.3002179</v>
          </cell>
          <cell r="M1161" t="str">
            <v>05.07.2022</v>
          </cell>
          <cell r="N1161">
            <v>-5997132</v>
          </cell>
        </row>
        <row r="1162">
          <cell r="F1162">
            <v>12385</v>
          </cell>
          <cell r="G1162" t="str">
            <v>C22TNT|12385</v>
          </cell>
          <cell r="H1162" t="str">
            <v>K1</v>
          </cell>
          <cell r="I1162" t="str">
            <v>11.05.2022</v>
          </cell>
          <cell r="J1162" t="str">
            <v>13.05.2022</v>
          </cell>
          <cell r="K1162" t="str">
            <v>11.05.2022</v>
          </cell>
          <cell r="L1162" t="str">
            <v>Hàng hóa quầy 0480.3002179</v>
          </cell>
          <cell r="M1162" t="str">
            <v>05.07.2022</v>
          </cell>
          <cell r="N1162">
            <v>-4797706</v>
          </cell>
        </row>
        <row r="1163">
          <cell r="F1163">
            <v>13368</v>
          </cell>
          <cell r="G1163" t="str">
            <v>C22TNT|13368</v>
          </cell>
          <cell r="H1163" t="str">
            <v>K1</v>
          </cell>
          <cell r="I1163" t="str">
            <v>18.05.2022</v>
          </cell>
          <cell r="J1163" t="str">
            <v>25.05.2022</v>
          </cell>
          <cell r="K1163" t="str">
            <v>18.05.2022</v>
          </cell>
          <cell r="L1163" t="str">
            <v>Hàng hóa quầy 0480.3002179</v>
          </cell>
          <cell r="M1163" t="str">
            <v>05.07.2022</v>
          </cell>
          <cell r="N1163">
            <v>-9982116</v>
          </cell>
        </row>
        <row r="1164">
          <cell r="F1164">
            <v>10978</v>
          </cell>
          <cell r="G1164" t="str">
            <v>C22TNT|10978</v>
          </cell>
          <cell r="H1164" t="str">
            <v>K1</v>
          </cell>
          <cell r="I1164" t="str">
            <v>03.05.2022</v>
          </cell>
          <cell r="J1164" t="str">
            <v>13.05.2022</v>
          </cell>
          <cell r="K1164" t="str">
            <v>03.05.2022</v>
          </cell>
          <cell r="L1164" t="str">
            <v>Hàng hóa quầy 0480.3002179</v>
          </cell>
          <cell r="M1164" t="str">
            <v>05.07.2022</v>
          </cell>
          <cell r="N1164">
            <v>-2785558</v>
          </cell>
        </row>
        <row r="1165">
          <cell r="F1165">
            <v>12446</v>
          </cell>
          <cell r="G1165" t="str">
            <v>C22TNT|12446</v>
          </cell>
          <cell r="H1165" t="str">
            <v>K1</v>
          </cell>
          <cell r="I1165" t="str">
            <v>12.05.2022</v>
          </cell>
          <cell r="J1165" t="str">
            <v>17.05.2022</v>
          </cell>
          <cell r="K1165" t="str">
            <v>12.05.2022</v>
          </cell>
          <cell r="L1165" t="str">
            <v>Hàng hóa quầy 0480.3002179</v>
          </cell>
          <cell r="M1165" t="str">
            <v>05.07.2022</v>
          </cell>
          <cell r="N1165">
            <v>-3266015</v>
          </cell>
        </row>
        <row r="1166">
          <cell r="F1166">
            <v>10997</v>
          </cell>
          <cell r="G1166" t="str">
            <v>C22TNT|10997</v>
          </cell>
          <cell r="H1166" t="str">
            <v>K1</v>
          </cell>
          <cell r="I1166" t="str">
            <v>03.05.2022</v>
          </cell>
          <cell r="J1166" t="str">
            <v>13.05.2022</v>
          </cell>
          <cell r="K1166" t="str">
            <v>03.05.2022</v>
          </cell>
          <cell r="L1166" t="str">
            <v>Hàng hóa quầy 0480.3002179</v>
          </cell>
          <cell r="M1166" t="str">
            <v>05.07.2022</v>
          </cell>
          <cell r="N1166">
            <v>-1199426</v>
          </cell>
        </row>
        <row r="1167">
          <cell r="F1167">
            <v>12144</v>
          </cell>
          <cell r="G1167" t="str">
            <v>C22TNT|12144</v>
          </cell>
          <cell r="H1167" t="str">
            <v>K1</v>
          </cell>
          <cell r="I1167" t="str">
            <v>10.05.2022</v>
          </cell>
          <cell r="J1167" t="str">
            <v>13.05.2022</v>
          </cell>
          <cell r="K1167" t="str">
            <v>10.05.2022</v>
          </cell>
          <cell r="L1167" t="str">
            <v>Hàng hóa quầy 0480.3002179</v>
          </cell>
          <cell r="M1167" t="str">
            <v>05.07.2022</v>
          </cell>
          <cell r="N1167">
            <v>-1416217</v>
          </cell>
        </row>
        <row r="1168">
          <cell r="F1168">
            <v>13280</v>
          </cell>
          <cell r="G1168" t="str">
            <v>C22TNT|13280</v>
          </cell>
          <cell r="H1168" t="str">
            <v>K1</v>
          </cell>
          <cell r="I1168" t="str">
            <v>17.05.2022</v>
          </cell>
          <cell r="J1168" t="str">
            <v>25.05.2022</v>
          </cell>
          <cell r="K1168" t="str">
            <v>17.05.2022</v>
          </cell>
          <cell r="L1168" t="str">
            <v>Hàng hóa quầy 0480.3002179</v>
          </cell>
          <cell r="M1168" t="str">
            <v>05.07.2022</v>
          </cell>
          <cell r="N1168">
            <v>-1199426</v>
          </cell>
        </row>
        <row r="1169">
          <cell r="F1169">
            <v>13484</v>
          </cell>
          <cell r="G1169" t="str">
            <v>C22TNT|13484</v>
          </cell>
          <cell r="H1169" t="str">
            <v>K1</v>
          </cell>
          <cell r="I1169" t="str">
            <v>20.05.2022</v>
          </cell>
          <cell r="J1169" t="str">
            <v>25.05.2022</v>
          </cell>
          <cell r="K1169" t="str">
            <v>20.05.2022</v>
          </cell>
          <cell r="L1169" t="str">
            <v>Hàng hóa quầy 0480.3002179</v>
          </cell>
          <cell r="M1169" t="str">
            <v>05.07.2022</v>
          </cell>
          <cell r="N1169">
            <v>-1199426</v>
          </cell>
        </row>
        <row r="1170">
          <cell r="F1170">
            <v>10838</v>
          </cell>
          <cell r="G1170" t="str">
            <v>C22TNT|10838</v>
          </cell>
          <cell r="H1170" t="str">
            <v>K1</v>
          </cell>
          <cell r="I1170" t="str">
            <v>02.05.2022</v>
          </cell>
          <cell r="J1170" t="str">
            <v>13.05.2022</v>
          </cell>
          <cell r="K1170" t="str">
            <v>06.05.2022</v>
          </cell>
          <cell r="L1170" t="str">
            <v>Hàng hóa quầy 0480.3002179</v>
          </cell>
          <cell r="M1170" t="str">
            <v>05.07.2022</v>
          </cell>
          <cell r="N1170">
            <v>-1915380</v>
          </cell>
        </row>
        <row r="1171">
          <cell r="F1171">
            <v>12122</v>
          </cell>
          <cell r="G1171" t="str">
            <v>C22TNT|12122</v>
          </cell>
          <cell r="H1171" t="str">
            <v>K1</v>
          </cell>
          <cell r="I1171" t="str">
            <v>09.05.2022</v>
          </cell>
          <cell r="J1171" t="str">
            <v>25.05.2022</v>
          </cell>
          <cell r="K1171" t="str">
            <v>13.05.2022</v>
          </cell>
          <cell r="L1171" t="str">
            <v>Hàng hóa quầy 0480.3002179</v>
          </cell>
          <cell r="M1171" t="str">
            <v>05.07.2022</v>
          </cell>
          <cell r="N1171">
            <v>-1413958</v>
          </cell>
        </row>
        <row r="1172">
          <cell r="F1172">
            <v>13155</v>
          </cell>
          <cell r="G1172" t="str">
            <v>C22TNT|13155</v>
          </cell>
          <cell r="H1172" t="str">
            <v>K1</v>
          </cell>
          <cell r="I1172" t="str">
            <v>16.05.2022</v>
          </cell>
          <cell r="J1172" t="str">
            <v>25.05.2022</v>
          </cell>
          <cell r="K1172" t="str">
            <v>18.05.2022</v>
          </cell>
          <cell r="L1172" t="str">
            <v>Hàng hóa quầy 0480.3002179</v>
          </cell>
          <cell r="M1172" t="str">
            <v>05.07.2022</v>
          </cell>
          <cell r="N1172">
            <v>-7583263</v>
          </cell>
        </row>
        <row r="1173">
          <cell r="F1173">
            <v>10827</v>
          </cell>
          <cell r="G1173" t="str">
            <v>C22TNT|10827</v>
          </cell>
          <cell r="H1173" t="str">
            <v>K1</v>
          </cell>
          <cell r="I1173" t="str">
            <v>02.05.2022</v>
          </cell>
          <cell r="J1173" t="str">
            <v>13.05.2022</v>
          </cell>
          <cell r="K1173" t="str">
            <v>04.05.2022</v>
          </cell>
          <cell r="L1173" t="str">
            <v>Hàng hóa quầy 0480.3002179</v>
          </cell>
          <cell r="M1173" t="str">
            <v>05.07.2022</v>
          </cell>
          <cell r="N1173">
            <v>-1586131</v>
          </cell>
        </row>
        <row r="1174">
          <cell r="F1174">
            <v>13454</v>
          </cell>
          <cell r="G1174" t="str">
            <v>C22TNT|13454</v>
          </cell>
          <cell r="H1174" t="str">
            <v>K1</v>
          </cell>
          <cell r="I1174" t="str">
            <v>19.05.2022</v>
          </cell>
          <cell r="J1174" t="str">
            <v>25.05.2022</v>
          </cell>
          <cell r="K1174" t="str">
            <v>21.05.2022</v>
          </cell>
          <cell r="L1174" t="str">
            <v>Hàng hóa quầy 0480.3002179</v>
          </cell>
          <cell r="M1174" t="str">
            <v>05.07.2022</v>
          </cell>
          <cell r="N1174">
            <v>-1586131</v>
          </cell>
        </row>
        <row r="1175">
          <cell r="F1175">
            <v>11394</v>
          </cell>
          <cell r="G1175" t="str">
            <v>C22TNT|11394</v>
          </cell>
          <cell r="H1175" t="str">
            <v>K1</v>
          </cell>
          <cell r="I1175" t="str">
            <v>05.05.2022</v>
          </cell>
          <cell r="J1175" t="str">
            <v>13.05.2022</v>
          </cell>
          <cell r="K1175" t="str">
            <v>05.05.2022</v>
          </cell>
          <cell r="L1175" t="str">
            <v>Hàng hóa quầy 0480.3002179</v>
          </cell>
          <cell r="M1175" t="str">
            <v>05.07.2022</v>
          </cell>
          <cell r="N1175">
            <v>-1199426</v>
          </cell>
        </row>
        <row r="1176">
          <cell r="F1176">
            <v>12130</v>
          </cell>
          <cell r="G1176" t="str">
            <v>C22TNT|12130</v>
          </cell>
          <cell r="H1176" t="str">
            <v>K1</v>
          </cell>
          <cell r="I1176" t="str">
            <v>10.05.2022</v>
          </cell>
          <cell r="J1176" t="str">
            <v>13.05.2022</v>
          </cell>
          <cell r="K1176" t="str">
            <v>10.05.2022</v>
          </cell>
          <cell r="L1176" t="str">
            <v>Hàng hóa quầy 0480.3002179</v>
          </cell>
          <cell r="M1176" t="str">
            <v>05.07.2022</v>
          </cell>
          <cell r="N1176">
            <v>-2785558</v>
          </cell>
        </row>
        <row r="1177">
          <cell r="F1177">
            <v>13428</v>
          </cell>
          <cell r="G1177" t="str">
            <v>C22TNT|13428</v>
          </cell>
          <cell r="H1177" t="str">
            <v>K1</v>
          </cell>
          <cell r="I1177" t="str">
            <v>19.05.2022</v>
          </cell>
          <cell r="J1177" t="str">
            <v>25.05.2022</v>
          </cell>
          <cell r="K1177" t="str">
            <v>19.05.2022</v>
          </cell>
          <cell r="L1177" t="str">
            <v>Hàng hóa quầy 0480.3002179</v>
          </cell>
          <cell r="M1177" t="str">
            <v>05.07.2022</v>
          </cell>
          <cell r="N1177">
            <v>-2835238</v>
          </cell>
        </row>
        <row r="1178">
          <cell r="F1178">
            <v>10841</v>
          </cell>
          <cell r="G1178" t="str">
            <v>C22TNT|10841</v>
          </cell>
          <cell r="H1178" t="str">
            <v>K1</v>
          </cell>
          <cell r="I1178" t="str">
            <v>02.05.2022</v>
          </cell>
          <cell r="J1178" t="str">
            <v>13.05.2022</v>
          </cell>
          <cell r="K1178" t="str">
            <v>05.05.2022</v>
          </cell>
          <cell r="L1178" t="str">
            <v>Hàng hóa quầy 0480.3002179</v>
          </cell>
          <cell r="M1178" t="str">
            <v>05.07.2022</v>
          </cell>
          <cell r="N1178">
            <v>-1781244</v>
          </cell>
        </row>
        <row r="1179">
          <cell r="F1179">
            <v>12123</v>
          </cell>
          <cell r="G1179" t="str">
            <v>C22TNT|12123</v>
          </cell>
          <cell r="H1179" t="str">
            <v>K1</v>
          </cell>
          <cell r="I1179" t="str">
            <v>09.05.2022</v>
          </cell>
          <cell r="J1179" t="str">
            <v>14.05.2022</v>
          </cell>
          <cell r="K1179" t="str">
            <v>11.05.2022</v>
          </cell>
          <cell r="L1179" t="str">
            <v>Hàng hóa quầy 0480.3002179</v>
          </cell>
          <cell r="M1179" t="str">
            <v>05.07.2022</v>
          </cell>
          <cell r="N1179">
            <v>-1781244</v>
          </cell>
        </row>
        <row r="1180">
          <cell r="F1180">
            <v>13159</v>
          </cell>
          <cell r="G1180" t="str">
            <v>C22TNT|13159</v>
          </cell>
          <cell r="H1180" t="str">
            <v>K1</v>
          </cell>
          <cell r="I1180" t="str">
            <v>16.05.2022</v>
          </cell>
          <cell r="J1180" t="str">
            <v>25.05.2022</v>
          </cell>
          <cell r="K1180" t="str">
            <v>18.05.2022</v>
          </cell>
          <cell r="L1180" t="str">
            <v>Hàng hóa quầy 0480.3002179</v>
          </cell>
          <cell r="M1180" t="str">
            <v>05.07.2022</v>
          </cell>
          <cell r="N1180">
            <v>-1200852</v>
          </cell>
        </row>
        <row r="1181">
          <cell r="F1181">
            <v>12913</v>
          </cell>
          <cell r="G1181" t="str">
            <v>C22TNT|12913</v>
          </cell>
          <cell r="H1181" t="str">
            <v>K1</v>
          </cell>
          <cell r="I1181" t="str">
            <v>13.05.2022</v>
          </cell>
          <cell r="J1181" t="str">
            <v>25.05.2022</v>
          </cell>
          <cell r="K1181" t="str">
            <v>14.05.2022</v>
          </cell>
          <cell r="L1181" t="str">
            <v>Hàng hóa quầy 0480.3002179</v>
          </cell>
          <cell r="M1181" t="str">
            <v>05.07.2022</v>
          </cell>
          <cell r="N1181">
            <v>-1249106</v>
          </cell>
        </row>
        <row r="1182">
          <cell r="F1182">
            <v>13149</v>
          </cell>
          <cell r="G1182" t="str">
            <v>C22TNT|13149</v>
          </cell>
          <cell r="H1182" t="str">
            <v>K1</v>
          </cell>
          <cell r="I1182" t="str">
            <v>16.05.2022</v>
          </cell>
          <cell r="J1182" t="str">
            <v>25.05.2022</v>
          </cell>
          <cell r="K1182" t="str">
            <v>18.05.2022</v>
          </cell>
          <cell r="L1182" t="str">
            <v>Hàng hóa quầy 0480.3002179</v>
          </cell>
          <cell r="M1182" t="str">
            <v>05.07.2022</v>
          </cell>
          <cell r="N1182">
            <v>-2398853</v>
          </cell>
        </row>
        <row r="1183">
          <cell r="F1183" t="str">
            <v>13451a</v>
          </cell>
          <cell r="G1183" t="str">
            <v>C22TNT|13451</v>
          </cell>
          <cell r="H1183" t="str">
            <v>K1</v>
          </cell>
          <cell r="I1183" t="str">
            <v>19.05.2022</v>
          </cell>
          <cell r="J1183" t="str">
            <v>25.05.2022</v>
          </cell>
          <cell r="K1183" t="str">
            <v>21.05.2022</v>
          </cell>
          <cell r="L1183" t="str">
            <v>Hàng hóa quầy 0480.3002179</v>
          </cell>
          <cell r="M1183" t="str">
            <v>05.07.2022</v>
          </cell>
          <cell r="N1183">
            <v>-2830175</v>
          </cell>
        </row>
        <row r="1184">
          <cell r="F1184">
            <v>12134</v>
          </cell>
          <cell r="G1184" t="str">
            <v>C22TNT|12134</v>
          </cell>
          <cell r="H1184" t="str">
            <v>K1</v>
          </cell>
          <cell r="I1184" t="str">
            <v>10.05.2022</v>
          </cell>
          <cell r="J1184" t="str">
            <v>13.05.2022</v>
          </cell>
          <cell r="K1184" t="str">
            <v>10.05.2022</v>
          </cell>
          <cell r="L1184" t="str">
            <v>Hàng hóa quầy 0480.3002179</v>
          </cell>
          <cell r="M1184" t="str">
            <v>05.07.2022</v>
          </cell>
          <cell r="N1184">
            <v>-1413958</v>
          </cell>
        </row>
        <row r="1185">
          <cell r="F1185">
            <v>13471</v>
          </cell>
          <cell r="G1185" t="str">
            <v>C22TNT|13471</v>
          </cell>
          <cell r="H1185" t="str">
            <v>K1</v>
          </cell>
          <cell r="I1185" t="str">
            <v>20.05.2022</v>
          </cell>
          <cell r="J1185" t="str">
            <v>25.05.2022</v>
          </cell>
          <cell r="K1185" t="str">
            <v>20.05.2022</v>
          </cell>
          <cell r="L1185" t="str">
            <v>Hàng hóa quầy 0480.3002179</v>
          </cell>
          <cell r="M1185" t="str">
            <v>05.07.2022</v>
          </cell>
          <cell r="N1185">
            <v>-1633008</v>
          </cell>
        </row>
        <row r="1186">
          <cell r="F1186">
            <v>10836</v>
          </cell>
          <cell r="G1186" t="str">
            <v>C22TNT|10836</v>
          </cell>
          <cell r="H1186" t="str">
            <v>K1</v>
          </cell>
          <cell r="I1186" t="str">
            <v>02.05.2022</v>
          </cell>
          <cell r="J1186" t="str">
            <v>13.05.2022</v>
          </cell>
          <cell r="K1186" t="str">
            <v>04.05.2022</v>
          </cell>
          <cell r="L1186" t="str">
            <v>Hàng hóa quầy 0480.3002179</v>
          </cell>
          <cell r="M1186" t="str">
            <v>05.07.2022</v>
          </cell>
          <cell r="N1186">
            <v>-2786983</v>
          </cell>
        </row>
        <row r="1187">
          <cell r="F1187">
            <v>12908</v>
          </cell>
          <cell r="G1187" t="str">
            <v>C22TNT|12908</v>
          </cell>
          <cell r="H1187" t="str">
            <v>K1</v>
          </cell>
          <cell r="I1187" t="str">
            <v>12.05.2022</v>
          </cell>
          <cell r="J1187" t="str">
            <v>25.05.2022</v>
          </cell>
          <cell r="K1187" t="str">
            <v>14.05.2022</v>
          </cell>
          <cell r="L1187" t="str">
            <v>Hàng hóa quầy 0480.3002179</v>
          </cell>
          <cell r="M1187" t="str">
            <v>05.07.2022</v>
          </cell>
          <cell r="N1187">
            <v>-1199426</v>
          </cell>
        </row>
        <row r="1188">
          <cell r="F1188">
            <v>13150</v>
          </cell>
          <cell r="G1188" t="str">
            <v>C22TNT|13150</v>
          </cell>
          <cell r="H1188" t="str">
            <v>K1</v>
          </cell>
          <cell r="I1188" t="str">
            <v>16.05.2022</v>
          </cell>
          <cell r="J1188" t="str">
            <v>25.05.2022</v>
          </cell>
          <cell r="K1188" t="str">
            <v>18.05.2022</v>
          </cell>
          <cell r="L1188" t="str">
            <v>Hàng hóa quầy 0480.3002179</v>
          </cell>
          <cell r="M1188" t="str">
            <v>05.07.2022</v>
          </cell>
          <cell r="N1188">
            <v>-2398853</v>
          </cell>
        </row>
        <row r="1189">
          <cell r="F1189">
            <v>13453</v>
          </cell>
          <cell r="G1189" t="str">
            <v>C22TNT|13453</v>
          </cell>
          <cell r="H1189" t="str">
            <v>K1</v>
          </cell>
          <cell r="I1189" t="str">
            <v>19.05.2022</v>
          </cell>
          <cell r="J1189" t="str">
            <v>25.05.2022</v>
          </cell>
          <cell r="K1189" t="str">
            <v>21.05.2022</v>
          </cell>
          <cell r="L1189" t="str">
            <v>Hàng hóa quầy 0480.3002179</v>
          </cell>
          <cell r="M1189" t="str">
            <v>05.07.2022</v>
          </cell>
          <cell r="N1189">
            <v>-1586131</v>
          </cell>
        </row>
        <row r="1190">
          <cell r="F1190">
            <v>10828</v>
          </cell>
          <cell r="G1190" t="str">
            <v>C22TNT|10828</v>
          </cell>
          <cell r="H1190" t="str">
            <v>K1</v>
          </cell>
          <cell r="I1190" t="str">
            <v>02.05.2022</v>
          </cell>
          <cell r="J1190" t="str">
            <v>13.05.2022</v>
          </cell>
          <cell r="K1190" t="str">
            <v>05.05.2022</v>
          </cell>
          <cell r="L1190" t="str">
            <v>Hàng hóa quầy 0480.3002179</v>
          </cell>
          <cell r="M1190" t="str">
            <v>05.07.2022</v>
          </cell>
          <cell r="N1190">
            <v>-2785558</v>
          </cell>
        </row>
        <row r="1191">
          <cell r="F1191">
            <v>11578</v>
          </cell>
          <cell r="G1191" t="str">
            <v>C22TNT|11578</v>
          </cell>
          <cell r="H1191" t="str">
            <v>K1</v>
          </cell>
          <cell r="I1191" t="str">
            <v>06.05.2022</v>
          </cell>
          <cell r="J1191" t="str">
            <v>13.05.2022</v>
          </cell>
          <cell r="K1191" t="str">
            <v>08.05.2022</v>
          </cell>
          <cell r="L1191" t="str">
            <v>Hàng hóa quầy 0480.3002179</v>
          </cell>
          <cell r="M1191" t="str">
            <v>05.07.2022</v>
          </cell>
          <cell r="N1191">
            <v>-5012237</v>
          </cell>
        </row>
        <row r="1192">
          <cell r="F1192">
            <v>12901</v>
          </cell>
          <cell r="G1192" t="str">
            <v>C22TNT|12901</v>
          </cell>
          <cell r="H1192" t="str">
            <v>K1</v>
          </cell>
          <cell r="I1192" t="str">
            <v>12.05.2022</v>
          </cell>
          <cell r="J1192" t="str">
            <v>25.05.2022</v>
          </cell>
          <cell r="K1192" t="str">
            <v>15.05.2022</v>
          </cell>
          <cell r="L1192" t="str">
            <v>Hàng hóa quầy 0480.3002179</v>
          </cell>
          <cell r="M1192" t="str">
            <v>05.07.2022</v>
          </cell>
          <cell r="N1192">
            <v>-2785558</v>
          </cell>
        </row>
        <row r="1193">
          <cell r="F1193">
            <v>13144</v>
          </cell>
          <cell r="G1193" t="str">
            <v>C22TNT|13144</v>
          </cell>
          <cell r="H1193" t="str">
            <v>K1</v>
          </cell>
          <cell r="I1193" t="str">
            <v>16.05.2022</v>
          </cell>
          <cell r="J1193" t="str">
            <v>25.05.2022</v>
          </cell>
          <cell r="K1193" t="str">
            <v>19.05.2022</v>
          </cell>
          <cell r="L1193" t="str">
            <v>Hàng hóa quầy 0480.3002179</v>
          </cell>
          <cell r="M1193" t="str">
            <v>05.07.2022</v>
          </cell>
          <cell r="N1193">
            <v>-2398853</v>
          </cell>
        </row>
        <row r="1194">
          <cell r="F1194">
            <v>13447</v>
          </cell>
          <cell r="G1194" t="str">
            <v>C22TNT|13447</v>
          </cell>
          <cell r="H1194" t="str">
            <v>K1</v>
          </cell>
          <cell r="I1194" t="str">
            <v>19.05.2022</v>
          </cell>
          <cell r="J1194" t="str">
            <v>27.05.2022</v>
          </cell>
          <cell r="K1194" t="str">
            <v>22.05.2022</v>
          </cell>
          <cell r="L1194" t="str">
            <v>Hàng hóa quầy 0480.3002179</v>
          </cell>
          <cell r="M1194" t="str">
            <v>05.07.2022</v>
          </cell>
          <cell r="N1194">
            <v>-1586131</v>
          </cell>
        </row>
        <row r="1195">
          <cell r="F1195">
            <v>12131</v>
          </cell>
          <cell r="G1195" t="str">
            <v>C22TNT|12131</v>
          </cell>
          <cell r="H1195" t="str">
            <v>K1</v>
          </cell>
          <cell r="I1195" t="str">
            <v>10.05.2022</v>
          </cell>
          <cell r="J1195" t="str">
            <v>13.05.2022</v>
          </cell>
          <cell r="K1195" t="str">
            <v>10.05.2022</v>
          </cell>
          <cell r="L1195" t="str">
            <v>Hàng hóa quầy 0480.3002179</v>
          </cell>
          <cell r="M1195" t="str">
            <v>05.07.2022</v>
          </cell>
          <cell r="N1195">
            <v>-7637704</v>
          </cell>
        </row>
        <row r="1196">
          <cell r="F1196">
            <v>13426</v>
          </cell>
          <cell r="G1196" t="str">
            <v>C22TNT|13426</v>
          </cell>
          <cell r="H1196" t="str">
            <v>K1</v>
          </cell>
          <cell r="I1196" t="str">
            <v>19.05.2022</v>
          </cell>
          <cell r="J1196" t="str">
            <v>25.05.2022</v>
          </cell>
          <cell r="K1196" t="str">
            <v>19.05.2022</v>
          </cell>
          <cell r="L1196" t="str">
            <v>Hàng hóa quầy 0480.3002179</v>
          </cell>
          <cell r="M1196" t="str">
            <v>05.07.2022</v>
          </cell>
          <cell r="N1196">
            <v>-4797706</v>
          </cell>
        </row>
        <row r="1197">
          <cell r="F1197">
            <v>10987</v>
          </cell>
          <cell r="G1197" t="str">
            <v>1C22TNT|10987</v>
          </cell>
          <cell r="H1197" t="str">
            <v>K1</v>
          </cell>
          <cell r="I1197" t="str">
            <v>03.05.2022</v>
          </cell>
          <cell r="J1197" t="str">
            <v>12.05.2022</v>
          </cell>
          <cell r="K1197" t="str">
            <v>03.05.2022</v>
          </cell>
          <cell r="L1197" t="str">
            <v>Hàng hóa quầy 0480.3002179</v>
          </cell>
          <cell r="M1197" t="str">
            <v>05.07.2022</v>
          </cell>
          <cell r="N1197">
            <v>-1199426</v>
          </cell>
        </row>
        <row r="1198">
          <cell r="F1198">
            <v>11591</v>
          </cell>
          <cell r="G1198" t="str">
            <v>1C22TNT|11591</v>
          </cell>
          <cell r="H1198" t="str">
            <v>K1</v>
          </cell>
          <cell r="I1198" t="str">
            <v>06.05.2022</v>
          </cell>
          <cell r="J1198" t="str">
            <v>14.05.2022</v>
          </cell>
          <cell r="K1198" t="str">
            <v>06.05.2022</v>
          </cell>
          <cell r="L1198" t="str">
            <v>Hàng hóa quầy 0480.3002179</v>
          </cell>
          <cell r="M1198" t="str">
            <v>05.07.2022</v>
          </cell>
          <cell r="N1198">
            <v>-5865532</v>
          </cell>
        </row>
        <row r="1199">
          <cell r="F1199">
            <v>13249</v>
          </cell>
          <cell r="G1199" t="str">
            <v>1C22TNT|13249</v>
          </cell>
          <cell r="H1199" t="str">
            <v>K1</v>
          </cell>
          <cell r="I1199" t="str">
            <v>16.05.2022</v>
          </cell>
          <cell r="J1199" t="str">
            <v>21.05.2022</v>
          </cell>
          <cell r="K1199" t="str">
            <v>17.05.2022</v>
          </cell>
          <cell r="L1199" t="str">
            <v>Hàng hóa quầy 0480.3002179</v>
          </cell>
          <cell r="M1199" t="str">
            <v>05.07.2022</v>
          </cell>
          <cell r="N1199">
            <v>-1199426</v>
          </cell>
        </row>
        <row r="1200">
          <cell r="F1200">
            <v>10840</v>
          </cell>
          <cell r="G1200" t="str">
            <v>C22TNT|10840</v>
          </cell>
          <cell r="H1200" t="str">
            <v>K1</v>
          </cell>
          <cell r="I1200" t="str">
            <v>02.05.2022</v>
          </cell>
          <cell r="J1200" t="str">
            <v>13.05.2022</v>
          </cell>
          <cell r="K1200" t="str">
            <v>04.05.2022</v>
          </cell>
          <cell r="L1200" t="str">
            <v>Hàng hóa quầy 0480.3002179</v>
          </cell>
          <cell r="M1200" t="str">
            <v>05.07.2022</v>
          </cell>
          <cell r="N1200">
            <v>-3689129</v>
          </cell>
        </row>
        <row r="1201">
          <cell r="F1201">
            <v>11586</v>
          </cell>
          <cell r="G1201" t="str">
            <v>C22TNT|11586</v>
          </cell>
          <cell r="H1201" t="str">
            <v>K1</v>
          </cell>
          <cell r="I1201" t="str">
            <v>06.05.2022</v>
          </cell>
          <cell r="J1201" t="str">
            <v>13.05.2022</v>
          </cell>
          <cell r="K1201" t="str">
            <v>07.05.2022</v>
          </cell>
          <cell r="L1201" t="str">
            <v>Hàng hóa quầy 0480.3002179</v>
          </cell>
          <cell r="M1201" t="str">
            <v>05.07.2022</v>
          </cell>
          <cell r="N1201">
            <v>-2613384</v>
          </cell>
        </row>
        <row r="1202">
          <cell r="F1202">
            <v>13455</v>
          </cell>
          <cell r="G1202" t="str">
            <v>C22TNT|13455</v>
          </cell>
          <cell r="H1202" t="str">
            <v>K1</v>
          </cell>
          <cell r="I1202" t="str">
            <v>19.05.2022</v>
          </cell>
          <cell r="J1202" t="str">
            <v>25.05.2022</v>
          </cell>
          <cell r="K1202" t="str">
            <v>21.05.2022</v>
          </cell>
          <cell r="L1202" t="str">
            <v>Hàng hóa quầy 0480.3002179</v>
          </cell>
          <cell r="M1202" t="str">
            <v>05.07.2022</v>
          </cell>
          <cell r="N1202">
            <v>-2448533</v>
          </cell>
        </row>
        <row r="1203">
          <cell r="F1203">
            <v>12417</v>
          </cell>
          <cell r="G1203" t="str">
            <v>C22TNT|12417</v>
          </cell>
          <cell r="H1203" t="str">
            <v>K1</v>
          </cell>
          <cell r="I1203" t="str">
            <v>11.05.2022</v>
          </cell>
          <cell r="J1203" t="str">
            <v>13.05.2022</v>
          </cell>
          <cell r="K1203" t="str">
            <v>11.05.2022</v>
          </cell>
          <cell r="L1203" t="str">
            <v>Hàng hóa quầy 0480.3002179</v>
          </cell>
          <cell r="M1203" t="str">
            <v>05.07.2022</v>
          </cell>
          <cell r="N1203">
            <v>-2398853</v>
          </cell>
        </row>
        <row r="1204">
          <cell r="F1204">
            <v>13407</v>
          </cell>
          <cell r="G1204" t="str">
            <v>C22TNT|13407</v>
          </cell>
          <cell r="H1204" t="str">
            <v>K1</v>
          </cell>
          <cell r="I1204" t="str">
            <v>18.05.2022</v>
          </cell>
          <cell r="J1204" t="str">
            <v>25.05.2022</v>
          </cell>
          <cell r="K1204" t="str">
            <v>18.05.2022</v>
          </cell>
          <cell r="L1204" t="str">
            <v>Hàng hóa quầy 0480.3002179</v>
          </cell>
          <cell r="M1204" t="str">
            <v>05.07.2022</v>
          </cell>
          <cell r="N1204">
            <v>-1633008</v>
          </cell>
        </row>
        <row r="1205">
          <cell r="F1205">
            <v>10842</v>
          </cell>
          <cell r="G1205" t="str">
            <v>C22TNT|10842</v>
          </cell>
          <cell r="H1205" t="str">
            <v>K1</v>
          </cell>
          <cell r="I1205" t="str">
            <v>02.05.2022</v>
          </cell>
          <cell r="J1205" t="str">
            <v>13.05.2022</v>
          </cell>
          <cell r="K1205" t="str">
            <v>06.05.2022</v>
          </cell>
          <cell r="L1205" t="str">
            <v>Hàng hóa quầy 0480.3002179</v>
          </cell>
          <cell r="M1205" t="str">
            <v>05.07.2022</v>
          </cell>
          <cell r="N1205">
            <v>-837346</v>
          </cell>
        </row>
        <row r="1206">
          <cell r="F1206">
            <v>12124</v>
          </cell>
          <cell r="G1206" t="str">
            <v>C22TNT|12124</v>
          </cell>
          <cell r="H1206" t="str">
            <v>K1</v>
          </cell>
          <cell r="I1206" t="str">
            <v>09.05.2022</v>
          </cell>
          <cell r="J1206" t="str">
            <v>25.05.2022</v>
          </cell>
          <cell r="K1206" t="str">
            <v>13.05.2022</v>
          </cell>
          <cell r="L1206" t="str">
            <v>Hàng hóa quầy 0480.3002179</v>
          </cell>
          <cell r="M1206" t="str">
            <v>05.07.2022</v>
          </cell>
          <cell r="N1206">
            <v>-3000089</v>
          </cell>
        </row>
        <row r="1207">
          <cell r="F1207">
            <v>11588</v>
          </cell>
          <cell r="G1207" t="str">
            <v>C22TNT|11588</v>
          </cell>
          <cell r="H1207" t="str">
            <v>K1</v>
          </cell>
          <cell r="I1207" t="str">
            <v>06.05.2022</v>
          </cell>
          <cell r="J1207" t="str">
            <v>13.05.2022</v>
          </cell>
          <cell r="K1207" t="str">
            <v>07.05.2022</v>
          </cell>
          <cell r="L1207" t="str">
            <v>Hàng hóa quầy 0480.3002179</v>
          </cell>
          <cell r="M1207" t="str">
            <v>05.07.2022</v>
          </cell>
          <cell r="N1207">
            <v>-8774784</v>
          </cell>
        </row>
        <row r="1208">
          <cell r="F1208">
            <v>11589</v>
          </cell>
          <cell r="G1208" t="str">
            <v>C22TNT|11589</v>
          </cell>
          <cell r="H1208" t="str">
            <v>K1</v>
          </cell>
          <cell r="I1208" t="str">
            <v>06.05.2022</v>
          </cell>
          <cell r="J1208" t="str">
            <v>13.05.2022</v>
          </cell>
          <cell r="K1208" t="str">
            <v>07.05.2022</v>
          </cell>
          <cell r="L1208" t="str">
            <v>Hàng hóa quầy 0480.3002179</v>
          </cell>
          <cell r="M1208" t="str">
            <v>05.07.2022</v>
          </cell>
          <cell r="N1208">
            <v>-5543791</v>
          </cell>
        </row>
        <row r="1209">
          <cell r="F1209">
            <v>13156</v>
          </cell>
          <cell r="G1209" t="str">
            <v>C22TNT|13156</v>
          </cell>
          <cell r="H1209" t="str">
            <v>K1</v>
          </cell>
          <cell r="I1209" t="str">
            <v>16.05.2022</v>
          </cell>
          <cell r="J1209" t="str">
            <v>25.05.2022</v>
          </cell>
          <cell r="K1209" t="str">
            <v>18.05.2022</v>
          </cell>
          <cell r="L1209" t="str">
            <v>Hàng hóa quầy 0480.3002179</v>
          </cell>
          <cell r="M1209" t="str">
            <v>05.07.2022</v>
          </cell>
          <cell r="N1209">
            <v>-2398853</v>
          </cell>
        </row>
        <row r="1210">
          <cell r="F1210">
            <v>13248</v>
          </cell>
          <cell r="G1210" t="str">
            <v>C22TNT|13248</v>
          </cell>
          <cell r="H1210" t="str">
            <v>K1</v>
          </cell>
          <cell r="I1210" t="str">
            <v>16.05.2022</v>
          </cell>
          <cell r="J1210" t="str">
            <v>25.05.2022</v>
          </cell>
          <cell r="K1210" t="str">
            <v>18.05.2022</v>
          </cell>
          <cell r="L1210" t="str">
            <v>Hàng hóa quầy 0480.3002179</v>
          </cell>
          <cell r="M1210" t="str">
            <v>05.07.2022</v>
          </cell>
          <cell r="N1210">
            <v>-14016780</v>
          </cell>
        </row>
        <row r="1211">
          <cell r="F1211">
            <v>10837</v>
          </cell>
          <cell r="G1211" t="str">
            <v>C22TNT|10837</v>
          </cell>
          <cell r="H1211" t="str">
            <v>K1</v>
          </cell>
          <cell r="I1211" t="str">
            <v>02.05.2022</v>
          </cell>
          <cell r="J1211" t="str">
            <v>13.05.2022</v>
          </cell>
          <cell r="K1211" t="str">
            <v>06.05.2022</v>
          </cell>
          <cell r="L1211" t="str">
            <v>Hàng hóa quầy 0480.3002179</v>
          </cell>
          <cell r="M1211" t="str">
            <v>05.07.2022</v>
          </cell>
          <cell r="N1211">
            <v>-4074408</v>
          </cell>
        </row>
        <row r="1212">
          <cell r="F1212">
            <v>13151</v>
          </cell>
          <cell r="G1212" t="str">
            <v>C22TNT|13151</v>
          </cell>
          <cell r="H1212" t="str">
            <v>K1</v>
          </cell>
          <cell r="I1212" t="str">
            <v>16.05.2022</v>
          </cell>
          <cell r="J1212" t="str">
            <v>25.05.2022</v>
          </cell>
          <cell r="K1212" t="str">
            <v>20.05.2022</v>
          </cell>
          <cell r="L1212" t="str">
            <v>Hàng hóa quầy 0480.3002179</v>
          </cell>
          <cell r="M1212" t="str">
            <v>05.07.2022</v>
          </cell>
          <cell r="N1212">
            <v>-3984984</v>
          </cell>
        </row>
        <row r="1213">
          <cell r="F1213">
            <v>10832</v>
          </cell>
          <cell r="G1213" t="str">
            <v>C22TNT|10832</v>
          </cell>
          <cell r="H1213" t="str">
            <v>K1</v>
          </cell>
          <cell r="I1213" t="str">
            <v>02.05.2022</v>
          </cell>
          <cell r="J1213" t="str">
            <v>13.05.2022</v>
          </cell>
          <cell r="K1213" t="str">
            <v>06.05.2022</v>
          </cell>
          <cell r="L1213" t="str">
            <v>Hàng hóa quầy 0480.3002179</v>
          </cell>
          <cell r="M1213" t="str">
            <v>05.07.2022</v>
          </cell>
          <cell r="N1213">
            <v>-1976357</v>
          </cell>
        </row>
        <row r="1214">
          <cell r="F1214">
            <v>11582</v>
          </cell>
          <cell r="G1214" t="str">
            <v>C22TNT|11582</v>
          </cell>
          <cell r="H1214" t="str">
            <v>K1</v>
          </cell>
          <cell r="I1214" t="str">
            <v>06.05.2022</v>
          </cell>
          <cell r="J1214" t="str">
            <v>13.05.2022</v>
          </cell>
          <cell r="K1214" t="str">
            <v>09.05.2022</v>
          </cell>
          <cell r="L1214" t="str">
            <v>Hàng hóa quầy 0480.3002179</v>
          </cell>
          <cell r="M1214" t="str">
            <v>05.07.2022</v>
          </cell>
          <cell r="N1214">
            <v>-1200852</v>
          </cell>
        </row>
        <row r="1215">
          <cell r="F1215">
            <v>12903</v>
          </cell>
          <cell r="G1215" t="str">
            <v>C22TNT|12903</v>
          </cell>
          <cell r="H1215" t="str">
            <v>K1</v>
          </cell>
          <cell r="I1215" t="str">
            <v>12.05.2022</v>
          </cell>
          <cell r="J1215" t="str">
            <v>25.05.2022</v>
          </cell>
          <cell r="K1215" t="str">
            <v>16.05.2022</v>
          </cell>
          <cell r="L1215" t="str">
            <v>Hàng hóa quầy 0480.3002179</v>
          </cell>
          <cell r="M1215" t="str">
            <v>05.07.2022</v>
          </cell>
          <cell r="N1215">
            <v>-2786983</v>
          </cell>
        </row>
        <row r="1216">
          <cell r="F1216" t="str">
            <v>13450a</v>
          </cell>
          <cell r="G1216" t="str">
            <v>C22TNT|13450</v>
          </cell>
          <cell r="H1216" t="str">
            <v>K1</v>
          </cell>
          <cell r="I1216" t="str">
            <v>19.05.2022</v>
          </cell>
          <cell r="J1216" t="str">
            <v>25.05.2022</v>
          </cell>
          <cell r="K1216" t="str">
            <v>23.05.2022</v>
          </cell>
          <cell r="L1216" t="str">
            <v>Hàng hóa quầy 0480.3002179</v>
          </cell>
          <cell r="M1216" t="str">
            <v>05.07.2022</v>
          </cell>
          <cell r="N1216">
            <v>-3433670</v>
          </cell>
        </row>
        <row r="1217">
          <cell r="F1217">
            <v>11581</v>
          </cell>
          <cell r="G1217" t="str">
            <v>C22TNT|11581</v>
          </cell>
          <cell r="H1217" t="str">
            <v>K1</v>
          </cell>
          <cell r="I1217" t="str">
            <v>06.05.2022</v>
          </cell>
          <cell r="J1217" t="str">
            <v>13.05.2022</v>
          </cell>
          <cell r="K1217" t="str">
            <v>09.05.2022</v>
          </cell>
          <cell r="L1217" t="str">
            <v>Hàng hóa quầy 0480.3002179</v>
          </cell>
          <cell r="M1217" t="str">
            <v>05.07.2022</v>
          </cell>
          <cell r="N1217">
            <v>-4371689</v>
          </cell>
        </row>
        <row r="1218">
          <cell r="F1218">
            <v>12120</v>
          </cell>
          <cell r="G1218" t="str">
            <v>C22TNT|12120</v>
          </cell>
          <cell r="H1218" t="str">
            <v>K1</v>
          </cell>
          <cell r="I1218" t="str">
            <v>09.05.2022</v>
          </cell>
          <cell r="J1218" t="str">
            <v>25.05.2022</v>
          </cell>
          <cell r="K1218" t="str">
            <v>13.05.2022</v>
          </cell>
          <cell r="L1218" t="str">
            <v>Hàng hóa quầy 0480.3002179</v>
          </cell>
          <cell r="M1218" t="str">
            <v>05.07.2022</v>
          </cell>
          <cell r="N1218">
            <v>-1199426</v>
          </cell>
        </row>
        <row r="1219">
          <cell r="F1219">
            <v>13143</v>
          </cell>
          <cell r="G1219" t="str">
            <v>C22TNT|13143</v>
          </cell>
          <cell r="H1219" t="str">
            <v>K1</v>
          </cell>
          <cell r="I1219" t="str">
            <v>16.05.2022</v>
          </cell>
          <cell r="J1219" t="str">
            <v>25.05.2022</v>
          </cell>
          <cell r="K1219" t="str">
            <v>20.05.2022</v>
          </cell>
          <cell r="L1219" t="str">
            <v>Hàng hóa quầy 0480.3002179</v>
          </cell>
          <cell r="M1219" t="str">
            <v>05.07.2022</v>
          </cell>
          <cell r="N1219">
            <v>-2785558</v>
          </cell>
        </row>
        <row r="1220">
          <cell r="F1220">
            <v>13446</v>
          </cell>
          <cell r="G1220" t="str">
            <v>C22TNT|13446</v>
          </cell>
          <cell r="H1220" t="str">
            <v>K1</v>
          </cell>
          <cell r="I1220" t="str">
            <v>19.05.2022</v>
          </cell>
          <cell r="J1220" t="str">
            <v>25.05.2022</v>
          </cell>
          <cell r="K1220" t="str">
            <v>23.05.2022</v>
          </cell>
          <cell r="L1220" t="str">
            <v>Hàng hóa quầy 0480.3002179</v>
          </cell>
          <cell r="M1220" t="str">
            <v>05.07.2022</v>
          </cell>
          <cell r="N1220">
            <v>-1199426</v>
          </cell>
        </row>
        <row r="1221">
          <cell r="F1221">
            <v>10829</v>
          </cell>
          <cell r="G1221" t="str">
            <v>C22TNT|10829</v>
          </cell>
          <cell r="H1221" t="str">
            <v>K1</v>
          </cell>
          <cell r="I1221" t="str">
            <v>02.05.2022</v>
          </cell>
          <cell r="J1221" t="str">
            <v>13.05.2022</v>
          </cell>
          <cell r="K1221" t="str">
            <v>05.05.2022</v>
          </cell>
          <cell r="L1221" t="str">
            <v>Hàng hóa quầy 0480.3002179</v>
          </cell>
          <cell r="M1221" t="str">
            <v>05.07.2022</v>
          </cell>
          <cell r="N1221">
            <v>-3172262</v>
          </cell>
        </row>
        <row r="1222">
          <cell r="F1222">
            <v>11579</v>
          </cell>
          <cell r="G1222" t="str">
            <v>C22TNT|11579</v>
          </cell>
          <cell r="H1222" t="str">
            <v>K1</v>
          </cell>
          <cell r="I1222" t="str">
            <v>06.05.2022</v>
          </cell>
          <cell r="J1222" t="str">
            <v>13.05.2022</v>
          </cell>
          <cell r="K1222" t="str">
            <v>08.05.2022</v>
          </cell>
          <cell r="L1222" t="str">
            <v>Hàng hóa quầy 0480.3002179</v>
          </cell>
          <cell r="M1222" t="str">
            <v>05.07.2022</v>
          </cell>
          <cell r="N1222">
            <v>-1199426</v>
          </cell>
        </row>
        <row r="1223">
          <cell r="F1223">
            <v>12902</v>
          </cell>
          <cell r="G1223" t="str">
            <v>C22TNT|12902</v>
          </cell>
          <cell r="H1223" t="str">
            <v>K1</v>
          </cell>
          <cell r="I1223" t="str">
            <v>12.05.2022</v>
          </cell>
          <cell r="J1223" t="str">
            <v>25.05.2022</v>
          </cell>
          <cell r="K1223" t="str">
            <v>15.05.2022</v>
          </cell>
          <cell r="L1223" t="str">
            <v>Hàng hóa quầy 0480.3002179</v>
          </cell>
          <cell r="M1223" t="str">
            <v>05.07.2022</v>
          </cell>
          <cell r="N1223">
            <v>-1249106</v>
          </cell>
        </row>
        <row r="1224">
          <cell r="F1224">
            <v>13145</v>
          </cell>
          <cell r="G1224" t="str">
            <v>C22TNT|13145</v>
          </cell>
          <cell r="H1224" t="str">
            <v>K1</v>
          </cell>
          <cell r="I1224" t="str">
            <v>16.05.2022</v>
          </cell>
          <cell r="J1224" t="str">
            <v>25.05.2022</v>
          </cell>
          <cell r="K1224" t="str">
            <v>19.05.2022</v>
          </cell>
          <cell r="L1224" t="str">
            <v>Hàng hóa quầy 0480.3002179</v>
          </cell>
          <cell r="M1224" t="str">
            <v>05.07.2022</v>
          </cell>
          <cell r="N1224">
            <v>-1249106</v>
          </cell>
        </row>
        <row r="1225">
          <cell r="F1225">
            <v>12909</v>
          </cell>
          <cell r="G1225" t="str">
            <v>C22TNT|12909</v>
          </cell>
          <cell r="H1225" t="str">
            <v>K1</v>
          </cell>
          <cell r="I1225" t="str">
            <v>12.05.2022</v>
          </cell>
          <cell r="J1225" t="str">
            <v>25.05.2022</v>
          </cell>
          <cell r="K1225" t="str">
            <v>16.05.2022</v>
          </cell>
          <cell r="L1225" t="str">
            <v>Hàng hóa quầy 0480.3002179</v>
          </cell>
          <cell r="M1225" t="str">
            <v>05.07.2022</v>
          </cell>
          <cell r="N1225">
            <v>-5185836</v>
          </cell>
        </row>
        <row r="1226">
          <cell r="F1226">
            <v>10833</v>
          </cell>
          <cell r="G1226" t="str">
            <v>C22TNT|10833</v>
          </cell>
          <cell r="H1226" t="str">
            <v>K1</v>
          </cell>
          <cell r="I1226" t="str">
            <v>02.05.2022</v>
          </cell>
          <cell r="J1226" t="str">
            <v>13.05.2022</v>
          </cell>
          <cell r="K1226" t="str">
            <v>06.05.2022</v>
          </cell>
          <cell r="L1226" t="str">
            <v>Hàng hóa quầy 0480.3002179</v>
          </cell>
          <cell r="M1226" t="str">
            <v>05.07.2022</v>
          </cell>
          <cell r="N1226">
            <v>-6770542</v>
          </cell>
        </row>
        <row r="1227">
          <cell r="F1227">
            <v>13148</v>
          </cell>
          <cell r="G1227" t="str">
            <v>C22TNT|13148</v>
          </cell>
          <cell r="H1227" t="str">
            <v>K1</v>
          </cell>
          <cell r="I1227" t="str">
            <v>16.05.2022</v>
          </cell>
          <cell r="J1227" t="str">
            <v>25.05.2022</v>
          </cell>
          <cell r="K1227" t="str">
            <v>20.05.2022</v>
          </cell>
          <cell r="L1227" t="str">
            <v>Hàng hóa quầy 0480.3002179</v>
          </cell>
          <cell r="M1227" t="str">
            <v>05.07.2022</v>
          </cell>
          <cell r="N1227">
            <v>-1417643</v>
          </cell>
        </row>
        <row r="1228">
          <cell r="F1228">
            <v>13158</v>
          </cell>
          <cell r="G1228" t="str">
            <v>C22TNT|13158</v>
          </cell>
          <cell r="H1228" t="str">
            <v>K1</v>
          </cell>
          <cell r="I1228" t="str">
            <v>16.05.2022</v>
          </cell>
          <cell r="J1228" t="str">
            <v>25.05.2022</v>
          </cell>
          <cell r="K1228" t="str">
            <v>20.05.2022</v>
          </cell>
          <cell r="L1228" t="str">
            <v>Hàng hóa quầy 0480.3002179</v>
          </cell>
          <cell r="M1228" t="str">
            <v>05.07.2022</v>
          </cell>
          <cell r="N1228">
            <v>-564551</v>
          </cell>
        </row>
        <row r="1229">
          <cell r="F1229">
            <v>12386</v>
          </cell>
          <cell r="G1229" t="str">
            <v>C22TNT|12386</v>
          </cell>
          <cell r="H1229" t="str">
            <v>K1</v>
          </cell>
          <cell r="I1229" t="str">
            <v>11.05.2022</v>
          </cell>
          <cell r="J1229" t="str">
            <v>13.05.2022</v>
          </cell>
          <cell r="K1229" t="str">
            <v>11.05.2022</v>
          </cell>
          <cell r="L1229" t="str">
            <v>Hàng hóa quầy 0480.3002179</v>
          </cell>
          <cell r="M1229" t="str">
            <v>05.07.2022</v>
          </cell>
          <cell r="N1229">
            <v>-8782690</v>
          </cell>
        </row>
        <row r="1230">
          <cell r="F1230">
            <v>13153</v>
          </cell>
          <cell r="G1230" t="str">
            <v>C22TNT|13153</v>
          </cell>
          <cell r="H1230" t="str">
            <v>K1</v>
          </cell>
          <cell r="I1230" t="str">
            <v>16.05.2022</v>
          </cell>
          <cell r="J1230" t="str">
            <v>25.05.2022</v>
          </cell>
          <cell r="K1230" t="str">
            <v>18.05.2022</v>
          </cell>
          <cell r="L1230" t="str">
            <v>Hàng hóa quầy 0480.3002179</v>
          </cell>
          <cell r="M1230" t="str">
            <v>05.07.2022</v>
          </cell>
          <cell r="N1230">
            <v>-4915365</v>
          </cell>
        </row>
        <row r="1231">
          <cell r="F1231">
            <v>13154</v>
          </cell>
          <cell r="G1231" t="str">
            <v>C22TNT|13154</v>
          </cell>
          <cell r="H1231" t="str">
            <v>K1</v>
          </cell>
          <cell r="I1231" t="str">
            <v>16.05.2022</v>
          </cell>
          <cell r="J1231" t="str">
            <v>25.05.2022</v>
          </cell>
          <cell r="K1231" t="str">
            <v>18.05.2022</v>
          </cell>
          <cell r="L1231" t="str">
            <v>Hàng hóa quầy 0480.3002179</v>
          </cell>
          <cell r="M1231" t="str">
            <v>05.07.2022</v>
          </cell>
          <cell r="N1231">
            <v>-3112443</v>
          </cell>
        </row>
        <row r="1232">
          <cell r="F1232">
            <v>10831</v>
          </cell>
          <cell r="G1232" t="str">
            <v>C22TNT|10831</v>
          </cell>
          <cell r="H1232" t="str">
            <v>K1</v>
          </cell>
          <cell r="I1232" t="str">
            <v>02.05.2022</v>
          </cell>
          <cell r="J1232" t="str">
            <v>13.05.2022</v>
          </cell>
          <cell r="K1232" t="str">
            <v>06.05.2022</v>
          </cell>
          <cell r="L1232" t="str">
            <v>Hàng hóa quầy 0480.3002179</v>
          </cell>
          <cell r="M1232" t="str">
            <v>05.07.2022</v>
          </cell>
          <cell r="N1232">
            <v>-3172262</v>
          </cell>
        </row>
        <row r="1233">
          <cell r="F1233">
            <v>12119</v>
          </cell>
          <cell r="G1233" t="str">
            <v>C22TNT|12119</v>
          </cell>
          <cell r="H1233" t="str">
            <v>K1</v>
          </cell>
          <cell r="I1233" t="str">
            <v>09.05.2022</v>
          </cell>
          <cell r="J1233" t="str">
            <v>25.05.2022</v>
          </cell>
          <cell r="K1233" t="str">
            <v>13.05.2022</v>
          </cell>
          <cell r="L1233" t="str">
            <v>Hàng hóa quầy 0480.3002179</v>
          </cell>
          <cell r="M1233" t="str">
            <v>05.07.2022</v>
          </cell>
          <cell r="N1233">
            <v>-1591078</v>
          </cell>
        </row>
        <row r="1234">
          <cell r="F1234">
            <v>10839</v>
          </cell>
          <cell r="G1234" t="str">
            <v>C22TNT|10839</v>
          </cell>
          <cell r="H1234" t="str">
            <v>K1</v>
          </cell>
          <cell r="I1234" t="str">
            <v>02.05.2022</v>
          </cell>
          <cell r="J1234" t="str">
            <v>13.05.2022</v>
          </cell>
          <cell r="K1234" t="str">
            <v>06.05.2022</v>
          </cell>
          <cell r="L1234" t="str">
            <v>Hàng hóa quầy 0480.3002179</v>
          </cell>
          <cell r="M1234" t="str">
            <v>05.07.2022</v>
          </cell>
          <cell r="N1234">
            <v>-2614810</v>
          </cell>
        </row>
        <row r="1235">
          <cell r="F1235">
            <v>10826</v>
          </cell>
          <cell r="G1235" t="str">
            <v>C22TNT|10826</v>
          </cell>
          <cell r="H1235" t="str">
            <v>K1</v>
          </cell>
          <cell r="I1235" t="str">
            <v>02.05.2022</v>
          </cell>
          <cell r="J1235" t="str">
            <v>13.05.2022</v>
          </cell>
          <cell r="K1235" t="str">
            <v>04.05.2022</v>
          </cell>
          <cell r="L1235" t="str">
            <v>Hàng hóa quầy 0480.3002179</v>
          </cell>
          <cell r="M1235" t="str">
            <v>05.07.2022</v>
          </cell>
          <cell r="N1235">
            <v>-1394539</v>
          </cell>
        </row>
        <row r="1236">
          <cell r="F1236">
            <v>11577</v>
          </cell>
          <cell r="G1236" t="str">
            <v>C22TNT|11577</v>
          </cell>
          <cell r="H1236" t="str">
            <v>K1</v>
          </cell>
          <cell r="I1236" t="str">
            <v>06.05.2022</v>
          </cell>
          <cell r="J1236" t="str">
            <v>13.05.2022</v>
          </cell>
          <cell r="K1236" t="str">
            <v>07.05.2022</v>
          </cell>
          <cell r="L1236" t="str">
            <v>Hàng hóa quầy 0480.3002179</v>
          </cell>
          <cell r="M1236" t="str">
            <v>05.07.2022</v>
          </cell>
          <cell r="N1236">
            <v>-1394539</v>
          </cell>
        </row>
        <row r="1237">
          <cell r="F1237">
            <v>12117</v>
          </cell>
          <cell r="G1237" t="str">
            <v>C22TNT|12117</v>
          </cell>
          <cell r="H1237" t="str">
            <v>K1</v>
          </cell>
          <cell r="I1237" t="str">
            <v>09.05.2022</v>
          </cell>
          <cell r="J1237" t="str">
            <v>14.05.2022</v>
          </cell>
          <cell r="K1237" t="str">
            <v>11.05.2022</v>
          </cell>
          <cell r="L1237" t="str">
            <v>Hàng hóa quầy 0480.3002179</v>
          </cell>
          <cell r="M1237" t="str">
            <v>05.07.2022</v>
          </cell>
          <cell r="N1237">
            <v>-1199426</v>
          </cell>
        </row>
        <row r="1238">
          <cell r="F1238">
            <v>12900</v>
          </cell>
          <cell r="G1238" t="str">
            <v>C22TNT|12900</v>
          </cell>
          <cell r="H1238" t="str">
            <v>K1</v>
          </cell>
          <cell r="I1238" t="str">
            <v>12.05.2022</v>
          </cell>
          <cell r="J1238" t="str">
            <v>25.05.2022</v>
          </cell>
          <cell r="K1238" t="str">
            <v>14.05.2022</v>
          </cell>
          <cell r="L1238" t="str">
            <v>Hàng hóa quầy 0480.3002179</v>
          </cell>
          <cell r="M1238" t="str">
            <v>05.07.2022</v>
          </cell>
          <cell r="N1238">
            <v>-2400278</v>
          </cell>
        </row>
        <row r="1239">
          <cell r="F1239">
            <v>13152</v>
          </cell>
          <cell r="G1239" t="str">
            <v>C22TNT|13152</v>
          </cell>
          <cell r="H1239" t="str">
            <v>K1</v>
          </cell>
          <cell r="I1239" t="str">
            <v>16.05.2022</v>
          </cell>
          <cell r="J1239" t="str">
            <v>25.05.2022</v>
          </cell>
          <cell r="K1239" t="str">
            <v>18.05.2022</v>
          </cell>
          <cell r="L1239" t="str">
            <v>Hàng hóa quầy 0480.3002179</v>
          </cell>
          <cell r="M1239" t="str">
            <v>05.07.2022</v>
          </cell>
          <cell r="N1239">
            <v>-4201775</v>
          </cell>
        </row>
        <row r="1240">
          <cell r="F1240">
            <v>12118</v>
          </cell>
          <cell r="G1240" t="str">
            <v>C22TNT|12118</v>
          </cell>
          <cell r="H1240" t="str">
            <v>K1</v>
          </cell>
          <cell r="I1240" t="str">
            <v>09.05.2022</v>
          </cell>
          <cell r="J1240" t="str">
            <v>25.05.2022</v>
          </cell>
          <cell r="K1240" t="str">
            <v>13.05.2022</v>
          </cell>
          <cell r="L1240" t="str">
            <v>Hàng hóa quầy 0480.3002179</v>
          </cell>
          <cell r="M1240" t="str">
            <v>05.07.2022</v>
          </cell>
          <cell r="N1240">
            <v>-1413958</v>
          </cell>
        </row>
        <row r="1241">
          <cell r="F1241">
            <v>11238</v>
          </cell>
          <cell r="G1241" t="str">
            <v>C22TNT|11238</v>
          </cell>
          <cell r="H1241" t="str">
            <v>K1</v>
          </cell>
          <cell r="I1241" t="str">
            <v>04.05.2022</v>
          </cell>
          <cell r="J1241" t="str">
            <v>13.05.2022</v>
          </cell>
          <cell r="K1241" t="str">
            <v>04.05.2022</v>
          </cell>
          <cell r="L1241" t="str">
            <v>Hàng hóa quầy 0480.3002179</v>
          </cell>
          <cell r="M1241" t="str">
            <v>05.07.2022</v>
          </cell>
          <cell r="N1241">
            <v>-1586131</v>
          </cell>
        </row>
        <row r="1242">
          <cell r="F1242">
            <v>13394</v>
          </cell>
          <cell r="G1242" t="str">
            <v>C22TNT|13394</v>
          </cell>
          <cell r="H1242" t="str">
            <v>K1</v>
          </cell>
          <cell r="I1242" t="str">
            <v>18.05.2022</v>
          </cell>
          <cell r="J1242" t="str">
            <v>25.05.2022</v>
          </cell>
          <cell r="K1242" t="str">
            <v>18.05.2022</v>
          </cell>
          <cell r="L1242" t="str">
            <v>Hàng hóa quầy 0480.3002179</v>
          </cell>
          <cell r="M1242" t="str">
            <v>05.07.2022</v>
          </cell>
          <cell r="N1242">
            <v>-1199426</v>
          </cell>
        </row>
        <row r="1243">
          <cell r="F1243">
            <v>11388</v>
          </cell>
          <cell r="G1243" t="str">
            <v>C22TNT|11388</v>
          </cell>
          <cell r="H1243" t="str">
            <v>K1</v>
          </cell>
          <cell r="I1243" t="str">
            <v>04.05.2022</v>
          </cell>
          <cell r="J1243" t="str">
            <v>13.05.2022</v>
          </cell>
          <cell r="K1243" t="str">
            <v>05.05.2022</v>
          </cell>
          <cell r="L1243" t="str">
            <v>Hàng hóa quầy 0480.3002179</v>
          </cell>
          <cell r="M1243" t="str">
            <v>05.07.2022</v>
          </cell>
          <cell r="N1243">
            <v>-1804183</v>
          </cell>
        </row>
        <row r="1244">
          <cell r="F1244">
            <v>12129</v>
          </cell>
          <cell r="G1244" t="str">
            <v>C22TNT|12129</v>
          </cell>
          <cell r="H1244" t="str">
            <v>K1</v>
          </cell>
          <cell r="I1244" t="str">
            <v>10.05.2022</v>
          </cell>
          <cell r="J1244" t="str">
            <v>13.05.2022</v>
          </cell>
          <cell r="K1244" t="str">
            <v>10.05.2022</v>
          </cell>
          <cell r="L1244" t="str">
            <v>Hàng hóa quầy 0480.3002179</v>
          </cell>
          <cell r="M1244" t="str">
            <v>05.07.2022</v>
          </cell>
          <cell r="N1244">
            <v>-745200</v>
          </cell>
        </row>
        <row r="1245">
          <cell r="F1245">
            <v>13424</v>
          </cell>
          <cell r="G1245" t="str">
            <v>C22TNT|13424</v>
          </cell>
          <cell r="H1245" t="str">
            <v>K1</v>
          </cell>
          <cell r="I1245" t="str">
            <v>19.05.2022</v>
          </cell>
          <cell r="J1245" t="str">
            <v>25.05.2022</v>
          </cell>
          <cell r="K1245" t="str">
            <v>19.05.2022</v>
          </cell>
          <cell r="L1245" t="str">
            <v>Hàng hóa quầy 0480.3002179</v>
          </cell>
          <cell r="M1245" t="str">
            <v>05.07.2022</v>
          </cell>
          <cell r="N1245">
            <v>-2398853</v>
          </cell>
        </row>
        <row r="1246">
          <cell r="F1246">
            <v>10834</v>
          </cell>
          <cell r="G1246" t="str">
            <v>C22TNT|10834</v>
          </cell>
          <cell r="H1246" t="str">
            <v>K1</v>
          </cell>
          <cell r="I1246" t="str">
            <v>02.05.2022</v>
          </cell>
          <cell r="J1246" t="str">
            <v>13.05.2022</v>
          </cell>
          <cell r="K1246" t="str">
            <v>06.05.2022</v>
          </cell>
          <cell r="L1246" t="str">
            <v>Hàng hóa quầy 0480.3002179</v>
          </cell>
          <cell r="M1246" t="str">
            <v>05.07.2022</v>
          </cell>
          <cell r="N1246">
            <v>-1288850</v>
          </cell>
        </row>
        <row r="1247">
          <cell r="F1247">
            <v>11583</v>
          </cell>
          <cell r="G1247" t="str">
            <v>C22TNT|11583</v>
          </cell>
          <cell r="H1247" t="str">
            <v>K1</v>
          </cell>
          <cell r="I1247" t="str">
            <v>06.05.2022</v>
          </cell>
          <cell r="J1247" t="str">
            <v>13.05.2022</v>
          </cell>
          <cell r="K1247" t="str">
            <v>09.05.2022</v>
          </cell>
          <cell r="L1247" t="str">
            <v>Hàng hóa quầy 0480.3002179</v>
          </cell>
          <cell r="M1247" t="str">
            <v>05.07.2022</v>
          </cell>
          <cell r="N1247">
            <v>-1586131</v>
          </cell>
        </row>
        <row r="1248">
          <cell r="F1248">
            <v>11584</v>
          </cell>
          <cell r="G1248" t="str">
            <v>C22TNT|11584</v>
          </cell>
          <cell r="H1248" t="str">
            <v>K1</v>
          </cell>
          <cell r="I1248" t="str">
            <v>06.05.2022</v>
          </cell>
          <cell r="J1248" t="str">
            <v>17.05.2022</v>
          </cell>
          <cell r="K1248" t="str">
            <v>09.05.2022</v>
          </cell>
          <cell r="L1248" t="str">
            <v>Hàng hóa quầy 0480.3002179</v>
          </cell>
          <cell r="M1248" t="str">
            <v>05.07.2022</v>
          </cell>
          <cell r="N1248">
            <v>-2398853</v>
          </cell>
        </row>
        <row r="1249">
          <cell r="F1249">
            <v>12914</v>
          </cell>
          <cell r="G1249" t="str">
            <v>C22TNT|12914</v>
          </cell>
          <cell r="H1249" t="str">
            <v>K1</v>
          </cell>
          <cell r="I1249" t="str">
            <v>13.05.2022</v>
          </cell>
          <cell r="J1249" t="str">
            <v>25.05.2022</v>
          </cell>
          <cell r="K1249" t="str">
            <v>16.05.2022</v>
          </cell>
          <cell r="L1249" t="str">
            <v>Hàng hóa quầy 0480.3002179</v>
          </cell>
          <cell r="M1249" t="str">
            <v>05.07.2022</v>
          </cell>
          <cell r="N1249">
            <v>-857768</v>
          </cell>
        </row>
        <row r="1250">
          <cell r="F1250">
            <v>13456</v>
          </cell>
          <cell r="G1250" t="str">
            <v>C22TNT|13456</v>
          </cell>
          <cell r="H1250" t="str">
            <v>K1</v>
          </cell>
          <cell r="I1250" t="str">
            <v>19.05.2022</v>
          </cell>
          <cell r="J1250" t="str">
            <v>25.05.2022</v>
          </cell>
          <cell r="K1250" t="str">
            <v>23.05.2022</v>
          </cell>
          <cell r="L1250" t="str">
            <v>Hàng hóa quầy 0480.3002179</v>
          </cell>
          <cell r="M1250" t="str">
            <v>05.07.2022</v>
          </cell>
          <cell r="N1250">
            <v>-3033958</v>
          </cell>
        </row>
        <row r="1251">
          <cell r="F1251">
            <v>13457</v>
          </cell>
          <cell r="G1251" t="str">
            <v>C22TNT|13457</v>
          </cell>
          <cell r="H1251" t="str">
            <v>K1</v>
          </cell>
          <cell r="I1251" t="str">
            <v>19.05.2022</v>
          </cell>
          <cell r="J1251" t="str">
            <v>25.05.2022</v>
          </cell>
          <cell r="K1251" t="str">
            <v>23.05.2022</v>
          </cell>
          <cell r="L1251" t="str">
            <v>Hàng hóa quầy 0480.3002179</v>
          </cell>
          <cell r="M1251" t="str">
            <v>05.07.2022</v>
          </cell>
          <cell r="N1251">
            <v>-1398146</v>
          </cell>
        </row>
        <row r="1252">
          <cell r="F1252">
            <v>10830</v>
          </cell>
          <cell r="G1252" t="str">
            <v>C22TNT|10830</v>
          </cell>
          <cell r="H1252" t="str">
            <v>K1</v>
          </cell>
          <cell r="I1252" t="str">
            <v>02.05.2022</v>
          </cell>
          <cell r="J1252" t="str">
            <v>13.05.2022</v>
          </cell>
          <cell r="K1252" t="str">
            <v>05.05.2022</v>
          </cell>
          <cell r="L1252" t="str">
            <v>Hàng hóa quầy 0480.3002179</v>
          </cell>
          <cell r="M1252" t="str">
            <v>05.07.2022</v>
          </cell>
          <cell r="N1252">
            <v>-1586131</v>
          </cell>
        </row>
        <row r="1253">
          <cell r="F1253">
            <v>12956</v>
          </cell>
          <cell r="G1253" t="str">
            <v>C22TNT|12956</v>
          </cell>
          <cell r="H1253" t="str">
            <v>K1</v>
          </cell>
          <cell r="I1253" t="str">
            <v>14.05.2022</v>
          </cell>
          <cell r="J1253" t="str">
            <v>25.05.2022</v>
          </cell>
          <cell r="K1253" t="str">
            <v>14.05.2022</v>
          </cell>
          <cell r="L1253" t="str">
            <v>Hàng hóa quầy 0480.3002179</v>
          </cell>
          <cell r="M1253" t="str">
            <v>05.07.2022</v>
          </cell>
          <cell r="N1253">
            <v>-3033958</v>
          </cell>
        </row>
        <row r="1254">
          <cell r="F1254">
            <v>13496</v>
          </cell>
          <cell r="G1254" t="str">
            <v>C22TNT|13496</v>
          </cell>
          <cell r="H1254" t="str">
            <v>K1</v>
          </cell>
          <cell r="I1254" t="str">
            <v>20.05.2022</v>
          </cell>
          <cell r="J1254" t="str">
            <v>28.05.2022</v>
          </cell>
          <cell r="K1254" t="str">
            <v>20.05.2022</v>
          </cell>
          <cell r="L1254" t="str">
            <v>Hàng hóa quầy 0480.3002179</v>
          </cell>
          <cell r="M1254" t="str">
            <v>05.07.2022</v>
          </cell>
          <cell r="N1254">
            <v>-582621</v>
          </cell>
        </row>
        <row r="1255">
          <cell r="F1255">
            <v>10835</v>
          </cell>
          <cell r="G1255" t="str">
            <v>C22TNT|10835</v>
          </cell>
          <cell r="H1255" t="str">
            <v>K1</v>
          </cell>
          <cell r="I1255" t="str">
            <v>02.05.2022</v>
          </cell>
          <cell r="J1255" t="str">
            <v>13.05.2022</v>
          </cell>
          <cell r="K1255" t="str">
            <v>06.05.2022</v>
          </cell>
          <cell r="L1255" t="str">
            <v>Hàng hóa quầy 0480.3002179</v>
          </cell>
          <cell r="M1255" t="str">
            <v>05.07.2022</v>
          </cell>
          <cell r="N1255">
            <v>-3003610</v>
          </cell>
        </row>
        <row r="1256">
          <cell r="F1256">
            <v>12121</v>
          </cell>
          <cell r="G1256" t="str">
            <v>C22TNT|12121</v>
          </cell>
          <cell r="H1256" t="str">
            <v>K1</v>
          </cell>
          <cell r="I1256" t="str">
            <v>09.05.2022</v>
          </cell>
          <cell r="J1256" t="str">
            <v>25.05.2022</v>
          </cell>
          <cell r="K1256" t="str">
            <v>13.05.2022</v>
          </cell>
          <cell r="L1256" t="str">
            <v>Hàng hóa quầy 0480.3002179</v>
          </cell>
          <cell r="M1256" t="str">
            <v>05.07.2022</v>
          </cell>
          <cell r="N1256">
            <v>-3598279</v>
          </cell>
        </row>
        <row r="1257">
          <cell r="F1257">
            <v>12717</v>
          </cell>
          <cell r="G1257" t="str">
            <v>C22TNT|12717</v>
          </cell>
          <cell r="H1257" t="str">
            <v>K1</v>
          </cell>
          <cell r="I1257" t="str">
            <v>12.05.2022</v>
          </cell>
          <cell r="J1257" t="str">
            <v>25.05.2022</v>
          </cell>
          <cell r="K1257" t="str">
            <v>13.05.2022</v>
          </cell>
          <cell r="L1257" t="str">
            <v>Hàng hóa quầy 0480.3002179</v>
          </cell>
          <cell r="M1257" t="str">
            <v>05.07.2022</v>
          </cell>
          <cell r="N1257">
            <v>-2019712</v>
          </cell>
        </row>
        <row r="1258">
          <cell r="F1258">
            <v>13146</v>
          </cell>
          <cell r="G1258" t="str">
            <v>C22TNT|13146</v>
          </cell>
          <cell r="H1258" t="str">
            <v>K1</v>
          </cell>
          <cell r="I1258" t="str">
            <v>16.05.2022</v>
          </cell>
          <cell r="J1258" t="str">
            <v>25.05.2022</v>
          </cell>
          <cell r="K1258" t="str">
            <v>20.05.2022</v>
          </cell>
          <cell r="L1258" t="str">
            <v>Hàng hóa quầy 0480.3002179</v>
          </cell>
          <cell r="M1258" t="str">
            <v>05.07.2022</v>
          </cell>
          <cell r="N1258">
            <v>-650372</v>
          </cell>
        </row>
        <row r="1259">
          <cell r="F1259">
            <v>13147</v>
          </cell>
          <cell r="G1259" t="str">
            <v>C22TNT|13147</v>
          </cell>
          <cell r="H1259" t="str">
            <v>K1</v>
          </cell>
          <cell r="I1259" t="str">
            <v>16.05.2022</v>
          </cell>
          <cell r="J1259" t="str">
            <v>25.05.2022</v>
          </cell>
          <cell r="K1259" t="str">
            <v>20.05.2022</v>
          </cell>
          <cell r="L1259" t="str">
            <v>Hàng hóa quầy 0480.3002179</v>
          </cell>
          <cell r="M1259" t="str">
            <v>05.07.2022</v>
          </cell>
          <cell r="N1259">
            <v>-1199426</v>
          </cell>
        </row>
        <row r="1260">
          <cell r="F1260">
            <v>13550</v>
          </cell>
          <cell r="G1260" t="str">
            <v>C22TNT|13550</v>
          </cell>
          <cell r="H1260" t="str">
            <v>K1</v>
          </cell>
          <cell r="I1260" t="str">
            <v>21.05.2022</v>
          </cell>
          <cell r="J1260" t="str">
            <v>27.05.2022</v>
          </cell>
          <cell r="K1260" t="str">
            <v>23.05.2022</v>
          </cell>
          <cell r="L1260" t="str">
            <v>Hàng hóa quầy 0480.3002179</v>
          </cell>
          <cell r="M1260" t="str">
            <v>05.07.2022</v>
          </cell>
          <cell r="N1260">
            <v>-1199426</v>
          </cell>
        </row>
        <row r="1261">
          <cell r="F1261">
            <v>12398</v>
          </cell>
          <cell r="G1261" t="str">
            <v>C22TNT|12398</v>
          </cell>
          <cell r="H1261" t="str">
            <v>K1</v>
          </cell>
          <cell r="I1261" t="str">
            <v>11.05.2022</v>
          </cell>
          <cell r="J1261" t="str">
            <v>14.05.2022</v>
          </cell>
          <cell r="K1261" t="str">
            <v>11.05.2022</v>
          </cell>
          <cell r="L1261" t="str">
            <v>Hàng hóa quầy 0480.3002179</v>
          </cell>
          <cell r="M1261" t="str">
            <v>05.07.2022</v>
          </cell>
          <cell r="N1261">
            <v>-1416217</v>
          </cell>
        </row>
        <row r="1262">
          <cell r="F1262">
            <v>12906</v>
          </cell>
          <cell r="G1262" t="str">
            <v>C22TNT|12906</v>
          </cell>
          <cell r="H1262" t="str">
            <v>K1</v>
          </cell>
          <cell r="I1262" t="str">
            <v>12.05.2022</v>
          </cell>
          <cell r="J1262" t="str">
            <v>25.05.2022</v>
          </cell>
          <cell r="K1262" t="str">
            <v>16.05.2022</v>
          </cell>
          <cell r="L1262" t="str">
            <v>Hàng hóa quầy 0480.3002179</v>
          </cell>
          <cell r="M1262" t="str">
            <v>05.07.2022</v>
          </cell>
          <cell r="N1262">
            <v>-1586131</v>
          </cell>
        </row>
        <row r="1263">
          <cell r="F1263">
            <v>13452</v>
          </cell>
          <cell r="G1263" t="str">
            <v>C22TNT|13452</v>
          </cell>
          <cell r="H1263" t="str">
            <v>K1</v>
          </cell>
          <cell r="I1263" t="str">
            <v>19.05.2022</v>
          </cell>
          <cell r="J1263" t="str">
            <v>25.05.2022</v>
          </cell>
          <cell r="K1263" t="str">
            <v>23.05.2022</v>
          </cell>
          <cell r="L1263" t="str">
            <v>Hàng hóa quầy 0480.3002179</v>
          </cell>
          <cell r="M1263" t="str">
            <v>05.07.2022</v>
          </cell>
          <cell r="N1263">
            <v>-596160</v>
          </cell>
        </row>
        <row r="1264">
          <cell r="F1264">
            <v>11580</v>
          </cell>
          <cell r="G1264" t="str">
            <v>C22TNT|11580</v>
          </cell>
          <cell r="H1264" t="str">
            <v>K1</v>
          </cell>
          <cell r="I1264" t="str">
            <v>06.05.2022</v>
          </cell>
          <cell r="J1264" t="str">
            <v>13.05.2022</v>
          </cell>
          <cell r="K1264" t="str">
            <v>08.05.2022</v>
          </cell>
          <cell r="L1264" t="str">
            <v>Hàng hóa quầy 0480.3002179</v>
          </cell>
          <cell r="M1264" t="str">
            <v>05.07.2022</v>
          </cell>
          <cell r="N1264">
            <v>-1586131</v>
          </cell>
        </row>
        <row r="1265">
          <cell r="F1265">
            <v>13448</v>
          </cell>
          <cell r="G1265" t="str">
            <v>C22TNT|13448</v>
          </cell>
          <cell r="H1265" t="str">
            <v>K1</v>
          </cell>
          <cell r="I1265" t="str">
            <v>19.05.2022</v>
          </cell>
          <cell r="J1265" t="str">
            <v>27.05.2022</v>
          </cell>
          <cell r="K1265" t="str">
            <v>22.05.2022</v>
          </cell>
          <cell r="L1265" t="str">
            <v>Hàng hóa quầy 0480.3002179</v>
          </cell>
          <cell r="M1265" t="str">
            <v>05.07.2022</v>
          </cell>
          <cell r="N1265">
            <v>-3000089</v>
          </cell>
        </row>
        <row r="1266">
          <cell r="F1266">
            <v>11585</v>
          </cell>
          <cell r="G1266" t="str">
            <v>C22TNT|11585</v>
          </cell>
          <cell r="H1266" t="str">
            <v>K1</v>
          </cell>
          <cell r="I1266" t="str">
            <v>06.05.2022</v>
          </cell>
          <cell r="J1266" t="str">
            <v>13.05.2022</v>
          </cell>
          <cell r="K1266" t="str">
            <v>09.05.2022</v>
          </cell>
          <cell r="L1266" t="str">
            <v>Hàng hóa quầy 0480.3002179</v>
          </cell>
          <cell r="M1266" t="str">
            <v>05.07.2022</v>
          </cell>
          <cell r="N1266">
            <v>-613786</v>
          </cell>
        </row>
        <row r="1267">
          <cell r="F1267">
            <v>12905</v>
          </cell>
          <cell r="G1267" t="str">
            <v>C22TNT|12905</v>
          </cell>
          <cell r="H1267" t="str">
            <v>K1</v>
          </cell>
          <cell r="I1267" t="str">
            <v>12.05.2022</v>
          </cell>
          <cell r="J1267" t="str">
            <v>25.05.2022</v>
          </cell>
          <cell r="K1267" t="str">
            <v>16.05.2022</v>
          </cell>
          <cell r="L1267" t="str">
            <v>Hàng hóa quầy 0480.3002179</v>
          </cell>
          <cell r="M1267" t="str">
            <v>05.07.2022</v>
          </cell>
          <cell r="N1267">
            <v>-1586131</v>
          </cell>
        </row>
        <row r="1268">
          <cell r="F1268" t="str">
            <v>13449a</v>
          </cell>
          <cell r="G1268" t="str">
            <v>C22TNT|13449</v>
          </cell>
          <cell r="H1268" t="str">
            <v>K1</v>
          </cell>
          <cell r="I1268" t="str">
            <v>19.05.2022</v>
          </cell>
          <cell r="J1268" t="str">
            <v>25.05.2022</v>
          </cell>
          <cell r="K1268" t="str">
            <v>23.05.2022</v>
          </cell>
          <cell r="L1268" t="str">
            <v>Hàng hóa quầy 0480.3002179</v>
          </cell>
          <cell r="M1268" t="str">
            <v>05.07.2022</v>
          </cell>
          <cell r="N1268">
            <v>-1586131</v>
          </cell>
        </row>
        <row r="1269">
          <cell r="F1269">
            <v>29852</v>
          </cell>
          <cell r="G1269" t="str">
            <v>AC/22E|0029852</v>
          </cell>
          <cell r="H1269" t="str">
            <v>D1</v>
          </cell>
          <cell r="I1269" t="str">
            <v>27.06.2022</v>
          </cell>
          <cell r="J1269" t="str">
            <v>27.06.2022</v>
          </cell>
          <cell r="K1269" t="str">
            <v>27.06.2022</v>
          </cell>
          <cell r="L1269" t="str">
            <v>Hỗ trợ khai trương siêu thị mới Go Thái Bình, Bà</v>
          </cell>
          <cell r="M1269" t="str">
            <v>05.07.2022</v>
          </cell>
          <cell r="N1269">
            <v>4950000</v>
          </cell>
        </row>
        <row r="1270">
          <cell r="F1270">
            <v>31180</v>
          </cell>
          <cell r="G1270" t="str">
            <v>AC/22E|0031180</v>
          </cell>
          <cell r="H1270" t="str">
            <v>D1</v>
          </cell>
          <cell r="I1270" t="str">
            <v>28.06.2022</v>
          </cell>
          <cell r="J1270" t="str">
            <v>28.06.2022</v>
          </cell>
          <cell r="K1270" t="str">
            <v>28.06.2022</v>
          </cell>
          <cell r="L1270" t="str">
            <v>Phí dịch vụ T05.2022 QUẦY 480</v>
          </cell>
          <cell r="M1270" t="str">
            <v>05.07.2022</v>
          </cell>
          <cell r="N1270">
            <v>51832608</v>
          </cell>
        </row>
        <row r="1271">
          <cell r="F1271">
            <v>30791</v>
          </cell>
          <cell r="G1271" t="str">
            <v>AC/22E|0030791</v>
          </cell>
          <cell r="H1271" t="str">
            <v>D1</v>
          </cell>
          <cell r="I1271" t="str">
            <v>28.06.2022</v>
          </cell>
          <cell r="J1271" t="str">
            <v>28.06.2022</v>
          </cell>
          <cell r="K1271" t="str">
            <v>28.06.2022</v>
          </cell>
          <cell r="L1271" t="str">
            <v>Phí hỗ trợ T05.2022 QUẦY 480</v>
          </cell>
          <cell r="M1271" t="str">
            <v>05.07.2022</v>
          </cell>
          <cell r="N1271">
            <v>13521550</v>
          </cell>
        </row>
        <row r="1272">
          <cell r="F1272" t="str">
            <v>CK</v>
          </cell>
          <cell r="G1272" t="str">
            <v>CK T05/2022</v>
          </cell>
          <cell r="H1272" t="str">
            <v>KS</v>
          </cell>
          <cell r="I1272" t="str">
            <v>29.06.2022</v>
          </cell>
          <cell r="J1272" t="str">
            <v>29.06.2022</v>
          </cell>
          <cell r="K1272" t="str">
            <v>29.06.2022</v>
          </cell>
          <cell r="L1272" t="str">
            <v>R480 CK T05/2022</v>
          </cell>
          <cell r="M1272" t="str">
            <v>05.07.2022</v>
          </cell>
          <cell r="N1272">
            <v>18779931</v>
          </cell>
        </row>
        <row r="1273">
          <cell r="F1273">
            <v>28746</v>
          </cell>
          <cell r="G1273" t="str">
            <v>AC/22E|0028746</v>
          </cell>
          <cell r="H1273" t="str">
            <v>K1</v>
          </cell>
          <cell r="I1273" t="str">
            <v>22.06.2022</v>
          </cell>
          <cell r="J1273" t="str">
            <v>28.06.2022</v>
          </cell>
          <cell r="K1273" t="str">
            <v>22.06.2022</v>
          </cell>
          <cell r="L1273" t="str">
            <v>Hàng hóa các loại</v>
          </cell>
          <cell r="M1273" t="str">
            <v>05.07.2022</v>
          </cell>
          <cell r="N1273">
            <v>1919082</v>
          </cell>
        </row>
        <row r="1274">
          <cell r="F1274">
            <v>24312</v>
          </cell>
          <cell r="G1274" t="str">
            <v>AC/22E|0024312</v>
          </cell>
          <cell r="H1274" t="str">
            <v>K1</v>
          </cell>
          <cell r="I1274" t="str">
            <v>14.06.2022</v>
          </cell>
          <cell r="J1274" t="str">
            <v>21.06.2022</v>
          </cell>
          <cell r="K1274" t="str">
            <v>14.06.2022</v>
          </cell>
          <cell r="L1274" t="str">
            <v>Hàng hóa các loại</v>
          </cell>
          <cell r="M1274" t="str">
            <v>05.07.2022</v>
          </cell>
          <cell r="N1274">
            <v>359232</v>
          </cell>
        </row>
        <row r="1275">
          <cell r="F1275">
            <v>24313</v>
          </cell>
          <cell r="G1275" t="str">
            <v>AC/22E|0024313</v>
          </cell>
          <cell r="H1275" t="str">
            <v>K1</v>
          </cell>
          <cell r="I1275" t="str">
            <v>14.06.2022</v>
          </cell>
          <cell r="J1275" t="str">
            <v>21.06.2022</v>
          </cell>
          <cell r="K1275" t="str">
            <v>14.06.2022</v>
          </cell>
          <cell r="L1275" t="str">
            <v>Hàng hóa các loại</v>
          </cell>
          <cell r="M1275" t="str">
            <v>05.07.2022</v>
          </cell>
          <cell r="N1275">
            <v>1691276</v>
          </cell>
        </row>
        <row r="1276">
          <cell r="F1276">
            <v>26301</v>
          </cell>
          <cell r="G1276" t="str">
            <v>AC/22E|0026301</v>
          </cell>
          <cell r="H1276" t="str">
            <v>K1</v>
          </cell>
          <cell r="I1276" t="str">
            <v>16.06.2022</v>
          </cell>
          <cell r="J1276" t="str">
            <v>21.06.2022</v>
          </cell>
          <cell r="K1276" t="str">
            <v>16.06.2022</v>
          </cell>
          <cell r="L1276" t="str">
            <v>Hàng hóa các loại</v>
          </cell>
          <cell r="M1276" t="str">
            <v>05.07.2022</v>
          </cell>
          <cell r="N1276">
            <v>2000752</v>
          </cell>
        </row>
        <row r="1277">
          <cell r="F1277">
            <v>28201</v>
          </cell>
          <cell r="G1277" t="str">
            <v>AC/22E|0028201</v>
          </cell>
          <cell r="H1277" t="str">
            <v>K1</v>
          </cell>
          <cell r="I1277" t="str">
            <v>20.06.2022</v>
          </cell>
          <cell r="J1277" t="str">
            <v>21.06.2022</v>
          </cell>
          <cell r="K1277" t="str">
            <v>20.06.2022</v>
          </cell>
          <cell r="L1277" t="str">
            <v>Hàng hóa các loại</v>
          </cell>
          <cell r="M1277" t="str">
            <v>05.07.2022</v>
          </cell>
          <cell r="N1277">
            <v>2086166</v>
          </cell>
        </row>
        <row r="1278">
          <cell r="F1278">
            <v>26186</v>
          </cell>
          <cell r="G1278" t="str">
            <v>AC/22E|0026186</v>
          </cell>
          <cell r="H1278" t="str">
            <v>K1</v>
          </cell>
          <cell r="I1278" t="str">
            <v>16.06.2022</v>
          </cell>
          <cell r="J1278" t="str">
            <v>21.06.2022</v>
          </cell>
          <cell r="K1278" t="str">
            <v>16.06.2022</v>
          </cell>
          <cell r="L1278" t="str">
            <v>Hàng hóa các loại</v>
          </cell>
          <cell r="M1278" t="str">
            <v>05.07.2022</v>
          </cell>
          <cell r="N1278">
            <v>786894</v>
          </cell>
        </row>
        <row r="1279">
          <cell r="F1279">
            <v>33749</v>
          </cell>
          <cell r="G1279" t="str">
            <v>AC/22E|0033749</v>
          </cell>
          <cell r="H1279" t="str">
            <v>D1</v>
          </cell>
          <cell r="I1279" t="str">
            <v>28.06.2022</v>
          </cell>
          <cell r="J1279" t="str">
            <v>28.06.2022</v>
          </cell>
          <cell r="K1279" t="str">
            <v>28.06.2022</v>
          </cell>
          <cell r="L1279" t="str">
            <v>Phí dịch vụ T05.2022 QUẦY 480</v>
          </cell>
          <cell r="M1279" t="str">
            <v>05.07.2022</v>
          </cell>
          <cell r="N1279">
            <v>11267959</v>
          </cell>
        </row>
        <row r="1280">
          <cell r="F1280">
            <v>13774</v>
          </cell>
          <cell r="G1280" t="str">
            <v>C22TNT|13774</v>
          </cell>
          <cell r="H1280" t="str">
            <v>K1</v>
          </cell>
          <cell r="I1280" t="str">
            <v>23.05.2022</v>
          </cell>
          <cell r="J1280" t="str">
            <v>30.05.2022</v>
          </cell>
          <cell r="K1280" t="str">
            <v>27.05.2022</v>
          </cell>
          <cell r="L1280" t="str">
            <v>Hàng hóa quầy 0480.3002179</v>
          </cell>
          <cell r="M1280" t="str">
            <v>15.07.2022</v>
          </cell>
          <cell r="N1280">
            <v>-5833948</v>
          </cell>
        </row>
        <row r="1281">
          <cell r="F1281">
            <v>15078</v>
          </cell>
          <cell r="G1281" t="str">
            <v>C22TNT|15078</v>
          </cell>
          <cell r="H1281" t="str">
            <v>K1</v>
          </cell>
          <cell r="I1281" t="str">
            <v>30.05.2022</v>
          </cell>
          <cell r="J1281" t="str">
            <v>08.06.2022</v>
          </cell>
          <cell r="K1281" t="str">
            <v>03.06.2022</v>
          </cell>
          <cell r="L1281" t="str">
            <v>Hàng hóa quầy 0480.3002179</v>
          </cell>
          <cell r="M1281" t="str">
            <v>15.07.2022</v>
          </cell>
          <cell r="N1281">
            <v>-4371689</v>
          </cell>
        </row>
        <row r="1282">
          <cell r="F1282">
            <v>15079</v>
          </cell>
          <cell r="G1282" t="str">
            <v>C22TNT|15079</v>
          </cell>
          <cell r="H1282" t="str">
            <v>K1</v>
          </cell>
          <cell r="I1282" t="str">
            <v>30.05.2022</v>
          </cell>
          <cell r="J1282" t="str">
            <v>08.06.2022</v>
          </cell>
          <cell r="K1282" t="str">
            <v>03.06.2022</v>
          </cell>
          <cell r="L1282" t="str">
            <v>Hàng hóa quầy 0480.3002179</v>
          </cell>
          <cell r="M1282" t="str">
            <v>15.07.2022</v>
          </cell>
          <cell r="N1282">
            <v>-1586131</v>
          </cell>
        </row>
        <row r="1283">
          <cell r="F1283">
            <v>14122</v>
          </cell>
          <cell r="G1283" t="str">
            <v>C22TNT|14122</v>
          </cell>
          <cell r="H1283" t="str">
            <v>K1</v>
          </cell>
          <cell r="I1283" t="str">
            <v>25.05.2022</v>
          </cell>
          <cell r="J1283" t="str">
            <v>31.05.2022</v>
          </cell>
          <cell r="K1283" t="str">
            <v>25.05.2022</v>
          </cell>
          <cell r="L1283" t="str">
            <v>Hàng hóa quầy 0480.3002179</v>
          </cell>
          <cell r="M1283" t="str">
            <v>15.07.2022</v>
          </cell>
          <cell r="N1283">
            <v>-7196558</v>
          </cell>
        </row>
        <row r="1284">
          <cell r="F1284">
            <v>15114</v>
          </cell>
          <cell r="G1284" t="str">
            <v>C22TNT|15114</v>
          </cell>
          <cell r="H1284" t="str">
            <v>K1</v>
          </cell>
          <cell r="I1284" t="str">
            <v>31.05.2022</v>
          </cell>
          <cell r="J1284" t="str">
            <v>03.06.2022</v>
          </cell>
          <cell r="K1284" t="str">
            <v>01.06.2022</v>
          </cell>
          <cell r="L1284" t="str">
            <v>Hàng hóa quầy 0480.3002179</v>
          </cell>
          <cell r="M1284" t="str">
            <v>15.07.2022</v>
          </cell>
          <cell r="N1284">
            <v>-4203200</v>
          </cell>
        </row>
        <row r="1285">
          <cell r="F1285">
            <v>14676</v>
          </cell>
          <cell r="G1285" t="str">
            <v>C22TNT|14676</v>
          </cell>
          <cell r="H1285" t="str">
            <v>K1</v>
          </cell>
          <cell r="I1285" t="str">
            <v>27.05.2022</v>
          </cell>
          <cell r="J1285" t="str">
            <v>30.05.2022</v>
          </cell>
          <cell r="K1285" t="str">
            <v>27.05.2022</v>
          </cell>
          <cell r="L1285" t="str">
            <v>Hàng hóa quầy 0480.3002179</v>
          </cell>
          <cell r="M1285" t="str">
            <v>15.07.2022</v>
          </cell>
          <cell r="N1285">
            <v>-1199426</v>
          </cell>
        </row>
        <row r="1286">
          <cell r="F1286">
            <v>15169</v>
          </cell>
          <cell r="G1286" t="str">
            <v>C22TNT|15169</v>
          </cell>
          <cell r="H1286" t="str">
            <v>K1</v>
          </cell>
          <cell r="I1286" t="str">
            <v>31.05.2022</v>
          </cell>
          <cell r="J1286" t="str">
            <v>03.06.2022</v>
          </cell>
          <cell r="K1286" t="str">
            <v>01.06.2022</v>
          </cell>
          <cell r="L1286" t="str">
            <v>Hàng hóa quầy 0480.3002179</v>
          </cell>
          <cell r="M1286" t="str">
            <v>15.07.2022</v>
          </cell>
          <cell r="N1286">
            <v>-1416217</v>
          </cell>
        </row>
        <row r="1287">
          <cell r="F1287">
            <v>13772</v>
          </cell>
          <cell r="G1287" t="str">
            <v>C22TNT|13772</v>
          </cell>
          <cell r="H1287" t="str">
            <v>K1</v>
          </cell>
          <cell r="I1287" t="str">
            <v>23.05.2022</v>
          </cell>
          <cell r="J1287" t="str">
            <v>30.05.2022</v>
          </cell>
          <cell r="K1287" t="str">
            <v>27.05.2022</v>
          </cell>
          <cell r="L1287" t="str">
            <v>Hàng hóa quầy 0480.3002179</v>
          </cell>
          <cell r="M1287" t="str">
            <v>15.07.2022</v>
          </cell>
          <cell r="N1287">
            <v>-1562998</v>
          </cell>
        </row>
        <row r="1288">
          <cell r="F1288">
            <v>15073</v>
          </cell>
          <cell r="G1288" t="str">
            <v>C22TNT|15073</v>
          </cell>
          <cell r="H1288" t="str">
            <v>K1</v>
          </cell>
          <cell r="I1288" t="str">
            <v>30.05.2022</v>
          </cell>
          <cell r="J1288" t="str">
            <v>08.06.2022</v>
          </cell>
          <cell r="K1288" t="str">
            <v>03.06.2022</v>
          </cell>
          <cell r="L1288" t="str">
            <v>Hàng hóa quầy 0480.3002179</v>
          </cell>
          <cell r="M1288" t="str">
            <v>15.07.2022</v>
          </cell>
          <cell r="N1288">
            <v>-3000089</v>
          </cell>
        </row>
        <row r="1289">
          <cell r="F1289">
            <v>13773</v>
          </cell>
          <cell r="G1289" t="str">
            <v>C22TNT|13773</v>
          </cell>
          <cell r="H1289" t="str">
            <v>K1</v>
          </cell>
          <cell r="I1289" t="str">
            <v>23.05.2022</v>
          </cell>
          <cell r="J1289" t="str">
            <v>28.05.2022</v>
          </cell>
          <cell r="K1289" t="str">
            <v>25.05.2022</v>
          </cell>
          <cell r="L1289" t="str">
            <v>Hàng hóa quầy 0480.3002179</v>
          </cell>
          <cell r="M1289" t="str">
            <v>15.07.2022</v>
          </cell>
          <cell r="N1289">
            <v>-4797706</v>
          </cell>
        </row>
        <row r="1290">
          <cell r="F1290">
            <v>15077</v>
          </cell>
          <cell r="G1290" t="str">
            <v>C22TNT|15077</v>
          </cell>
          <cell r="H1290" t="str">
            <v>K1</v>
          </cell>
          <cell r="I1290" t="str">
            <v>30.05.2022</v>
          </cell>
          <cell r="J1290" t="str">
            <v>08.06.2022</v>
          </cell>
          <cell r="K1290" t="str">
            <v>01.06.2022</v>
          </cell>
          <cell r="L1290" t="str">
            <v>Hàng hóa quầy 0480.3002179</v>
          </cell>
          <cell r="M1290" t="str">
            <v>15.07.2022</v>
          </cell>
          <cell r="N1290">
            <v>-4797706</v>
          </cell>
        </row>
        <row r="1291">
          <cell r="F1291">
            <v>14415</v>
          </cell>
          <cell r="G1291" t="str">
            <v>C22TNT|14415</v>
          </cell>
          <cell r="H1291" t="str">
            <v>K1</v>
          </cell>
          <cell r="I1291" t="str">
            <v>26.05.2022</v>
          </cell>
          <cell r="J1291" t="str">
            <v>29.05.2022</v>
          </cell>
          <cell r="K1291" t="str">
            <v>26.05.2022</v>
          </cell>
          <cell r="L1291" t="str">
            <v>Hàng hóa quầy 0480.3002179</v>
          </cell>
          <cell r="M1291" t="str">
            <v>15.07.2022</v>
          </cell>
          <cell r="N1291">
            <v>-1199426</v>
          </cell>
        </row>
        <row r="1292">
          <cell r="F1292">
            <v>15076</v>
          </cell>
          <cell r="G1292" t="str">
            <v>C22TNT|15076</v>
          </cell>
          <cell r="H1292" t="str">
            <v>K1</v>
          </cell>
          <cell r="I1292" t="str">
            <v>30.05.2022</v>
          </cell>
          <cell r="J1292" t="str">
            <v>08.06.2022</v>
          </cell>
          <cell r="K1292" t="str">
            <v>01.06.2022</v>
          </cell>
          <cell r="L1292" t="str">
            <v>Hàng hóa quầy 0480.3002179</v>
          </cell>
          <cell r="M1292" t="str">
            <v>15.07.2022</v>
          </cell>
          <cell r="N1292">
            <v>-2785558</v>
          </cell>
        </row>
        <row r="1293">
          <cell r="F1293">
            <v>13770</v>
          </cell>
          <cell r="G1293" t="str">
            <v>C22TNT|13770</v>
          </cell>
          <cell r="H1293" t="str">
            <v>K1</v>
          </cell>
          <cell r="I1293" t="str">
            <v>23.05.2022</v>
          </cell>
          <cell r="J1293" t="str">
            <v>28.05.2022</v>
          </cell>
          <cell r="K1293" t="str">
            <v>25.05.2022</v>
          </cell>
          <cell r="L1293" t="str">
            <v>Hàng hóa quầy 0480.3002179</v>
          </cell>
          <cell r="M1293" t="str">
            <v>15.07.2022</v>
          </cell>
          <cell r="N1293">
            <v>-1586131</v>
          </cell>
        </row>
        <row r="1294">
          <cell r="F1294">
            <v>14114</v>
          </cell>
          <cell r="G1294" t="str">
            <v>C22TNT|14114</v>
          </cell>
          <cell r="H1294" t="str">
            <v>K1</v>
          </cell>
          <cell r="I1294" t="str">
            <v>24.05.2022</v>
          </cell>
          <cell r="J1294" t="str">
            <v>25.05.2022</v>
          </cell>
          <cell r="K1294" t="str">
            <v>24.05.2022</v>
          </cell>
          <cell r="L1294" t="str">
            <v>Hàng hóa quầy 0480.3002179</v>
          </cell>
          <cell r="M1294" t="str">
            <v>15.07.2022</v>
          </cell>
          <cell r="N1294">
            <v>-2398853</v>
          </cell>
        </row>
        <row r="1295">
          <cell r="F1295">
            <v>13771</v>
          </cell>
          <cell r="G1295" t="str">
            <v>C22TNT|13771</v>
          </cell>
          <cell r="H1295" t="str">
            <v>K1</v>
          </cell>
          <cell r="I1295" t="str">
            <v>23.05.2022</v>
          </cell>
          <cell r="J1295" t="str">
            <v>28.05.2022</v>
          </cell>
          <cell r="K1295" t="str">
            <v>25.05.2022</v>
          </cell>
          <cell r="L1295" t="str">
            <v>Hàng hóa quầy 0480.3002179</v>
          </cell>
          <cell r="M1295" t="str">
            <v>15.07.2022</v>
          </cell>
          <cell r="N1295">
            <v>-5398942</v>
          </cell>
        </row>
        <row r="1296">
          <cell r="F1296">
            <v>14596</v>
          </cell>
          <cell r="G1296" t="str">
            <v>C22TNT|14596</v>
          </cell>
          <cell r="H1296" t="str">
            <v>K1</v>
          </cell>
          <cell r="I1296" t="str">
            <v>26.05.2022</v>
          </cell>
          <cell r="J1296" t="str">
            <v>03.06.2022</v>
          </cell>
          <cell r="K1296" t="str">
            <v>01.06.2022</v>
          </cell>
          <cell r="L1296" t="str">
            <v>Hàng hóa quầy 0480.3002179</v>
          </cell>
          <cell r="M1296" t="str">
            <v>15.07.2022</v>
          </cell>
          <cell r="N1296">
            <v>-2400278</v>
          </cell>
        </row>
        <row r="1297">
          <cell r="F1297">
            <v>14597</v>
          </cell>
          <cell r="G1297" t="str">
            <v>C22TNT|14597</v>
          </cell>
          <cell r="H1297" t="str">
            <v>K1</v>
          </cell>
          <cell r="I1297" t="str">
            <v>26.05.2022</v>
          </cell>
          <cell r="J1297" t="str">
            <v>03.06.2022</v>
          </cell>
          <cell r="K1297" t="str">
            <v>01.06.2022</v>
          </cell>
          <cell r="L1297" t="str">
            <v>Hàng hóa quầy 0480.3002179</v>
          </cell>
          <cell r="M1297" t="str">
            <v>15.07.2022</v>
          </cell>
          <cell r="N1297">
            <v>-2398853</v>
          </cell>
        </row>
        <row r="1298">
          <cell r="F1298">
            <v>15070</v>
          </cell>
          <cell r="G1298" t="str">
            <v>C22TNT|15070</v>
          </cell>
          <cell r="H1298" t="str">
            <v>K1</v>
          </cell>
          <cell r="I1298" t="str">
            <v>30.05.2022</v>
          </cell>
          <cell r="J1298" t="str">
            <v>08.06.2022</v>
          </cell>
          <cell r="K1298" t="str">
            <v>01.06.2022</v>
          </cell>
          <cell r="L1298" t="str">
            <v>Hàng hóa quầy 0480.3002179</v>
          </cell>
          <cell r="M1298" t="str">
            <v>15.07.2022</v>
          </cell>
          <cell r="N1298">
            <v>-1199426</v>
          </cell>
        </row>
        <row r="1299">
          <cell r="F1299">
            <v>15071</v>
          </cell>
          <cell r="G1299" t="str">
            <v>C22TNT|15071</v>
          </cell>
          <cell r="H1299" t="str">
            <v>K1</v>
          </cell>
          <cell r="I1299" t="str">
            <v>30.05.2022</v>
          </cell>
          <cell r="J1299" t="str">
            <v>08.06.2022</v>
          </cell>
          <cell r="K1299" t="str">
            <v>01.06.2022</v>
          </cell>
          <cell r="L1299" t="str">
            <v>Hàng hóa quầy 0480.3002179</v>
          </cell>
          <cell r="M1299" t="str">
            <v>15.07.2022</v>
          </cell>
          <cell r="N1299">
            <v>-1199426</v>
          </cell>
        </row>
        <row r="1300">
          <cell r="F1300">
            <v>13763</v>
          </cell>
          <cell r="G1300" t="str">
            <v>C22TNT|13763</v>
          </cell>
          <cell r="H1300" t="str">
            <v>K1</v>
          </cell>
          <cell r="I1300" t="str">
            <v>23.05.2022</v>
          </cell>
          <cell r="J1300" t="str">
            <v>28.05.2022</v>
          </cell>
          <cell r="K1300" t="str">
            <v>26.05.2022</v>
          </cell>
          <cell r="L1300" t="str">
            <v>Hàng hóa quầy 0480.3002179</v>
          </cell>
          <cell r="M1300" t="str">
            <v>15.07.2022</v>
          </cell>
          <cell r="N1300">
            <v>-1586131</v>
          </cell>
        </row>
        <row r="1301">
          <cell r="F1301">
            <v>14591</v>
          </cell>
          <cell r="G1301" t="str">
            <v>C22TNT|14591</v>
          </cell>
          <cell r="H1301" t="str">
            <v>K1</v>
          </cell>
          <cell r="I1301" t="str">
            <v>26.05.2022</v>
          </cell>
          <cell r="J1301" t="str">
            <v>03.06.2022</v>
          </cell>
          <cell r="K1301" t="str">
            <v>01.06.2022</v>
          </cell>
          <cell r="L1301" t="str">
            <v>Hàng hóa quầy 0480.3002179</v>
          </cell>
          <cell r="M1301" t="str">
            <v>15.07.2022</v>
          </cell>
          <cell r="N1301">
            <v>-2617069</v>
          </cell>
        </row>
        <row r="1302">
          <cell r="F1302">
            <v>15061</v>
          </cell>
          <cell r="G1302" t="str">
            <v>C22TNT|15061</v>
          </cell>
          <cell r="H1302" t="str">
            <v>K1</v>
          </cell>
          <cell r="I1302" t="str">
            <v>30.05.2022</v>
          </cell>
          <cell r="J1302" t="str">
            <v>08.06.2022</v>
          </cell>
          <cell r="K1302" t="str">
            <v>02.06.2022</v>
          </cell>
          <cell r="L1302" t="str">
            <v>Hàng hóa quầy 0480.3002179</v>
          </cell>
          <cell r="M1302" t="str">
            <v>15.07.2022</v>
          </cell>
          <cell r="N1302">
            <v>-1199426</v>
          </cell>
        </row>
        <row r="1303">
          <cell r="F1303">
            <v>13793</v>
          </cell>
          <cell r="G1303" t="str">
            <v>C22TNT|13793</v>
          </cell>
          <cell r="H1303" t="str">
            <v>K1</v>
          </cell>
          <cell r="I1303" t="str">
            <v>24.05.2022</v>
          </cell>
          <cell r="J1303" t="str">
            <v>31.05.2022</v>
          </cell>
          <cell r="K1303" t="str">
            <v>24.05.2022</v>
          </cell>
          <cell r="L1303" t="str">
            <v>Hàng hóa quầy 0480.3002179</v>
          </cell>
          <cell r="M1303" t="str">
            <v>15.07.2022</v>
          </cell>
          <cell r="N1303">
            <v>-6266104</v>
          </cell>
        </row>
        <row r="1304">
          <cell r="F1304">
            <v>13789</v>
          </cell>
          <cell r="G1304" t="str">
            <v>1C22TNT|13789</v>
          </cell>
          <cell r="H1304" t="str">
            <v>K1</v>
          </cell>
          <cell r="I1304" t="str">
            <v>24.05.2022</v>
          </cell>
          <cell r="J1304" t="str">
            <v>26.05.2022</v>
          </cell>
          <cell r="K1304" t="str">
            <v>24.05.2022</v>
          </cell>
          <cell r="L1304" t="str">
            <v>Hàng hóa quầy 0480.3002179</v>
          </cell>
          <cell r="M1304" t="str">
            <v>15.07.2022</v>
          </cell>
          <cell r="N1304">
            <v>-1199426</v>
          </cell>
        </row>
        <row r="1305">
          <cell r="F1305">
            <v>13790</v>
          </cell>
          <cell r="G1305" t="str">
            <v>1C22TNT|13790</v>
          </cell>
          <cell r="H1305" t="str">
            <v>K1</v>
          </cell>
          <cell r="I1305" t="str">
            <v>24.05.2022</v>
          </cell>
          <cell r="J1305" t="str">
            <v>26.05.2022</v>
          </cell>
          <cell r="K1305" t="str">
            <v>24.05.2022</v>
          </cell>
          <cell r="L1305" t="str">
            <v>Hàng hóa quầy 0480.3002179</v>
          </cell>
          <cell r="M1305" t="str">
            <v>15.07.2022</v>
          </cell>
          <cell r="N1305">
            <v>-4417731</v>
          </cell>
        </row>
        <row r="1306">
          <cell r="F1306">
            <v>13791</v>
          </cell>
          <cell r="G1306" t="str">
            <v>1C22TNT|13791</v>
          </cell>
          <cell r="H1306" t="str">
            <v>K1</v>
          </cell>
          <cell r="I1306" t="str">
            <v>24.05.2022</v>
          </cell>
          <cell r="J1306" t="str">
            <v>26.05.2022</v>
          </cell>
          <cell r="K1306" t="str">
            <v>24.05.2022</v>
          </cell>
          <cell r="L1306" t="str">
            <v>Hàng hóa quầy 0480.3002179</v>
          </cell>
          <cell r="M1306" t="str">
            <v>15.07.2022</v>
          </cell>
          <cell r="N1306">
            <v>-1586131</v>
          </cell>
        </row>
        <row r="1307">
          <cell r="F1307">
            <v>14191</v>
          </cell>
          <cell r="G1307" t="str">
            <v>C22TNT|14191</v>
          </cell>
          <cell r="H1307" t="str">
            <v>K1</v>
          </cell>
          <cell r="I1307" t="str">
            <v>25.05.2022</v>
          </cell>
          <cell r="J1307" t="str">
            <v>28.05.2022</v>
          </cell>
          <cell r="K1307" t="str">
            <v>25.05.2022</v>
          </cell>
          <cell r="L1307" t="str">
            <v>Hàng hóa quầy 0480.3002179</v>
          </cell>
          <cell r="M1307" t="str">
            <v>15.07.2022</v>
          </cell>
          <cell r="N1307">
            <v>-1199426</v>
          </cell>
        </row>
        <row r="1308">
          <cell r="F1308">
            <v>14192</v>
          </cell>
          <cell r="G1308" t="str">
            <v>C22TNT|14192</v>
          </cell>
          <cell r="H1308" t="str">
            <v>K1</v>
          </cell>
          <cell r="I1308" t="str">
            <v>25.05.2022</v>
          </cell>
          <cell r="J1308" t="str">
            <v>28.05.2022</v>
          </cell>
          <cell r="K1308" t="str">
            <v>25.05.2022</v>
          </cell>
          <cell r="L1308" t="str">
            <v>Hàng hóa quầy 0480.3002179</v>
          </cell>
          <cell r="M1308" t="str">
            <v>15.07.2022</v>
          </cell>
          <cell r="N1308">
            <v>-1416217</v>
          </cell>
        </row>
        <row r="1309">
          <cell r="F1309">
            <v>13776</v>
          </cell>
          <cell r="G1309" t="str">
            <v>C22TNT|13776</v>
          </cell>
          <cell r="H1309" t="str">
            <v>K1</v>
          </cell>
          <cell r="I1309" t="str">
            <v>23.05.2022</v>
          </cell>
          <cell r="J1309" t="str">
            <v>28.05.2022</v>
          </cell>
          <cell r="K1309" t="str">
            <v>25.05.2022</v>
          </cell>
          <cell r="L1309" t="str">
            <v>Hàng hóa quầy 0480.3002179</v>
          </cell>
          <cell r="M1309" t="str">
            <v>15.07.2022</v>
          </cell>
          <cell r="N1309">
            <v>-6770542</v>
          </cell>
        </row>
        <row r="1310">
          <cell r="F1310">
            <v>15080</v>
          </cell>
          <cell r="G1310" t="str">
            <v>C22TNT|15080</v>
          </cell>
          <cell r="H1310" t="str">
            <v>K1</v>
          </cell>
          <cell r="I1310" t="str">
            <v>30.05.2022</v>
          </cell>
          <cell r="J1310" t="str">
            <v>08.06.2022</v>
          </cell>
          <cell r="K1310" t="str">
            <v>01.06.2022</v>
          </cell>
          <cell r="L1310" t="str">
            <v>Hàng hóa quầy 0480.3002179</v>
          </cell>
          <cell r="M1310" t="str">
            <v>15.07.2022</v>
          </cell>
          <cell r="N1310">
            <v>-20880240</v>
          </cell>
        </row>
        <row r="1311">
          <cell r="F1311">
            <v>15072</v>
          </cell>
          <cell r="G1311" t="str">
            <v>C22TNT|15072</v>
          </cell>
          <cell r="H1311" t="str">
            <v>K1</v>
          </cell>
          <cell r="I1311" t="str">
            <v>30.05.2022</v>
          </cell>
          <cell r="J1311" t="str">
            <v>08.06.2022</v>
          </cell>
          <cell r="K1311" t="str">
            <v>03.06.2022</v>
          </cell>
          <cell r="L1311" t="str">
            <v>Hàng hóa quầy 0480.3002179</v>
          </cell>
          <cell r="M1311" t="str">
            <v>15.07.2022</v>
          </cell>
          <cell r="N1311">
            <v>-1586131</v>
          </cell>
        </row>
        <row r="1312">
          <cell r="F1312">
            <v>13768</v>
          </cell>
          <cell r="G1312" t="str">
            <v>C22TNT|13768</v>
          </cell>
          <cell r="H1312" t="str">
            <v>K1</v>
          </cell>
          <cell r="I1312" t="str">
            <v>23.05.2022</v>
          </cell>
          <cell r="J1312" t="str">
            <v>29.05.2022</v>
          </cell>
          <cell r="K1312" t="str">
            <v>27.05.2022</v>
          </cell>
          <cell r="L1312" t="str">
            <v>Hàng hóa quầy 0480.3002179</v>
          </cell>
          <cell r="M1312" t="str">
            <v>15.07.2022</v>
          </cell>
          <cell r="N1312">
            <v>-4201775</v>
          </cell>
        </row>
        <row r="1313">
          <cell r="F1313">
            <v>14593</v>
          </cell>
          <cell r="G1313" t="str">
            <v>C22TNT|14593</v>
          </cell>
          <cell r="H1313" t="str">
            <v>K1</v>
          </cell>
          <cell r="I1313" t="str">
            <v>26.05.2022</v>
          </cell>
          <cell r="J1313" t="str">
            <v>03.06.2022</v>
          </cell>
          <cell r="K1313" t="str">
            <v>01.06.2022</v>
          </cell>
          <cell r="L1313" t="str">
            <v>Hàng hóa quầy 0480.3002179</v>
          </cell>
          <cell r="M1313" t="str">
            <v>15.07.2022</v>
          </cell>
          <cell r="N1313">
            <v>-3296791</v>
          </cell>
        </row>
        <row r="1314">
          <cell r="F1314">
            <v>14594</v>
          </cell>
          <cell r="G1314" t="str">
            <v>C22TNT|14594</v>
          </cell>
          <cell r="H1314" t="str">
            <v>K1</v>
          </cell>
          <cell r="I1314" t="str">
            <v>26.05.2022</v>
          </cell>
          <cell r="J1314" t="str">
            <v>03.06.2022</v>
          </cell>
          <cell r="K1314" t="str">
            <v>01.06.2022</v>
          </cell>
          <cell r="L1314" t="str">
            <v>Hàng hóa quầy 0480.3002179</v>
          </cell>
          <cell r="M1314" t="str">
            <v>15.07.2022</v>
          </cell>
          <cell r="N1314">
            <v>-1199426</v>
          </cell>
        </row>
        <row r="1315">
          <cell r="F1315">
            <v>15066</v>
          </cell>
          <cell r="G1315" t="str">
            <v>C22TNT|15066</v>
          </cell>
          <cell r="H1315" t="str">
            <v>K1</v>
          </cell>
          <cell r="I1315" t="str">
            <v>30.05.2022</v>
          </cell>
          <cell r="J1315" t="str">
            <v>08.06.2022</v>
          </cell>
          <cell r="K1315" t="str">
            <v>03.06.2022</v>
          </cell>
          <cell r="L1315" t="str">
            <v>Hàng hóa quầy 0480.3002179</v>
          </cell>
          <cell r="M1315" t="str">
            <v>15.07.2022</v>
          </cell>
          <cell r="N1315">
            <v>-3984984</v>
          </cell>
        </row>
        <row r="1316">
          <cell r="F1316">
            <v>13765</v>
          </cell>
          <cell r="G1316" t="str">
            <v>C22TNT|13765</v>
          </cell>
          <cell r="H1316" t="str">
            <v>K1</v>
          </cell>
          <cell r="I1316" t="str">
            <v>23.05.2022</v>
          </cell>
          <cell r="J1316" t="str">
            <v>28.05.2022</v>
          </cell>
          <cell r="K1316" t="str">
            <v>26.05.2022</v>
          </cell>
          <cell r="L1316" t="str">
            <v>Hàng hóa quầy 0480.3002179</v>
          </cell>
          <cell r="M1316" t="str">
            <v>15.07.2022</v>
          </cell>
          <cell r="N1316">
            <v>-3172262</v>
          </cell>
        </row>
        <row r="1317">
          <cell r="F1317">
            <v>14592</v>
          </cell>
          <cell r="G1317" t="str">
            <v>C22TNT|14592</v>
          </cell>
          <cell r="H1317" t="str">
            <v>K1</v>
          </cell>
          <cell r="I1317" t="str">
            <v>26.05.2022</v>
          </cell>
          <cell r="J1317" t="str">
            <v>03.06.2022</v>
          </cell>
          <cell r="K1317" t="str">
            <v>01.06.2022</v>
          </cell>
          <cell r="L1317" t="str">
            <v>Hàng hóa quầy 0480.3002179</v>
          </cell>
          <cell r="M1317" t="str">
            <v>15.07.2022</v>
          </cell>
          <cell r="N1317">
            <v>-3984984</v>
          </cell>
        </row>
        <row r="1318">
          <cell r="F1318">
            <v>15062</v>
          </cell>
          <cell r="G1318" t="str">
            <v>C22TNT|15062</v>
          </cell>
          <cell r="H1318" t="str">
            <v>K1</v>
          </cell>
          <cell r="I1318" t="str">
            <v>30.05.2022</v>
          </cell>
          <cell r="J1318" t="str">
            <v>08.06.2022</v>
          </cell>
          <cell r="K1318" t="str">
            <v>02.06.2022</v>
          </cell>
          <cell r="L1318" t="str">
            <v>Hàng hóa quầy 0480.3002179</v>
          </cell>
          <cell r="M1318" t="str">
            <v>15.07.2022</v>
          </cell>
          <cell r="N1318">
            <v>-6002437</v>
          </cell>
        </row>
        <row r="1319">
          <cell r="F1319">
            <v>15067</v>
          </cell>
          <cell r="G1319" t="str">
            <v>C22TNT|15067</v>
          </cell>
          <cell r="H1319" t="str">
            <v>K1</v>
          </cell>
          <cell r="I1319" t="str">
            <v>30.05.2022</v>
          </cell>
          <cell r="J1319" t="str">
            <v>08.06.2022</v>
          </cell>
          <cell r="K1319" t="str">
            <v>03.06.2022</v>
          </cell>
          <cell r="L1319" t="str">
            <v>Hàng hóa quầy 0480.3002179</v>
          </cell>
          <cell r="M1319" t="str">
            <v>15.07.2022</v>
          </cell>
          <cell r="N1319">
            <v>-3002348</v>
          </cell>
        </row>
        <row r="1320">
          <cell r="F1320">
            <v>14196</v>
          </cell>
          <cell r="G1320" t="str">
            <v>C22TNT|14196</v>
          </cell>
          <cell r="H1320" t="str">
            <v>K1</v>
          </cell>
          <cell r="I1320" t="str">
            <v>25.05.2022</v>
          </cell>
          <cell r="J1320" t="str">
            <v>31.05.2022</v>
          </cell>
          <cell r="K1320" t="str">
            <v>25.05.2022</v>
          </cell>
          <cell r="L1320" t="str">
            <v>Hàng hóa quầy 0480.3002179</v>
          </cell>
          <cell r="M1320" t="str">
            <v>15.07.2022</v>
          </cell>
          <cell r="N1320">
            <v>-3812810</v>
          </cell>
        </row>
        <row r="1321">
          <cell r="F1321">
            <v>15074</v>
          </cell>
          <cell r="G1321" t="str">
            <v>C22TNT|15074</v>
          </cell>
          <cell r="H1321" t="str">
            <v>K1</v>
          </cell>
          <cell r="I1321" t="str">
            <v>30.05.2022</v>
          </cell>
          <cell r="J1321" t="str">
            <v>08.06.2022</v>
          </cell>
          <cell r="K1321" t="str">
            <v>01.06.2022</v>
          </cell>
          <cell r="L1321" t="str">
            <v>Hàng hóa quầy 0480.3002179</v>
          </cell>
          <cell r="M1321" t="str">
            <v>15.07.2022</v>
          </cell>
          <cell r="N1321">
            <v>-5185836</v>
          </cell>
        </row>
        <row r="1322">
          <cell r="F1322">
            <v>13764</v>
          </cell>
          <cell r="G1322" t="str">
            <v>C22TNT|13764</v>
          </cell>
          <cell r="H1322" t="str">
            <v>K1</v>
          </cell>
          <cell r="I1322" t="str">
            <v>23.05.2022</v>
          </cell>
          <cell r="J1322" t="str">
            <v>30.05.2022</v>
          </cell>
          <cell r="K1322" t="str">
            <v>27.05.2022</v>
          </cell>
          <cell r="L1322" t="str">
            <v>Hàng hóa quầy 0480.3002179</v>
          </cell>
          <cell r="M1322" t="str">
            <v>15.07.2022</v>
          </cell>
          <cell r="N1322">
            <v>-3202494</v>
          </cell>
        </row>
        <row r="1323">
          <cell r="F1323">
            <v>13767</v>
          </cell>
          <cell r="G1323" t="str">
            <v>C22TNT|13767</v>
          </cell>
          <cell r="H1323" t="str">
            <v>K1</v>
          </cell>
          <cell r="I1323" t="str">
            <v>23.05.2022</v>
          </cell>
          <cell r="J1323" t="str">
            <v>30.05.2022</v>
          </cell>
          <cell r="K1323" t="str">
            <v>27.05.2022</v>
          </cell>
          <cell r="L1323" t="str">
            <v>Hàng hóa quầy 0480.3002179</v>
          </cell>
          <cell r="M1323" t="str">
            <v>15.07.2022</v>
          </cell>
          <cell r="N1323">
            <v>-1630748</v>
          </cell>
        </row>
        <row r="1324">
          <cell r="F1324">
            <v>15064</v>
          </cell>
          <cell r="G1324" t="str">
            <v>C22TNT|15064</v>
          </cell>
          <cell r="H1324" t="str">
            <v>K1</v>
          </cell>
          <cell r="I1324" t="str">
            <v>30.05.2022</v>
          </cell>
          <cell r="J1324" t="str">
            <v>08.06.2022</v>
          </cell>
          <cell r="K1324" t="str">
            <v>03.06.2022</v>
          </cell>
          <cell r="L1324" t="str">
            <v>Hàng hóa quầy 0480.3002179</v>
          </cell>
          <cell r="M1324" t="str">
            <v>15.07.2022</v>
          </cell>
          <cell r="N1324">
            <v>-1882833</v>
          </cell>
        </row>
        <row r="1325">
          <cell r="F1325">
            <v>15065</v>
          </cell>
          <cell r="G1325" t="str">
            <v>C22TNT|15065</v>
          </cell>
          <cell r="H1325" t="str">
            <v>K1</v>
          </cell>
          <cell r="I1325" t="str">
            <v>30.05.2022</v>
          </cell>
          <cell r="J1325" t="str">
            <v>08.06.2022</v>
          </cell>
          <cell r="K1325" t="str">
            <v>03.06.2022</v>
          </cell>
          <cell r="L1325" t="str">
            <v>Hàng hóa quầy 0480.3002179</v>
          </cell>
          <cell r="M1325" t="str">
            <v>15.07.2022</v>
          </cell>
          <cell r="N1325">
            <v>-1586131</v>
          </cell>
        </row>
        <row r="1326">
          <cell r="F1326">
            <v>15075</v>
          </cell>
          <cell r="G1326" t="str">
            <v>C22TNT|15075</v>
          </cell>
          <cell r="H1326" t="str">
            <v>K1</v>
          </cell>
          <cell r="I1326" t="str">
            <v>30.05.2022</v>
          </cell>
          <cell r="J1326" t="str">
            <v>08.06.2022</v>
          </cell>
          <cell r="K1326" t="str">
            <v>03.06.2022</v>
          </cell>
          <cell r="L1326" t="str">
            <v>Hàng hóa quầy 0480.3002179</v>
          </cell>
          <cell r="M1326" t="str">
            <v>15.07.2022</v>
          </cell>
          <cell r="N1326">
            <v>-1586131</v>
          </cell>
        </row>
        <row r="1327">
          <cell r="F1327">
            <v>13762</v>
          </cell>
          <cell r="G1327" t="str">
            <v>C22TNT|13762</v>
          </cell>
          <cell r="H1327" t="str">
            <v>K1</v>
          </cell>
          <cell r="I1327" t="str">
            <v>23.05.2022</v>
          </cell>
          <cell r="J1327" t="str">
            <v>28.05.2022</v>
          </cell>
          <cell r="K1327" t="str">
            <v>25.05.2022</v>
          </cell>
          <cell r="L1327" t="str">
            <v>Hàng hóa quầy 0480.3002179</v>
          </cell>
          <cell r="M1327" t="str">
            <v>15.07.2022</v>
          </cell>
          <cell r="N1327">
            <v>-2615643</v>
          </cell>
        </row>
        <row r="1328">
          <cell r="F1328">
            <v>14590</v>
          </cell>
          <cell r="G1328" t="str">
            <v>C22TNT|14590</v>
          </cell>
          <cell r="H1328" t="str">
            <v>K1</v>
          </cell>
          <cell r="I1328" t="str">
            <v>26.05.2022</v>
          </cell>
          <cell r="J1328" t="str">
            <v>03.06.2022</v>
          </cell>
          <cell r="K1328" t="str">
            <v>01.06.2022</v>
          </cell>
          <cell r="L1328" t="str">
            <v>Hàng hóa quầy 0480.3002179</v>
          </cell>
          <cell r="M1328" t="str">
            <v>15.07.2022</v>
          </cell>
          <cell r="N1328">
            <v>-4134024</v>
          </cell>
        </row>
        <row r="1329">
          <cell r="F1329">
            <v>15060</v>
          </cell>
          <cell r="G1329" t="str">
            <v>C22TNT|15060</v>
          </cell>
          <cell r="H1329" t="str">
            <v>K1</v>
          </cell>
          <cell r="I1329" t="str">
            <v>30.05.2022</v>
          </cell>
          <cell r="J1329" t="str">
            <v>08.06.2022</v>
          </cell>
          <cell r="K1329" t="str">
            <v>01.06.2022</v>
          </cell>
          <cell r="L1329" t="str">
            <v>Hàng hóa quầy 0480.3002179</v>
          </cell>
          <cell r="M1329" t="str">
            <v>15.07.2022</v>
          </cell>
          <cell r="N1329">
            <v>-1199426</v>
          </cell>
        </row>
        <row r="1330">
          <cell r="F1330">
            <v>13766</v>
          </cell>
          <cell r="G1330" t="str">
            <v>C22TNT|13766</v>
          </cell>
          <cell r="H1330" t="str">
            <v>K1</v>
          </cell>
          <cell r="I1330" t="str">
            <v>23.05.2022</v>
          </cell>
          <cell r="J1330" t="str">
            <v>30.05.2022</v>
          </cell>
          <cell r="K1330" t="str">
            <v>27.05.2022</v>
          </cell>
          <cell r="L1330" t="str">
            <v>Hàng hóa quầy 0480.3002179</v>
          </cell>
          <cell r="M1330" t="str">
            <v>15.07.2022</v>
          </cell>
          <cell r="N1330">
            <v>-1586131</v>
          </cell>
        </row>
        <row r="1331">
          <cell r="F1331">
            <v>15063</v>
          </cell>
          <cell r="G1331" t="str">
            <v>C22TNT|15063</v>
          </cell>
          <cell r="H1331" t="str">
            <v>K1</v>
          </cell>
          <cell r="I1331" t="str">
            <v>30.05.2022</v>
          </cell>
          <cell r="J1331" t="str">
            <v>08.06.2022</v>
          </cell>
          <cell r="K1331" t="str">
            <v>03.06.2022</v>
          </cell>
          <cell r="L1331" t="str">
            <v>Hàng hóa quầy 0480.3002179</v>
          </cell>
          <cell r="M1331" t="str">
            <v>15.07.2022</v>
          </cell>
          <cell r="N1331">
            <v>-1200852</v>
          </cell>
        </row>
        <row r="1332">
          <cell r="F1332">
            <v>14118</v>
          </cell>
          <cell r="G1332" t="str">
            <v>C22TNT|14118</v>
          </cell>
          <cell r="H1332" t="str">
            <v>K1</v>
          </cell>
          <cell r="I1332" t="str">
            <v>25.05.2022</v>
          </cell>
          <cell r="J1332" t="str">
            <v>28.05.2022</v>
          </cell>
          <cell r="K1332" t="str">
            <v>25.05.2022</v>
          </cell>
          <cell r="L1332" t="str">
            <v>Hàng hóa quầy 0480.3002179</v>
          </cell>
          <cell r="M1332" t="str">
            <v>15.07.2022</v>
          </cell>
          <cell r="N1332">
            <v>-1586131</v>
          </cell>
        </row>
        <row r="1333">
          <cell r="F1333">
            <v>13792</v>
          </cell>
          <cell r="G1333" t="str">
            <v>C22TNT|13792</v>
          </cell>
          <cell r="H1333" t="str">
            <v>K1</v>
          </cell>
          <cell r="I1333" t="str">
            <v>24.05.2022</v>
          </cell>
          <cell r="J1333" t="str">
            <v>31.05.2022</v>
          </cell>
          <cell r="K1333" t="str">
            <v>24.05.2022</v>
          </cell>
          <cell r="L1333" t="str">
            <v>Hàng hóa quầy 0480.3002179</v>
          </cell>
          <cell r="M1333" t="str">
            <v>15.07.2022</v>
          </cell>
          <cell r="N1333">
            <v>-2615643</v>
          </cell>
        </row>
        <row r="1334">
          <cell r="F1334">
            <v>15068</v>
          </cell>
          <cell r="G1334" t="str">
            <v>C22TNT|15068</v>
          </cell>
          <cell r="H1334" t="str">
            <v>K1</v>
          </cell>
          <cell r="I1334" t="str">
            <v>30.05.2022</v>
          </cell>
          <cell r="J1334" t="str">
            <v>08.06.2022</v>
          </cell>
          <cell r="K1334" t="str">
            <v>03.06.2022</v>
          </cell>
          <cell r="L1334" t="str">
            <v>Hàng hóa quầy 0480.3002179</v>
          </cell>
          <cell r="M1334" t="str">
            <v>15.07.2022</v>
          </cell>
          <cell r="N1334">
            <v>-4062636</v>
          </cell>
        </row>
        <row r="1335">
          <cell r="F1335">
            <v>14749</v>
          </cell>
          <cell r="G1335" t="str">
            <v>C22TNT|14749</v>
          </cell>
          <cell r="H1335" t="str">
            <v>K1</v>
          </cell>
          <cell r="I1335" t="str">
            <v>28.05.2022</v>
          </cell>
          <cell r="J1335" t="str">
            <v>03.06.2022</v>
          </cell>
          <cell r="K1335" t="str">
            <v>01.06.2022</v>
          </cell>
          <cell r="L1335" t="str">
            <v>Hàng hóa quầy 0480.3002179</v>
          </cell>
          <cell r="M1335" t="str">
            <v>15.07.2022</v>
          </cell>
          <cell r="N1335">
            <v>-3381718</v>
          </cell>
        </row>
        <row r="1336">
          <cell r="F1336">
            <v>13769</v>
          </cell>
          <cell r="G1336" t="str">
            <v>C22TNT|13769</v>
          </cell>
          <cell r="H1336" t="str">
            <v>K1</v>
          </cell>
          <cell r="I1336" t="str">
            <v>23.05.2022</v>
          </cell>
          <cell r="J1336" t="str">
            <v>30.05.2022</v>
          </cell>
          <cell r="K1336" t="str">
            <v>27.05.2022</v>
          </cell>
          <cell r="L1336" t="str">
            <v>Hàng hóa quầy 0480.3002179</v>
          </cell>
          <cell r="M1336" t="str">
            <v>15.07.2022</v>
          </cell>
          <cell r="N1336">
            <v>-2785558</v>
          </cell>
        </row>
        <row r="1337">
          <cell r="F1337">
            <v>15069</v>
          </cell>
          <cell r="G1337" t="str">
            <v>C22TNT|15069</v>
          </cell>
          <cell r="H1337" t="str">
            <v>K1</v>
          </cell>
          <cell r="I1337" t="str">
            <v>30.05.2022</v>
          </cell>
          <cell r="J1337" t="str">
            <v>08.06.2022</v>
          </cell>
          <cell r="K1337" t="str">
            <v>03.06.2022</v>
          </cell>
          <cell r="L1337" t="str">
            <v>Hàng hóa quầy 0480.3002179</v>
          </cell>
          <cell r="M1337" t="str">
            <v>15.07.2022</v>
          </cell>
          <cell r="N1337">
            <v>-2613384</v>
          </cell>
        </row>
        <row r="1338">
          <cell r="F1338">
            <v>14188</v>
          </cell>
          <cell r="G1338" t="str">
            <v>C22TNT|14188</v>
          </cell>
          <cell r="H1338" t="str">
            <v>K1</v>
          </cell>
          <cell r="I1338" t="str">
            <v>25.05.2022</v>
          </cell>
          <cell r="J1338" t="str">
            <v>28.05.2022</v>
          </cell>
          <cell r="K1338" t="str">
            <v>25.05.2022</v>
          </cell>
          <cell r="L1338" t="str">
            <v>Hàng hóa quầy 0480.3002179</v>
          </cell>
          <cell r="M1338" t="str">
            <v>15.07.2022</v>
          </cell>
          <cell r="N1338">
            <v>-1199426</v>
          </cell>
        </row>
        <row r="1339">
          <cell r="F1339">
            <v>14595</v>
          </cell>
          <cell r="G1339" t="str">
            <v>C22TNT|14595</v>
          </cell>
          <cell r="H1339" t="str">
            <v>K1</v>
          </cell>
          <cell r="I1339" t="str">
            <v>26.05.2022</v>
          </cell>
          <cell r="J1339" t="str">
            <v>03.06.2022</v>
          </cell>
          <cell r="K1339" t="str">
            <v>01.06.2022</v>
          </cell>
          <cell r="L1339" t="str">
            <v>Hàng hóa quầy 0480.3002179</v>
          </cell>
          <cell r="M1339" t="str">
            <v>15.07.2022</v>
          </cell>
          <cell r="N1339">
            <v>-3048391</v>
          </cell>
        </row>
        <row r="1340">
          <cell r="F1340">
            <v>16534</v>
          </cell>
          <cell r="G1340" t="str">
            <v>C22TNT|16534</v>
          </cell>
          <cell r="H1340" t="str">
            <v>K1</v>
          </cell>
          <cell r="I1340" t="str">
            <v>07.06.2022</v>
          </cell>
          <cell r="J1340" t="str">
            <v>17.06.2022</v>
          </cell>
          <cell r="K1340" t="str">
            <v>10.06.2022</v>
          </cell>
          <cell r="L1340" t="str">
            <v>Hàng hóa quầy 0480.3002179</v>
          </cell>
          <cell r="M1340" t="str">
            <v>05.08.2022</v>
          </cell>
          <cell r="N1340">
            <v>-3816495</v>
          </cell>
        </row>
        <row r="1341">
          <cell r="F1341">
            <v>17972</v>
          </cell>
          <cell r="G1341" t="str">
            <v>C22TNT|17972</v>
          </cell>
          <cell r="H1341" t="str">
            <v>K1</v>
          </cell>
          <cell r="I1341" t="str">
            <v>13.06.2022</v>
          </cell>
          <cell r="J1341" t="str">
            <v>28.06.2022</v>
          </cell>
          <cell r="K1341" t="str">
            <v>17.06.2022</v>
          </cell>
          <cell r="L1341" t="str">
            <v>Hàng hóa quầy 0480.3002179</v>
          </cell>
          <cell r="M1341" t="str">
            <v>05.08.2022</v>
          </cell>
          <cell r="N1341">
            <v>-4199515</v>
          </cell>
        </row>
        <row r="1342">
          <cell r="F1342">
            <v>19256</v>
          </cell>
          <cell r="G1342" t="str">
            <v>C22TNT|19256</v>
          </cell>
          <cell r="H1342" t="str">
            <v>K1</v>
          </cell>
          <cell r="I1342" t="str">
            <v>20.06.2022</v>
          </cell>
          <cell r="J1342" t="str">
            <v>29.06.2022</v>
          </cell>
          <cell r="K1342" t="str">
            <v>24.06.2022</v>
          </cell>
          <cell r="L1342" t="str">
            <v>Hàng hóa quầy 0480.3002179</v>
          </cell>
          <cell r="M1342" t="str">
            <v>05.08.2022</v>
          </cell>
          <cell r="N1342">
            <v>-6818844</v>
          </cell>
        </row>
        <row r="1343">
          <cell r="F1343">
            <v>17971</v>
          </cell>
          <cell r="G1343" t="str">
            <v>C22TNT|17971</v>
          </cell>
          <cell r="H1343" t="str">
            <v>K1</v>
          </cell>
          <cell r="I1343" t="str">
            <v>13.06.2022</v>
          </cell>
          <cell r="J1343" t="str">
            <v>28.06.2022</v>
          </cell>
          <cell r="K1343" t="str">
            <v>17.06.2022</v>
          </cell>
          <cell r="L1343" t="str">
            <v>Hàng hóa quầy 0480.3002179</v>
          </cell>
          <cell r="M1343" t="str">
            <v>05.08.2022</v>
          </cell>
          <cell r="N1343">
            <v>-1834531</v>
          </cell>
        </row>
        <row r="1344">
          <cell r="F1344">
            <v>19257</v>
          </cell>
          <cell r="G1344" t="str">
            <v>C22TNT|19257</v>
          </cell>
          <cell r="H1344" t="str">
            <v>K1</v>
          </cell>
          <cell r="I1344" t="str">
            <v>20.06.2022</v>
          </cell>
          <cell r="J1344" t="str">
            <v>30.06.2022</v>
          </cell>
          <cell r="K1344" t="str">
            <v>25.06.2022</v>
          </cell>
          <cell r="L1344" t="str">
            <v>Hàng hóa quầy 0480.3002179</v>
          </cell>
          <cell r="M1344" t="str">
            <v>05.08.2022</v>
          </cell>
          <cell r="N1344">
            <v>-745200</v>
          </cell>
        </row>
        <row r="1345">
          <cell r="F1345">
            <v>15220</v>
          </cell>
          <cell r="G1345" t="str">
            <v>C22TNT|15220</v>
          </cell>
          <cell r="H1345" t="str">
            <v>K1</v>
          </cell>
          <cell r="I1345" t="str">
            <v>01.06.2022</v>
          </cell>
          <cell r="J1345" t="str">
            <v>08.06.2022</v>
          </cell>
          <cell r="K1345" t="str">
            <v>01.06.2022</v>
          </cell>
          <cell r="L1345" t="str">
            <v>Hàng hóa quầy 0480.3002179</v>
          </cell>
          <cell r="M1345" t="str">
            <v>05.08.2022</v>
          </cell>
          <cell r="N1345">
            <v>-5184410</v>
          </cell>
        </row>
        <row r="1346">
          <cell r="F1346">
            <v>16680</v>
          </cell>
          <cell r="G1346" t="str">
            <v>C22TNT|16680</v>
          </cell>
          <cell r="H1346" t="str">
            <v>K1</v>
          </cell>
          <cell r="I1346" t="str">
            <v>08.06.2022</v>
          </cell>
          <cell r="J1346" t="str">
            <v>17.06.2022</v>
          </cell>
          <cell r="K1346" t="str">
            <v>08.06.2022</v>
          </cell>
          <cell r="L1346" t="str">
            <v>Hàng hóa quầy 0480.3002179</v>
          </cell>
          <cell r="M1346" t="str">
            <v>05.08.2022</v>
          </cell>
          <cell r="N1346">
            <v>-8782690</v>
          </cell>
        </row>
        <row r="1347">
          <cell r="F1347">
            <v>18075</v>
          </cell>
          <cell r="G1347" t="str">
            <v>C22TNT|18075</v>
          </cell>
          <cell r="H1347" t="str">
            <v>K1</v>
          </cell>
          <cell r="I1347" t="str">
            <v>15.06.2022</v>
          </cell>
          <cell r="J1347" t="str">
            <v>18.06.2022</v>
          </cell>
          <cell r="K1347" t="str">
            <v>15.06.2022</v>
          </cell>
          <cell r="L1347" t="str">
            <v>Hàng hóa quầy 0480.3002179</v>
          </cell>
          <cell r="M1347" t="str">
            <v>05.08.2022</v>
          </cell>
          <cell r="N1347">
            <v>-9982094</v>
          </cell>
        </row>
        <row r="1348">
          <cell r="F1348">
            <v>19582</v>
          </cell>
          <cell r="G1348" t="str">
            <v>C22TNT|19582</v>
          </cell>
          <cell r="H1348" t="str">
            <v>K1</v>
          </cell>
          <cell r="I1348" t="str">
            <v>21.06.2022</v>
          </cell>
          <cell r="J1348" t="str">
            <v>28.06.2022</v>
          </cell>
          <cell r="K1348" t="str">
            <v>22.06.2022</v>
          </cell>
          <cell r="L1348" t="str">
            <v>Hàng hóa quầy 0480.3002179</v>
          </cell>
          <cell r="M1348" t="str">
            <v>05.08.2022</v>
          </cell>
          <cell r="N1348">
            <v>-10794838</v>
          </cell>
        </row>
        <row r="1349">
          <cell r="F1349">
            <v>16537</v>
          </cell>
          <cell r="G1349" t="str">
            <v>C22TNT|16537</v>
          </cell>
          <cell r="H1349" t="str">
            <v>K1</v>
          </cell>
          <cell r="I1349" t="str">
            <v>07.06.2022</v>
          </cell>
          <cell r="J1349" t="str">
            <v>17.06.2022</v>
          </cell>
          <cell r="K1349" t="str">
            <v>07.06.2022</v>
          </cell>
          <cell r="L1349" t="str">
            <v>Hàng hóa quầy 0480.3002179</v>
          </cell>
          <cell r="M1349" t="str">
            <v>05.08.2022</v>
          </cell>
          <cell r="N1349">
            <v>-3219139</v>
          </cell>
        </row>
        <row r="1350">
          <cell r="F1350">
            <v>17476</v>
          </cell>
          <cell r="G1350" t="str">
            <v>C22TNT|17476</v>
          </cell>
          <cell r="H1350" t="str">
            <v>K1</v>
          </cell>
          <cell r="I1350" t="str">
            <v>10.06.2022</v>
          </cell>
          <cell r="J1350" t="str">
            <v>17.06.2022</v>
          </cell>
          <cell r="K1350" t="str">
            <v>10.06.2022</v>
          </cell>
          <cell r="L1350" t="str">
            <v>Hàng hóa quầy 0480.3002179</v>
          </cell>
          <cell r="M1350" t="str">
            <v>05.08.2022</v>
          </cell>
          <cell r="N1350">
            <v>-1586131</v>
          </cell>
        </row>
        <row r="1351">
          <cell r="F1351">
            <v>18284</v>
          </cell>
          <cell r="G1351" t="str">
            <v>C22TNT|18284</v>
          </cell>
          <cell r="H1351" t="str">
            <v>K1</v>
          </cell>
          <cell r="I1351" t="str">
            <v>17.06.2022</v>
          </cell>
          <cell r="J1351" t="str">
            <v>28.06.2022</v>
          </cell>
          <cell r="K1351" t="str">
            <v>17.06.2022</v>
          </cell>
          <cell r="L1351" t="str">
            <v>Hàng hóa quầy 0480.3002179</v>
          </cell>
          <cell r="M1351" t="str">
            <v>05.08.2022</v>
          </cell>
          <cell r="N1351">
            <v>-3220564</v>
          </cell>
        </row>
        <row r="1352">
          <cell r="F1352">
            <v>16525</v>
          </cell>
          <cell r="G1352" t="str">
            <v>C22TNT|16525</v>
          </cell>
          <cell r="H1352" t="str">
            <v>K1</v>
          </cell>
          <cell r="I1352" t="str">
            <v>07.06.2022</v>
          </cell>
          <cell r="J1352" t="str">
            <v>17.06.2022</v>
          </cell>
          <cell r="K1352" t="str">
            <v>10.06.2022</v>
          </cell>
          <cell r="L1352" t="str">
            <v>Hàng hóa quầy 0480.3002179</v>
          </cell>
          <cell r="M1352" t="str">
            <v>05.08.2022</v>
          </cell>
          <cell r="N1352">
            <v>-4735260</v>
          </cell>
        </row>
        <row r="1353">
          <cell r="F1353">
            <v>19248</v>
          </cell>
          <cell r="G1353" t="str">
            <v>C22TNT|19248</v>
          </cell>
          <cell r="H1353" t="str">
            <v>K1</v>
          </cell>
          <cell r="I1353" t="str">
            <v>20.06.2022</v>
          </cell>
          <cell r="J1353" t="str">
            <v>29.06.2022</v>
          </cell>
          <cell r="K1353" t="str">
            <v>24.06.2022</v>
          </cell>
          <cell r="L1353" t="str">
            <v>Hàng hóa quầy 0480.3002179</v>
          </cell>
          <cell r="M1353" t="str">
            <v>05.08.2022</v>
          </cell>
          <cell r="N1353">
            <v>-1586131</v>
          </cell>
        </row>
        <row r="1354">
          <cell r="F1354">
            <v>16531</v>
          </cell>
          <cell r="G1354" t="str">
            <v>C22TNT|16531</v>
          </cell>
          <cell r="H1354" t="str">
            <v>K1</v>
          </cell>
          <cell r="I1354" t="str">
            <v>07.06.2022</v>
          </cell>
          <cell r="J1354" t="str">
            <v>17.06.2022</v>
          </cell>
          <cell r="K1354" t="str">
            <v>08.06.2022</v>
          </cell>
          <cell r="L1354" t="str">
            <v>Hàng hóa quầy 0480.3002179</v>
          </cell>
          <cell r="M1354" t="str">
            <v>05.08.2022</v>
          </cell>
          <cell r="N1354">
            <v>-5184410</v>
          </cell>
        </row>
        <row r="1355">
          <cell r="F1355">
            <v>17974</v>
          </cell>
          <cell r="G1355" t="str">
            <v>C22TNT|17974</v>
          </cell>
          <cell r="H1355" t="str">
            <v>K1</v>
          </cell>
          <cell r="I1355" t="str">
            <v>13.06.2022</v>
          </cell>
          <cell r="J1355" t="str">
            <v>19.06.2022</v>
          </cell>
          <cell r="K1355" t="str">
            <v>15.06.2022</v>
          </cell>
          <cell r="L1355" t="str">
            <v>Hàng hóa quầy 0480.3002179</v>
          </cell>
          <cell r="M1355" t="str">
            <v>05.08.2022</v>
          </cell>
          <cell r="N1355">
            <v>-6097918</v>
          </cell>
        </row>
        <row r="1356">
          <cell r="F1356">
            <v>19252</v>
          </cell>
          <cell r="G1356" t="str">
            <v>C22TNT|19252</v>
          </cell>
          <cell r="H1356" t="str">
            <v>K1</v>
          </cell>
          <cell r="I1356" t="str">
            <v>20.06.2022</v>
          </cell>
          <cell r="J1356" t="str">
            <v>28.06.2022</v>
          </cell>
          <cell r="K1356" t="str">
            <v>22.06.2022</v>
          </cell>
          <cell r="L1356" t="str">
            <v>Hàng hóa quầy 0480.3002179</v>
          </cell>
          <cell r="M1356" t="str">
            <v>05.08.2022</v>
          </cell>
          <cell r="N1356">
            <v>-8782690</v>
          </cell>
        </row>
        <row r="1357">
          <cell r="F1357">
            <v>15856</v>
          </cell>
          <cell r="G1357" t="str">
            <v>C22TNT|15856</v>
          </cell>
          <cell r="H1357" t="str">
            <v>K1</v>
          </cell>
          <cell r="I1357" t="str">
            <v>02.06.2022</v>
          </cell>
          <cell r="J1357" t="str">
            <v>08.06.2022</v>
          </cell>
          <cell r="K1357" t="str">
            <v>04.06.2022</v>
          </cell>
          <cell r="L1357" t="str">
            <v>Hàng hóa quầy 0480.3002179</v>
          </cell>
          <cell r="M1357" t="str">
            <v>05.08.2022</v>
          </cell>
          <cell r="N1357">
            <v>-1586131</v>
          </cell>
        </row>
        <row r="1358">
          <cell r="F1358">
            <v>17281</v>
          </cell>
          <cell r="G1358" t="str">
            <v>C22TNT|17281</v>
          </cell>
          <cell r="H1358" t="str">
            <v>K1</v>
          </cell>
          <cell r="I1358" t="str">
            <v>09.06.2022</v>
          </cell>
          <cell r="J1358" t="str">
            <v>17.06.2022</v>
          </cell>
          <cell r="K1358" t="str">
            <v>11.06.2022</v>
          </cell>
          <cell r="L1358" t="str">
            <v>Hàng hóa quầy 0480.3002179</v>
          </cell>
          <cell r="M1358" t="str">
            <v>05.08.2022</v>
          </cell>
          <cell r="N1358">
            <v>-1200852</v>
          </cell>
        </row>
        <row r="1359">
          <cell r="F1359">
            <v>18192</v>
          </cell>
          <cell r="G1359" t="str">
            <v>C22TNT|18192</v>
          </cell>
          <cell r="H1359" t="str">
            <v>K1</v>
          </cell>
          <cell r="I1359" t="str">
            <v>16.06.2022</v>
          </cell>
          <cell r="J1359" t="str">
            <v>28.06.2022</v>
          </cell>
          <cell r="K1359" t="str">
            <v>18.06.2022</v>
          </cell>
          <cell r="L1359" t="str">
            <v>Hàng hóa quầy 0480.3002179</v>
          </cell>
          <cell r="M1359" t="str">
            <v>05.08.2022</v>
          </cell>
          <cell r="N1359">
            <v>-1586131</v>
          </cell>
        </row>
        <row r="1360">
          <cell r="F1360">
            <v>15751</v>
          </cell>
          <cell r="G1360" t="str">
            <v>C22TNT|15751</v>
          </cell>
          <cell r="H1360" t="str">
            <v>K1</v>
          </cell>
          <cell r="I1360" t="str">
            <v>02.06.2022</v>
          </cell>
          <cell r="J1360" t="str">
            <v>08.06.2022</v>
          </cell>
          <cell r="K1360" t="str">
            <v>02.06.2022</v>
          </cell>
          <cell r="L1360" t="str">
            <v>Hàng hóa quầy 0480.3002179</v>
          </cell>
          <cell r="M1360" t="str">
            <v>05.08.2022</v>
          </cell>
          <cell r="N1360">
            <v>-1199426</v>
          </cell>
        </row>
        <row r="1361">
          <cell r="F1361">
            <v>17076</v>
          </cell>
          <cell r="G1361" t="str">
            <v>C22TNT|17076</v>
          </cell>
          <cell r="H1361" t="str">
            <v>K1</v>
          </cell>
          <cell r="I1361" t="str">
            <v>09.06.2022</v>
          </cell>
          <cell r="J1361" t="str">
            <v>17.06.2022</v>
          </cell>
          <cell r="K1361" t="str">
            <v>09.06.2022</v>
          </cell>
          <cell r="L1361" t="str">
            <v>Hàng hóa quầy 0480.3002179</v>
          </cell>
          <cell r="M1361" t="str">
            <v>05.08.2022</v>
          </cell>
          <cell r="N1361">
            <v>-2785558</v>
          </cell>
        </row>
        <row r="1362">
          <cell r="F1362">
            <v>18121</v>
          </cell>
          <cell r="G1362" t="str">
            <v>C22TNT|18121</v>
          </cell>
          <cell r="H1362" t="str">
            <v>K1</v>
          </cell>
          <cell r="I1362" t="str">
            <v>16.06.2022</v>
          </cell>
          <cell r="J1362" t="str">
            <v>19.06.2022</v>
          </cell>
          <cell r="K1362" t="str">
            <v>16.06.2022</v>
          </cell>
          <cell r="L1362" t="str">
            <v>Hàng hóa quầy 0480.3002179</v>
          </cell>
          <cell r="M1362" t="str">
            <v>05.08.2022</v>
          </cell>
          <cell r="N1362">
            <v>-1199426</v>
          </cell>
        </row>
        <row r="1363">
          <cell r="F1363">
            <v>19266</v>
          </cell>
          <cell r="G1363" t="str">
            <v>C22TNT|19266</v>
          </cell>
          <cell r="H1363" t="str">
            <v>K1</v>
          </cell>
          <cell r="I1363" t="str">
            <v>21.06.2022</v>
          </cell>
          <cell r="J1363" t="str">
            <v>28.06.2022</v>
          </cell>
          <cell r="K1363" t="str">
            <v>21.06.2022</v>
          </cell>
          <cell r="L1363" t="str">
            <v>Hàng hóa quầy 0480.3002179</v>
          </cell>
          <cell r="M1363" t="str">
            <v>05.08.2022</v>
          </cell>
          <cell r="N1363">
            <v>-2785536</v>
          </cell>
        </row>
        <row r="1364">
          <cell r="F1364">
            <v>16530</v>
          </cell>
          <cell r="G1364" t="str">
            <v>C22TNT|16530</v>
          </cell>
          <cell r="H1364" t="str">
            <v>K1</v>
          </cell>
          <cell r="I1364" t="str">
            <v>07.06.2022</v>
          </cell>
          <cell r="J1364" t="str">
            <v>17.06.2022</v>
          </cell>
          <cell r="K1364" t="str">
            <v>08.06.2022</v>
          </cell>
          <cell r="L1364" t="str">
            <v>Hàng hóa quầy 0480.3002179</v>
          </cell>
          <cell r="M1364" t="str">
            <v>05.08.2022</v>
          </cell>
          <cell r="N1364">
            <v>-3219139</v>
          </cell>
        </row>
        <row r="1365">
          <cell r="F1365">
            <v>17970</v>
          </cell>
          <cell r="G1365" t="str">
            <v>C22TNT|17970</v>
          </cell>
          <cell r="H1365" t="str">
            <v>K1</v>
          </cell>
          <cell r="I1365" t="str">
            <v>13.06.2022</v>
          </cell>
          <cell r="J1365" t="str">
            <v>19.06.2022</v>
          </cell>
          <cell r="K1365" t="str">
            <v>15.06.2022</v>
          </cell>
          <cell r="L1365" t="str">
            <v>Hàng hóa quầy 0480.3002179</v>
          </cell>
          <cell r="M1365" t="str">
            <v>05.08.2022</v>
          </cell>
          <cell r="N1365">
            <v>-1199426</v>
          </cell>
        </row>
        <row r="1366">
          <cell r="F1366">
            <v>19251</v>
          </cell>
          <cell r="G1366" t="str">
            <v>C22TNT|19251</v>
          </cell>
          <cell r="H1366" t="str">
            <v>K1</v>
          </cell>
          <cell r="I1366" t="str">
            <v>20.06.2022</v>
          </cell>
          <cell r="J1366" t="str">
            <v>29.06.2022</v>
          </cell>
          <cell r="K1366" t="str">
            <v>22.06.2022</v>
          </cell>
          <cell r="L1366" t="str">
            <v>Hàng hóa quầy 0480.3002179</v>
          </cell>
          <cell r="M1366" t="str">
            <v>05.08.2022</v>
          </cell>
          <cell r="N1366">
            <v>-2786983</v>
          </cell>
        </row>
        <row r="1367">
          <cell r="F1367">
            <v>16523</v>
          </cell>
          <cell r="G1367" t="str">
            <v>C22TNT|16523</v>
          </cell>
          <cell r="H1367" t="str">
            <v>K1</v>
          </cell>
          <cell r="I1367" t="str">
            <v>07.06.2022</v>
          </cell>
          <cell r="J1367" t="str">
            <v>17.06.2022</v>
          </cell>
          <cell r="K1367" t="str">
            <v>08.06.2022</v>
          </cell>
          <cell r="L1367" t="str">
            <v>Hàng hóa quầy 0480.3002179</v>
          </cell>
          <cell r="M1367" t="str">
            <v>05.08.2022</v>
          </cell>
          <cell r="N1367">
            <v>-2835238</v>
          </cell>
        </row>
        <row r="1368">
          <cell r="F1368">
            <v>19246</v>
          </cell>
          <cell r="G1368" t="str">
            <v>C22TNT|19246</v>
          </cell>
          <cell r="H1368" t="str">
            <v>K1</v>
          </cell>
          <cell r="I1368" t="str">
            <v>20.06.2022</v>
          </cell>
          <cell r="J1368" t="str">
            <v>28.06.2022</v>
          </cell>
          <cell r="K1368" t="str">
            <v>22.06.2022</v>
          </cell>
          <cell r="L1368" t="str">
            <v>Hàng hóa quầy 0480.3002179</v>
          </cell>
          <cell r="M1368" t="str">
            <v>05.08.2022</v>
          </cell>
          <cell r="N1368">
            <v>-2835238</v>
          </cell>
        </row>
        <row r="1369">
          <cell r="F1369">
            <v>15708</v>
          </cell>
          <cell r="G1369" t="str">
            <v>C22TNT|15708</v>
          </cell>
          <cell r="H1369" t="str">
            <v>K1</v>
          </cell>
          <cell r="I1369" t="str">
            <v>02.06.2022</v>
          </cell>
          <cell r="J1369" t="str">
            <v>08.06.2022</v>
          </cell>
          <cell r="K1369" t="str">
            <v>02.06.2022</v>
          </cell>
          <cell r="L1369" t="str">
            <v>Hàng hóa quầy 0480.3002179</v>
          </cell>
          <cell r="M1369" t="str">
            <v>05.08.2022</v>
          </cell>
          <cell r="N1369">
            <v>-1586131</v>
          </cell>
        </row>
        <row r="1370">
          <cell r="F1370">
            <v>16558</v>
          </cell>
          <cell r="G1370" t="str">
            <v>C22TNT|16558</v>
          </cell>
          <cell r="H1370" t="str">
            <v>K1</v>
          </cell>
          <cell r="I1370" t="str">
            <v>07.06.2022</v>
          </cell>
          <cell r="J1370" t="str">
            <v>17.06.2022</v>
          </cell>
          <cell r="K1370" t="str">
            <v>09.06.2022</v>
          </cell>
          <cell r="L1370" t="str">
            <v>Hàng hóa quầy 0480.3002179</v>
          </cell>
          <cell r="M1370" t="str">
            <v>05.08.2022</v>
          </cell>
          <cell r="N1370">
            <v>-2398853</v>
          </cell>
        </row>
        <row r="1371">
          <cell r="F1371">
            <v>19417</v>
          </cell>
          <cell r="G1371" t="str">
            <v>C22TNT|19417</v>
          </cell>
          <cell r="H1371" t="str">
            <v>K1</v>
          </cell>
          <cell r="I1371" t="str">
            <v>21.06.2022</v>
          </cell>
          <cell r="J1371" t="str">
            <v>28.06.2022</v>
          </cell>
          <cell r="K1371" t="str">
            <v>21.06.2022</v>
          </cell>
          <cell r="L1371" t="str">
            <v>Hàng hóa quầy 0480.3002179</v>
          </cell>
          <cell r="M1371" t="str">
            <v>05.08.2022</v>
          </cell>
          <cell r="N1371">
            <v>-1586110</v>
          </cell>
        </row>
        <row r="1372">
          <cell r="F1372">
            <v>15858</v>
          </cell>
          <cell r="G1372" t="str">
            <v>C22TNT|15858</v>
          </cell>
          <cell r="H1372" t="str">
            <v>K1</v>
          </cell>
          <cell r="I1372" t="str">
            <v>02.06.2022</v>
          </cell>
          <cell r="J1372" t="str">
            <v>08.06.2022</v>
          </cell>
          <cell r="K1372" t="str">
            <v>04.06.2022</v>
          </cell>
          <cell r="L1372" t="str">
            <v>Hàng hóa quầy 0480.3002179</v>
          </cell>
          <cell r="M1372" t="str">
            <v>05.08.2022</v>
          </cell>
          <cell r="N1372">
            <v>-2398853</v>
          </cell>
        </row>
        <row r="1373">
          <cell r="F1373">
            <v>16524</v>
          </cell>
          <cell r="G1373" t="str">
            <v>C22TNT|16524</v>
          </cell>
          <cell r="H1373" t="str">
            <v>K1</v>
          </cell>
          <cell r="I1373" t="str">
            <v>07.06.2022</v>
          </cell>
          <cell r="J1373" t="str">
            <v>17.06.2022</v>
          </cell>
          <cell r="K1373" t="str">
            <v>08.06.2022</v>
          </cell>
          <cell r="L1373" t="str">
            <v>Hàng hóa quầy 0480.3002179</v>
          </cell>
          <cell r="M1373" t="str">
            <v>05.08.2022</v>
          </cell>
          <cell r="N1373">
            <v>-6385262</v>
          </cell>
        </row>
        <row r="1374">
          <cell r="F1374">
            <v>17980</v>
          </cell>
          <cell r="G1374" t="str">
            <v>C22TNT|17980</v>
          </cell>
          <cell r="H1374" t="str">
            <v>K1</v>
          </cell>
          <cell r="I1374" t="str">
            <v>13.06.2022</v>
          </cell>
          <cell r="J1374" t="str">
            <v>19.06.2022</v>
          </cell>
          <cell r="K1374" t="str">
            <v>15.06.2022</v>
          </cell>
          <cell r="L1374" t="str">
            <v>Hàng hóa quầy 0480.3002179</v>
          </cell>
          <cell r="M1374" t="str">
            <v>05.08.2022</v>
          </cell>
          <cell r="N1374">
            <v>-8784115</v>
          </cell>
        </row>
        <row r="1375">
          <cell r="F1375">
            <v>19247</v>
          </cell>
          <cell r="G1375" t="str">
            <v>C22TNT|19247</v>
          </cell>
          <cell r="H1375" t="str">
            <v>K1</v>
          </cell>
          <cell r="I1375" t="str">
            <v>20.06.2022</v>
          </cell>
          <cell r="J1375" t="str">
            <v>28.06.2022</v>
          </cell>
          <cell r="K1375" t="str">
            <v>22.06.2022</v>
          </cell>
          <cell r="L1375" t="str">
            <v>Hàng hóa quầy 0480.3002179</v>
          </cell>
          <cell r="M1375" t="str">
            <v>05.08.2022</v>
          </cell>
          <cell r="N1375">
            <v>-3598279</v>
          </cell>
        </row>
        <row r="1376">
          <cell r="F1376">
            <v>15864</v>
          </cell>
          <cell r="G1376" t="str">
            <v>C22TNT|15864</v>
          </cell>
          <cell r="H1376" t="str">
            <v>K1</v>
          </cell>
          <cell r="I1376" t="str">
            <v>02.06.2022</v>
          </cell>
          <cell r="J1376" t="str">
            <v>08.06.2022</v>
          </cell>
          <cell r="K1376" t="str">
            <v>05.06.2022</v>
          </cell>
          <cell r="L1376" t="str">
            <v>Hàng hóa quầy 0480.3002179</v>
          </cell>
          <cell r="M1376" t="str">
            <v>05.08.2022</v>
          </cell>
          <cell r="N1376">
            <v>-1199426</v>
          </cell>
        </row>
        <row r="1377">
          <cell r="F1377">
            <v>16517</v>
          </cell>
          <cell r="G1377" t="str">
            <v>C22TNT|16517</v>
          </cell>
          <cell r="H1377" t="str">
            <v>K1</v>
          </cell>
          <cell r="I1377" t="str">
            <v>07.06.2022</v>
          </cell>
          <cell r="J1377" t="str">
            <v>17.06.2022</v>
          </cell>
          <cell r="K1377" t="str">
            <v>09.06.2022</v>
          </cell>
          <cell r="L1377" t="str">
            <v>Hàng hóa quầy 0480.3002179</v>
          </cell>
          <cell r="M1377" t="str">
            <v>05.08.2022</v>
          </cell>
          <cell r="N1377">
            <v>-2615643</v>
          </cell>
        </row>
        <row r="1378">
          <cell r="F1378">
            <v>17284</v>
          </cell>
          <cell r="G1378" t="str">
            <v>C22TNT|17284</v>
          </cell>
          <cell r="H1378" t="str">
            <v>K1</v>
          </cell>
          <cell r="I1378" t="str">
            <v>09.06.2022</v>
          </cell>
          <cell r="J1378" t="str">
            <v>17.06.2022</v>
          </cell>
          <cell r="K1378" t="str">
            <v>12.06.2022</v>
          </cell>
          <cell r="L1378" t="str">
            <v>Hàng hóa quầy 0480.3002179</v>
          </cell>
          <cell r="M1378" t="str">
            <v>05.08.2022</v>
          </cell>
          <cell r="N1378">
            <v>-2398853</v>
          </cell>
        </row>
        <row r="1379">
          <cell r="F1379">
            <v>17986</v>
          </cell>
          <cell r="G1379" t="str">
            <v>C22TNT|17986</v>
          </cell>
          <cell r="H1379" t="str">
            <v>K1</v>
          </cell>
          <cell r="I1379" t="str">
            <v>13.06.2022</v>
          </cell>
          <cell r="J1379" t="str">
            <v>19.06.2022</v>
          </cell>
          <cell r="K1379" t="str">
            <v>16.06.2022</v>
          </cell>
          <cell r="L1379" t="str">
            <v>Hàng hóa quầy 0480.3002179</v>
          </cell>
          <cell r="M1379" t="str">
            <v>05.08.2022</v>
          </cell>
          <cell r="N1379">
            <v>-1586131</v>
          </cell>
        </row>
        <row r="1380">
          <cell r="F1380">
            <v>18193</v>
          </cell>
          <cell r="G1380" t="str">
            <v>C22TNT|18193</v>
          </cell>
          <cell r="H1380" t="str">
            <v>K1</v>
          </cell>
          <cell r="I1380" t="str">
            <v>16.06.2022</v>
          </cell>
          <cell r="J1380" t="str">
            <v>28.06.2022</v>
          </cell>
          <cell r="K1380" t="str">
            <v>19.06.2022</v>
          </cell>
          <cell r="L1380" t="str">
            <v>Hàng hóa quầy 0480.3002179</v>
          </cell>
          <cell r="M1380" t="str">
            <v>05.08.2022</v>
          </cell>
          <cell r="N1380">
            <v>-2398853</v>
          </cell>
        </row>
        <row r="1381">
          <cell r="F1381">
            <v>19235</v>
          </cell>
          <cell r="G1381" t="str">
            <v>C22TNT|19235</v>
          </cell>
          <cell r="H1381" t="str">
            <v>K1</v>
          </cell>
          <cell r="I1381" t="str">
            <v>20.06.2022</v>
          </cell>
          <cell r="J1381" t="str">
            <v>28.06.2022</v>
          </cell>
          <cell r="K1381" t="str">
            <v>23.06.2022</v>
          </cell>
          <cell r="L1381" t="str">
            <v>Hàng hóa quầy 0480.3002179</v>
          </cell>
          <cell r="M1381" t="str">
            <v>05.08.2022</v>
          </cell>
          <cell r="N1381">
            <v>-2597573</v>
          </cell>
        </row>
        <row r="1382">
          <cell r="F1382">
            <v>15753</v>
          </cell>
          <cell r="G1382" t="str">
            <v>C22TNT|15753</v>
          </cell>
          <cell r="H1382" t="str">
            <v>K1</v>
          </cell>
          <cell r="I1382" t="str">
            <v>02.06.2022</v>
          </cell>
          <cell r="J1382" t="str">
            <v>08.06.2022</v>
          </cell>
          <cell r="K1382" t="str">
            <v>03.06.2022</v>
          </cell>
          <cell r="L1382" t="str">
            <v>Hàng hóa quầy 0480.3002179</v>
          </cell>
          <cell r="M1382" t="str">
            <v>05.08.2022</v>
          </cell>
          <cell r="N1382">
            <v>-9150477</v>
          </cell>
        </row>
        <row r="1383">
          <cell r="F1383">
            <v>16535</v>
          </cell>
          <cell r="G1383" t="str">
            <v>C22TNT|16535</v>
          </cell>
          <cell r="H1383" t="str">
            <v>K1</v>
          </cell>
          <cell r="I1383" t="str">
            <v>07.06.2022</v>
          </cell>
          <cell r="J1383" t="str">
            <v>17.06.2022</v>
          </cell>
          <cell r="K1383" t="str">
            <v>07.06.2022</v>
          </cell>
          <cell r="L1383" t="str">
            <v>Hàng hóa quầy 0480.3002179</v>
          </cell>
          <cell r="M1383" t="str">
            <v>05.08.2022</v>
          </cell>
          <cell r="N1383">
            <v>-4638159</v>
          </cell>
        </row>
        <row r="1384">
          <cell r="F1384">
            <v>18042</v>
          </cell>
          <cell r="G1384" t="str">
            <v>C22TNT|18042</v>
          </cell>
          <cell r="H1384" t="str">
            <v>K1</v>
          </cell>
          <cell r="I1384" t="str">
            <v>14.06.2022</v>
          </cell>
          <cell r="J1384" t="str">
            <v>18.06.2022</v>
          </cell>
          <cell r="K1384" t="str">
            <v>15.06.2022</v>
          </cell>
          <cell r="L1384" t="str">
            <v>Hàng hóa quầy 0480.3002179</v>
          </cell>
          <cell r="M1384" t="str">
            <v>05.08.2022</v>
          </cell>
          <cell r="N1384">
            <v>-8500067</v>
          </cell>
        </row>
        <row r="1385">
          <cell r="F1385">
            <v>19265</v>
          </cell>
          <cell r="G1385" t="str">
            <v>C22TNT|19265</v>
          </cell>
          <cell r="H1385" t="str">
            <v>K1</v>
          </cell>
          <cell r="I1385" t="str">
            <v>21.06.2022</v>
          </cell>
          <cell r="J1385" t="str">
            <v>28.06.2022</v>
          </cell>
          <cell r="K1385" t="str">
            <v>21.06.2022</v>
          </cell>
          <cell r="L1385" t="str">
            <v>Hàng hóa quầy 0480.3002179</v>
          </cell>
          <cell r="M1385" t="str">
            <v>05.08.2022</v>
          </cell>
          <cell r="N1385">
            <v>-13731880</v>
          </cell>
        </row>
        <row r="1386">
          <cell r="F1386">
            <v>16007</v>
          </cell>
          <cell r="G1386" t="str">
            <v>1C22TNT|16007</v>
          </cell>
          <cell r="H1386" t="str">
            <v>K1</v>
          </cell>
          <cell r="I1386" t="str">
            <v>03.06.2022</v>
          </cell>
          <cell r="J1386" t="str">
            <v>10.06.2022</v>
          </cell>
          <cell r="K1386" t="str">
            <v>03.06.2022</v>
          </cell>
          <cell r="L1386" t="str">
            <v>Hàng hóa quầy 0480.3002179</v>
          </cell>
          <cell r="M1386" t="str">
            <v>05.08.2022</v>
          </cell>
          <cell r="N1386">
            <v>-1199426</v>
          </cell>
        </row>
        <row r="1387">
          <cell r="F1387">
            <v>17360</v>
          </cell>
          <cell r="G1387" t="str">
            <v>1C22TNT|17360</v>
          </cell>
          <cell r="H1387" t="str">
            <v>K1</v>
          </cell>
          <cell r="I1387" t="str">
            <v>10.06.2022</v>
          </cell>
          <cell r="J1387" t="str">
            <v>17.06.2022</v>
          </cell>
          <cell r="K1387" t="str">
            <v>10.06.2022</v>
          </cell>
          <cell r="L1387" t="str">
            <v>Hàng hóa quầy 0480.3002179</v>
          </cell>
          <cell r="M1387" t="str">
            <v>05.08.2022</v>
          </cell>
          <cell r="N1387">
            <v>-2786983</v>
          </cell>
        </row>
        <row r="1388">
          <cell r="F1388">
            <v>17361</v>
          </cell>
          <cell r="G1388" t="str">
            <v>1C22TNT|17361</v>
          </cell>
          <cell r="H1388" t="str">
            <v>K1</v>
          </cell>
          <cell r="I1388" t="str">
            <v>10.06.2022</v>
          </cell>
          <cell r="J1388" t="str">
            <v>17.06.2022</v>
          </cell>
          <cell r="K1388" t="str">
            <v>10.06.2022</v>
          </cell>
          <cell r="L1388" t="str">
            <v>Hàng hóa quầy 0480.3002179</v>
          </cell>
          <cell r="M1388" t="str">
            <v>05.08.2022</v>
          </cell>
          <cell r="N1388">
            <v>-1199426</v>
          </cell>
        </row>
        <row r="1389">
          <cell r="F1389">
            <v>17362</v>
          </cell>
          <cell r="G1389" t="str">
            <v>1C22TNT|17362</v>
          </cell>
          <cell r="H1389" t="str">
            <v>K1</v>
          </cell>
          <cell r="I1389" t="str">
            <v>10.06.2022</v>
          </cell>
          <cell r="J1389" t="str">
            <v>17.06.2022</v>
          </cell>
          <cell r="K1389" t="str">
            <v>10.06.2022</v>
          </cell>
          <cell r="L1389" t="str">
            <v>Hàng hóa quầy 0480.3002179</v>
          </cell>
          <cell r="M1389" t="str">
            <v>05.08.2022</v>
          </cell>
          <cell r="N1389">
            <v>-1199426</v>
          </cell>
        </row>
        <row r="1390">
          <cell r="F1390">
            <v>18260</v>
          </cell>
          <cell r="G1390" t="str">
            <v>1C22TNT|18260</v>
          </cell>
          <cell r="H1390" t="str">
            <v>K1</v>
          </cell>
          <cell r="I1390" t="str">
            <v>17.06.2022</v>
          </cell>
          <cell r="J1390" t="str">
            <v>21.06.2022</v>
          </cell>
          <cell r="K1390" t="str">
            <v>17.06.2022</v>
          </cell>
          <cell r="L1390" t="str">
            <v>Hàng hóa quầy 0480.3002179</v>
          </cell>
          <cell r="M1390" t="str">
            <v>05.08.2022</v>
          </cell>
          <cell r="N1390">
            <v>-1199426</v>
          </cell>
        </row>
        <row r="1391">
          <cell r="F1391">
            <v>18267</v>
          </cell>
          <cell r="G1391" t="str">
            <v>1C22TNT|18267</v>
          </cell>
          <cell r="H1391" t="str">
            <v>K1</v>
          </cell>
          <cell r="I1391" t="str">
            <v>17.06.2022</v>
          </cell>
          <cell r="J1391" t="str">
            <v>21.06.2022</v>
          </cell>
          <cell r="K1391" t="str">
            <v>17.06.2022</v>
          </cell>
          <cell r="L1391" t="str">
            <v>Hàng hóa quầy 0480.3002179</v>
          </cell>
          <cell r="M1391" t="str">
            <v>05.08.2022</v>
          </cell>
          <cell r="N1391">
            <v>-1199426</v>
          </cell>
        </row>
        <row r="1392">
          <cell r="F1392">
            <v>15854</v>
          </cell>
          <cell r="G1392" t="str">
            <v>C22TNT|15854</v>
          </cell>
          <cell r="H1392" t="str">
            <v>K1</v>
          </cell>
          <cell r="I1392" t="str">
            <v>02.06.2022</v>
          </cell>
          <cell r="J1392" t="str">
            <v>08.06.2022</v>
          </cell>
          <cell r="K1392" t="str">
            <v>04.06.2022</v>
          </cell>
          <cell r="L1392" t="str">
            <v>Hàng hóa quầy 0480.3002179</v>
          </cell>
          <cell r="M1392" t="str">
            <v>05.08.2022</v>
          </cell>
          <cell r="N1392">
            <v>-1199426</v>
          </cell>
        </row>
        <row r="1393">
          <cell r="F1393">
            <v>17975</v>
          </cell>
          <cell r="G1393" t="str">
            <v>C22TNT|17975</v>
          </cell>
          <cell r="H1393" t="str">
            <v>K1</v>
          </cell>
          <cell r="I1393" t="str">
            <v>13.06.2022</v>
          </cell>
          <cell r="J1393" t="str">
            <v>19.06.2022</v>
          </cell>
          <cell r="K1393" t="str">
            <v>15.06.2022</v>
          </cell>
          <cell r="L1393" t="str">
            <v>Hàng hóa quầy 0480.3002179</v>
          </cell>
          <cell r="M1393" t="str">
            <v>05.08.2022</v>
          </cell>
          <cell r="N1393">
            <v>-1199426</v>
          </cell>
        </row>
        <row r="1394">
          <cell r="F1394">
            <v>19250</v>
          </cell>
          <cell r="G1394" t="str">
            <v>C22TNT|19250</v>
          </cell>
          <cell r="H1394" t="str">
            <v>K1</v>
          </cell>
          <cell r="I1394" t="str">
            <v>20.06.2022</v>
          </cell>
          <cell r="J1394" t="str">
            <v>28.06.2022</v>
          </cell>
          <cell r="K1394" t="str">
            <v>22.06.2022</v>
          </cell>
          <cell r="L1394" t="str">
            <v>Hàng hóa quầy 0480.3002179</v>
          </cell>
          <cell r="M1394" t="str">
            <v>05.08.2022</v>
          </cell>
          <cell r="N1394">
            <v>-4034664</v>
          </cell>
        </row>
        <row r="1395">
          <cell r="F1395">
            <v>15229</v>
          </cell>
          <cell r="G1395" t="str">
            <v>C22TNT|15229</v>
          </cell>
          <cell r="H1395" t="str">
            <v>K1</v>
          </cell>
          <cell r="I1395" t="str">
            <v>01.06.2022</v>
          </cell>
          <cell r="J1395" t="str">
            <v>08.06.2022</v>
          </cell>
          <cell r="K1395" t="str">
            <v>01.06.2022</v>
          </cell>
          <cell r="L1395" t="str">
            <v>Hàng hóa quầy 0480.3002179</v>
          </cell>
          <cell r="M1395" t="str">
            <v>05.08.2022</v>
          </cell>
          <cell r="N1395">
            <v>-1633008</v>
          </cell>
        </row>
        <row r="1396">
          <cell r="F1396">
            <v>17347</v>
          </cell>
          <cell r="G1396" t="str">
            <v>C22TNT|17347</v>
          </cell>
          <cell r="H1396" t="str">
            <v>K1</v>
          </cell>
          <cell r="I1396" t="str">
            <v>09.06.2022</v>
          </cell>
          <cell r="J1396" t="str">
            <v>16.06.2022</v>
          </cell>
          <cell r="K1396" t="str">
            <v>09.06.2022</v>
          </cell>
          <cell r="L1396" t="str">
            <v>Hàng hóa quầy 0480.3002179</v>
          </cell>
          <cell r="M1396" t="str">
            <v>05.08.2022</v>
          </cell>
          <cell r="N1396">
            <v>-2398853</v>
          </cell>
        </row>
        <row r="1397">
          <cell r="F1397">
            <v>18085</v>
          </cell>
          <cell r="G1397" t="str">
            <v>C22TNT|18085</v>
          </cell>
          <cell r="H1397" t="str">
            <v>K1</v>
          </cell>
          <cell r="I1397" t="str">
            <v>15.06.2022</v>
          </cell>
          <cell r="J1397" t="str">
            <v>18.06.2022</v>
          </cell>
          <cell r="K1397" t="str">
            <v>15.06.2022</v>
          </cell>
          <cell r="L1397" t="str">
            <v>Hàng hóa quầy 0480.3002179</v>
          </cell>
          <cell r="M1397" t="str">
            <v>05.08.2022</v>
          </cell>
          <cell r="N1397">
            <v>-1199426</v>
          </cell>
        </row>
        <row r="1398">
          <cell r="F1398">
            <v>19581</v>
          </cell>
          <cell r="G1398" t="str">
            <v>C22TNT|19581</v>
          </cell>
          <cell r="H1398" t="str">
            <v>K1</v>
          </cell>
          <cell r="I1398" t="str">
            <v>21.06.2022</v>
          </cell>
          <cell r="J1398" t="str">
            <v>28.06.2022</v>
          </cell>
          <cell r="K1398" t="str">
            <v>22.06.2022</v>
          </cell>
          <cell r="L1398" t="str">
            <v>Hàng hóa quầy 0480.3002179</v>
          </cell>
          <cell r="M1398" t="str">
            <v>05.08.2022</v>
          </cell>
          <cell r="N1398">
            <v>-2398853</v>
          </cell>
        </row>
        <row r="1399">
          <cell r="F1399">
            <v>16533</v>
          </cell>
          <cell r="G1399" t="str">
            <v>C22TNT|16533</v>
          </cell>
          <cell r="H1399" t="str">
            <v>K1</v>
          </cell>
          <cell r="I1399" t="str">
            <v>07.06.2022</v>
          </cell>
          <cell r="J1399" t="str">
            <v>17.06.2022</v>
          </cell>
          <cell r="K1399" t="str">
            <v>10.06.2022</v>
          </cell>
          <cell r="L1399" t="str">
            <v>Hàng hóa quầy 0480.3002179</v>
          </cell>
          <cell r="M1399" t="str">
            <v>05.08.2022</v>
          </cell>
          <cell r="N1399">
            <v>-1413958</v>
          </cell>
        </row>
        <row r="1400">
          <cell r="F1400">
            <v>17973</v>
          </cell>
          <cell r="G1400" t="str">
            <v>C22TNT|17973</v>
          </cell>
          <cell r="H1400" t="str">
            <v>K1</v>
          </cell>
          <cell r="I1400" t="str">
            <v>13.06.2022</v>
          </cell>
          <cell r="J1400" t="str">
            <v>28.06.2022</v>
          </cell>
          <cell r="K1400" t="str">
            <v>17.06.2022</v>
          </cell>
          <cell r="L1400" t="str">
            <v>Hàng hóa quầy 0480.3002179</v>
          </cell>
          <cell r="M1400" t="str">
            <v>05.08.2022</v>
          </cell>
          <cell r="N1400">
            <v>-1735171</v>
          </cell>
        </row>
        <row r="1401">
          <cell r="F1401">
            <v>19255</v>
          </cell>
          <cell r="G1401" t="str">
            <v>C22TNT|19255</v>
          </cell>
          <cell r="H1401" t="str">
            <v>K1</v>
          </cell>
          <cell r="I1401" t="str">
            <v>20.06.2022</v>
          </cell>
          <cell r="J1401" t="str">
            <v>29.06.2022</v>
          </cell>
          <cell r="K1401" t="str">
            <v>24.06.2022</v>
          </cell>
          <cell r="L1401" t="str">
            <v>Hàng hóa quầy 0480.3002179</v>
          </cell>
          <cell r="M1401" t="str">
            <v>05.08.2022</v>
          </cell>
          <cell r="N1401">
            <v>-1200852</v>
          </cell>
        </row>
        <row r="1402">
          <cell r="F1402">
            <v>16532</v>
          </cell>
          <cell r="G1402" t="str">
            <v>C22TNT|16532</v>
          </cell>
          <cell r="H1402" t="str">
            <v>K1</v>
          </cell>
          <cell r="I1402" t="str">
            <v>07.06.2022</v>
          </cell>
          <cell r="J1402" t="str">
            <v>17.06.2022</v>
          </cell>
          <cell r="K1402" t="str">
            <v>09.06.2022</v>
          </cell>
          <cell r="L1402" t="str">
            <v>Hàng hóa quầy 0480.3002179</v>
          </cell>
          <cell r="M1402" t="str">
            <v>05.08.2022</v>
          </cell>
          <cell r="N1402">
            <v>-19297747</v>
          </cell>
        </row>
        <row r="1403">
          <cell r="F1403">
            <v>18256</v>
          </cell>
          <cell r="G1403" t="str">
            <v>C22TNT|18256</v>
          </cell>
          <cell r="H1403" t="str">
            <v>K1</v>
          </cell>
          <cell r="I1403" t="str">
            <v>17.06.2022</v>
          </cell>
          <cell r="J1403" t="str">
            <v>28.06.2022</v>
          </cell>
          <cell r="K1403" t="str">
            <v>17.06.2022</v>
          </cell>
          <cell r="L1403" t="str">
            <v>Hàng hóa quầy 0480.3002179</v>
          </cell>
          <cell r="M1403" t="str">
            <v>05.08.2022</v>
          </cell>
          <cell r="N1403">
            <v>-21149515</v>
          </cell>
        </row>
        <row r="1404">
          <cell r="F1404">
            <v>19253</v>
          </cell>
          <cell r="G1404" t="str">
            <v>C22TNT|19253</v>
          </cell>
          <cell r="H1404" t="str">
            <v>K1</v>
          </cell>
          <cell r="I1404" t="str">
            <v>20.06.2022</v>
          </cell>
          <cell r="J1404" t="str">
            <v>28.06.2022</v>
          </cell>
          <cell r="K1404" t="str">
            <v>22.06.2022</v>
          </cell>
          <cell r="L1404" t="str">
            <v>Hàng hóa quầy 0480.3002179</v>
          </cell>
          <cell r="M1404" t="str">
            <v>05.08.2022</v>
          </cell>
          <cell r="N1404">
            <v>-13628688</v>
          </cell>
        </row>
        <row r="1405">
          <cell r="F1405">
            <v>19254</v>
          </cell>
          <cell r="G1405" t="str">
            <v>C22TNT|19254</v>
          </cell>
          <cell r="H1405" t="str">
            <v>K1</v>
          </cell>
          <cell r="I1405" t="str">
            <v>20.06.2022</v>
          </cell>
          <cell r="J1405" t="str">
            <v>28.06.2022</v>
          </cell>
          <cell r="K1405" t="str">
            <v>22.06.2022</v>
          </cell>
          <cell r="L1405" t="str">
            <v>Hàng hóa quầy 0480.3002179</v>
          </cell>
          <cell r="M1405" t="str">
            <v>05.08.2022</v>
          </cell>
          <cell r="N1405">
            <v>-5997132</v>
          </cell>
        </row>
        <row r="1406">
          <cell r="F1406">
            <v>15857</v>
          </cell>
          <cell r="G1406" t="str">
            <v>C22TNT|15857</v>
          </cell>
          <cell r="H1406" t="str">
            <v>K1</v>
          </cell>
          <cell r="I1406" t="str">
            <v>02.06.2022</v>
          </cell>
          <cell r="J1406" t="str">
            <v>08.06.2022</v>
          </cell>
          <cell r="K1406" t="str">
            <v>06.06.2022</v>
          </cell>
          <cell r="L1406" t="str">
            <v>Hàng hóa quầy 0480.3002179</v>
          </cell>
          <cell r="M1406" t="str">
            <v>05.08.2022</v>
          </cell>
          <cell r="N1406">
            <v>-2785558</v>
          </cell>
        </row>
        <row r="1407">
          <cell r="F1407">
            <v>17979</v>
          </cell>
          <cell r="G1407" t="str">
            <v>C22TNT|17979</v>
          </cell>
          <cell r="H1407" t="str">
            <v>K1</v>
          </cell>
          <cell r="I1407" t="str">
            <v>13.06.2022</v>
          </cell>
          <cell r="J1407" t="str">
            <v>28.06.2022</v>
          </cell>
          <cell r="K1407" t="str">
            <v>17.06.2022</v>
          </cell>
          <cell r="L1407" t="str">
            <v>Hàng hóa quầy 0480.3002179</v>
          </cell>
          <cell r="M1407" t="str">
            <v>05.08.2022</v>
          </cell>
          <cell r="N1407">
            <v>-2785558</v>
          </cell>
        </row>
        <row r="1408">
          <cell r="F1408">
            <v>15859</v>
          </cell>
          <cell r="G1408" t="str">
            <v>C22TNT|15859</v>
          </cell>
          <cell r="H1408" t="str">
            <v>K1</v>
          </cell>
          <cell r="I1408" t="str">
            <v>02.06.2022</v>
          </cell>
          <cell r="J1408" t="str">
            <v>08.06.2022</v>
          </cell>
          <cell r="K1408" t="str">
            <v>06.06.2022</v>
          </cell>
          <cell r="L1408" t="str">
            <v>Hàng hóa quầy 0480.3002179</v>
          </cell>
          <cell r="M1408" t="str">
            <v>05.08.2022</v>
          </cell>
          <cell r="N1408">
            <v>-2019712</v>
          </cell>
        </row>
        <row r="1409">
          <cell r="F1409">
            <v>18196</v>
          </cell>
          <cell r="G1409" t="str">
            <v>C22TNT|18196</v>
          </cell>
          <cell r="H1409" t="str">
            <v>K1</v>
          </cell>
          <cell r="I1409" t="str">
            <v>16.06.2022</v>
          </cell>
          <cell r="J1409" t="str">
            <v>28.06.2022</v>
          </cell>
          <cell r="K1409" t="str">
            <v>20.06.2022</v>
          </cell>
          <cell r="L1409" t="str">
            <v>Hàng hóa quầy 0480.3002179</v>
          </cell>
          <cell r="M1409" t="str">
            <v>05.08.2022</v>
          </cell>
          <cell r="N1409">
            <v>-3433670</v>
          </cell>
        </row>
        <row r="1410">
          <cell r="F1410">
            <v>16520</v>
          </cell>
          <cell r="G1410" t="str">
            <v>C22TNT|16520</v>
          </cell>
          <cell r="H1410" t="str">
            <v>K1</v>
          </cell>
          <cell r="I1410" t="str">
            <v>07.06.2022</v>
          </cell>
          <cell r="J1410" t="str">
            <v>18.06.2022</v>
          </cell>
          <cell r="K1410" t="str">
            <v>15.06.2022</v>
          </cell>
          <cell r="L1410" t="str">
            <v>Hàng hóa quầy 0480.3002179</v>
          </cell>
          <cell r="M1410" t="str">
            <v>05.08.2022</v>
          </cell>
          <cell r="N1410">
            <v>-5184410</v>
          </cell>
        </row>
        <row r="1411">
          <cell r="F1411">
            <v>17280</v>
          </cell>
          <cell r="G1411" t="str">
            <v>C22TNT|17280</v>
          </cell>
          <cell r="H1411" t="str">
            <v>K1</v>
          </cell>
          <cell r="I1411" t="str">
            <v>09.06.2022</v>
          </cell>
          <cell r="J1411" t="str">
            <v>17.06.2022</v>
          </cell>
          <cell r="K1411" t="str">
            <v>14.06.2022</v>
          </cell>
          <cell r="L1411" t="str">
            <v>Hàng hóa quầy 0480.3002179</v>
          </cell>
          <cell r="M1411" t="str">
            <v>05.08.2022</v>
          </cell>
          <cell r="N1411">
            <v>-4852146</v>
          </cell>
        </row>
        <row r="1412">
          <cell r="F1412">
            <v>17987</v>
          </cell>
          <cell r="G1412" t="str">
            <v>C22TNT|17987</v>
          </cell>
          <cell r="H1412" t="str">
            <v>K1</v>
          </cell>
          <cell r="I1412" t="str">
            <v>13.06.2022</v>
          </cell>
          <cell r="J1412" t="str">
            <v>28.06.2022</v>
          </cell>
          <cell r="K1412" t="str">
            <v>17.06.2022</v>
          </cell>
          <cell r="L1412" t="str">
            <v>Hàng hóa quầy 0480.3002179</v>
          </cell>
          <cell r="M1412" t="str">
            <v>05.08.2022</v>
          </cell>
          <cell r="N1412">
            <v>-1586131</v>
          </cell>
        </row>
        <row r="1413">
          <cell r="F1413">
            <v>18195</v>
          </cell>
          <cell r="G1413" t="str">
            <v>C22TNT|18195</v>
          </cell>
          <cell r="H1413" t="str">
            <v>K1</v>
          </cell>
          <cell r="I1413" t="str">
            <v>16.06.2022</v>
          </cell>
          <cell r="J1413" t="str">
            <v>28.06.2022</v>
          </cell>
          <cell r="K1413" t="str">
            <v>20.06.2022</v>
          </cell>
          <cell r="L1413" t="str">
            <v>Hàng hóa quầy 0480.3002179</v>
          </cell>
          <cell r="M1413" t="str">
            <v>05.08.2022</v>
          </cell>
          <cell r="N1413">
            <v>-5013662</v>
          </cell>
        </row>
        <row r="1414">
          <cell r="F1414">
            <v>19242</v>
          </cell>
          <cell r="G1414" t="str">
            <v>C22TNT|19242</v>
          </cell>
          <cell r="H1414" t="str">
            <v>K1</v>
          </cell>
          <cell r="I1414" t="str">
            <v>20.06.2022</v>
          </cell>
          <cell r="J1414" t="str">
            <v>30.06.2022</v>
          </cell>
          <cell r="K1414" t="str">
            <v>24.06.2022</v>
          </cell>
          <cell r="L1414" t="str">
            <v>Hàng hóa quầy 0480.3002179</v>
          </cell>
          <cell r="M1414" t="str">
            <v>05.08.2022</v>
          </cell>
          <cell r="N1414">
            <v>-3984984</v>
          </cell>
        </row>
        <row r="1415">
          <cell r="F1415">
            <v>16526</v>
          </cell>
          <cell r="G1415" t="str">
            <v>C22TNT|16526</v>
          </cell>
          <cell r="H1415" t="str">
            <v>K1</v>
          </cell>
          <cell r="I1415" t="str">
            <v>07.06.2022</v>
          </cell>
          <cell r="J1415" t="str">
            <v>17.06.2022</v>
          </cell>
          <cell r="K1415" t="str">
            <v>10.06.2022</v>
          </cell>
          <cell r="L1415" t="str">
            <v>Hàng hóa quầy 0480.3002179</v>
          </cell>
          <cell r="M1415" t="str">
            <v>05.08.2022</v>
          </cell>
          <cell r="N1415">
            <v>-655396</v>
          </cell>
        </row>
        <row r="1416">
          <cell r="F1416">
            <v>15863</v>
          </cell>
          <cell r="G1416" t="str">
            <v>C22TNT|15863</v>
          </cell>
          <cell r="H1416" t="str">
            <v>K1</v>
          </cell>
          <cell r="I1416" t="str">
            <v>02.06.2022</v>
          </cell>
          <cell r="J1416" t="str">
            <v>08.06.2022</v>
          </cell>
          <cell r="K1416" t="str">
            <v>05.06.2022</v>
          </cell>
          <cell r="L1416" t="str">
            <v>Hàng hóa quầy 0480.3002179</v>
          </cell>
          <cell r="M1416" t="str">
            <v>05.08.2022</v>
          </cell>
          <cell r="N1416">
            <v>-1586131</v>
          </cell>
        </row>
        <row r="1417">
          <cell r="F1417">
            <v>16518</v>
          </cell>
          <cell r="G1417" t="str">
            <v>C22TNT|16518</v>
          </cell>
          <cell r="H1417" t="str">
            <v>K1</v>
          </cell>
          <cell r="I1417" t="str">
            <v>07.06.2022</v>
          </cell>
          <cell r="J1417" t="str">
            <v>17.06.2022</v>
          </cell>
          <cell r="K1417" t="str">
            <v>09.06.2022</v>
          </cell>
          <cell r="L1417" t="str">
            <v>Hàng hóa quầy 0480.3002179</v>
          </cell>
          <cell r="M1417" t="str">
            <v>05.08.2022</v>
          </cell>
          <cell r="N1417">
            <v>-5235516</v>
          </cell>
        </row>
        <row r="1418">
          <cell r="F1418">
            <v>17283</v>
          </cell>
          <cell r="G1418" t="str">
            <v>C22TNT|17283</v>
          </cell>
          <cell r="H1418" t="str">
            <v>K1</v>
          </cell>
          <cell r="I1418" t="str">
            <v>09.06.2022</v>
          </cell>
          <cell r="J1418" t="str">
            <v>17.06.2022</v>
          </cell>
          <cell r="K1418" t="str">
            <v>12.06.2022</v>
          </cell>
          <cell r="L1418" t="str">
            <v>Hàng hóa quầy 0480.3002179</v>
          </cell>
          <cell r="M1418" t="str">
            <v>05.08.2022</v>
          </cell>
          <cell r="N1418">
            <v>-1586131</v>
          </cell>
        </row>
        <row r="1419">
          <cell r="F1419">
            <v>17985</v>
          </cell>
          <cell r="G1419" t="str">
            <v>C22TNT|17985</v>
          </cell>
          <cell r="H1419" t="str">
            <v>K1</v>
          </cell>
          <cell r="I1419" t="str">
            <v>13.06.2022</v>
          </cell>
          <cell r="J1419" t="str">
            <v>19.06.2022</v>
          </cell>
          <cell r="K1419" t="str">
            <v>16.06.2022</v>
          </cell>
          <cell r="L1419" t="str">
            <v>Hàng hóa quầy 0480.3002179</v>
          </cell>
          <cell r="M1419" t="str">
            <v>05.08.2022</v>
          </cell>
          <cell r="N1419">
            <v>-4471049</v>
          </cell>
        </row>
        <row r="1420">
          <cell r="F1420">
            <v>18194</v>
          </cell>
          <cell r="G1420" t="str">
            <v>C22TNT|18194</v>
          </cell>
          <cell r="H1420" t="str">
            <v>K1</v>
          </cell>
          <cell r="I1420" t="str">
            <v>16.06.2022</v>
          </cell>
          <cell r="J1420" t="str">
            <v>28.06.2022</v>
          </cell>
          <cell r="K1420" t="str">
            <v>19.06.2022</v>
          </cell>
          <cell r="L1420" t="str">
            <v>Hàng hóa quầy 0480.3002179</v>
          </cell>
          <cell r="M1420" t="str">
            <v>05.08.2022</v>
          </cell>
          <cell r="N1420">
            <v>-2835238</v>
          </cell>
        </row>
        <row r="1421">
          <cell r="F1421">
            <v>19237</v>
          </cell>
          <cell r="G1421" t="str">
            <v>C22TNT|19237</v>
          </cell>
          <cell r="H1421" t="str">
            <v>K1</v>
          </cell>
          <cell r="I1421" t="str">
            <v>20.06.2022</v>
          </cell>
          <cell r="J1421" t="str">
            <v>28.06.2022</v>
          </cell>
          <cell r="K1421" t="str">
            <v>23.06.2022</v>
          </cell>
          <cell r="L1421" t="str">
            <v>Hàng hóa quầy 0480.3002179</v>
          </cell>
          <cell r="M1421" t="str">
            <v>05.08.2022</v>
          </cell>
          <cell r="N1421">
            <v>-7157246</v>
          </cell>
        </row>
        <row r="1422">
          <cell r="F1422">
            <v>16527</v>
          </cell>
          <cell r="G1422" t="str">
            <v>C22TNT|16527</v>
          </cell>
          <cell r="H1422" t="str">
            <v>K1</v>
          </cell>
          <cell r="I1422" t="str">
            <v>07.06.2022</v>
          </cell>
          <cell r="J1422" t="str">
            <v>17.06.2022</v>
          </cell>
          <cell r="K1422" t="str">
            <v>10.06.2022</v>
          </cell>
          <cell r="L1422" t="str">
            <v>Hàng hóa quầy 0480.3002179</v>
          </cell>
          <cell r="M1422" t="str">
            <v>05.08.2022</v>
          </cell>
          <cell r="N1422">
            <v>-2785558</v>
          </cell>
        </row>
        <row r="1423">
          <cell r="F1423">
            <v>17977</v>
          </cell>
          <cell r="G1423" t="str">
            <v>C22TNT|17977</v>
          </cell>
          <cell r="H1423" t="str">
            <v>K1</v>
          </cell>
          <cell r="I1423" t="str">
            <v>13.06.2022</v>
          </cell>
          <cell r="J1423" t="str">
            <v>28.06.2022</v>
          </cell>
          <cell r="K1423" t="str">
            <v>17.06.2022</v>
          </cell>
          <cell r="L1423" t="str">
            <v>Hàng hóa quầy 0480.3002179</v>
          </cell>
          <cell r="M1423" t="str">
            <v>05.08.2022</v>
          </cell>
          <cell r="N1423">
            <v>-2398853</v>
          </cell>
        </row>
        <row r="1424">
          <cell r="F1424">
            <v>15860</v>
          </cell>
          <cell r="G1424" t="str">
            <v>C22TNT|15860</v>
          </cell>
          <cell r="H1424" t="str">
            <v>K1</v>
          </cell>
          <cell r="I1424" t="str">
            <v>02.06.2022</v>
          </cell>
          <cell r="J1424" t="str">
            <v>08.06.2022</v>
          </cell>
          <cell r="K1424" t="str">
            <v>06.06.2022</v>
          </cell>
          <cell r="L1424" t="str">
            <v>Hàng hóa quầy 0480.3002179</v>
          </cell>
          <cell r="M1424" t="str">
            <v>05.08.2022</v>
          </cell>
          <cell r="N1424">
            <v>-1199426</v>
          </cell>
        </row>
        <row r="1425">
          <cell r="F1425">
            <v>17982</v>
          </cell>
          <cell r="G1425" t="str">
            <v>C22TNT|17982</v>
          </cell>
          <cell r="H1425" t="str">
            <v>K1</v>
          </cell>
          <cell r="I1425" t="str">
            <v>13.06.2022</v>
          </cell>
          <cell r="J1425" t="str">
            <v>28.06.2022</v>
          </cell>
          <cell r="K1425" t="str">
            <v>17.06.2022</v>
          </cell>
          <cell r="L1425" t="str">
            <v>Hàng hóa quầy 0480.3002179</v>
          </cell>
          <cell r="M1425" t="str">
            <v>05.08.2022</v>
          </cell>
          <cell r="N1425">
            <v>-3052028</v>
          </cell>
        </row>
        <row r="1426">
          <cell r="F1426">
            <v>19243</v>
          </cell>
          <cell r="G1426" t="str">
            <v>C22TNT|19243</v>
          </cell>
          <cell r="H1426" t="str">
            <v>K1</v>
          </cell>
          <cell r="I1426" t="str">
            <v>20.06.2022</v>
          </cell>
          <cell r="J1426" t="str">
            <v>29.06.2022</v>
          </cell>
          <cell r="K1426" t="str">
            <v>24.06.2022</v>
          </cell>
          <cell r="L1426" t="str">
            <v>Hàng hóa quầy 0480.3002179</v>
          </cell>
          <cell r="M1426" t="str">
            <v>05.08.2022</v>
          </cell>
          <cell r="N1426">
            <v>-5619417</v>
          </cell>
        </row>
        <row r="1427">
          <cell r="F1427">
            <v>19245</v>
          </cell>
          <cell r="G1427" t="str">
            <v>C22TNT|19245</v>
          </cell>
          <cell r="H1427" t="str">
            <v>K1</v>
          </cell>
          <cell r="I1427" t="str">
            <v>20.06.2022</v>
          </cell>
          <cell r="J1427" t="str">
            <v>29.06.2022</v>
          </cell>
          <cell r="K1427" t="str">
            <v>24.06.2022</v>
          </cell>
          <cell r="L1427" t="str">
            <v>Hàng hóa quầy 0480.3002179</v>
          </cell>
          <cell r="M1427" t="str">
            <v>05.08.2022</v>
          </cell>
          <cell r="N1427">
            <v>-614231</v>
          </cell>
        </row>
        <row r="1428">
          <cell r="F1428">
            <v>17611</v>
          </cell>
          <cell r="G1428" t="str">
            <v>C22TNT|17611</v>
          </cell>
          <cell r="H1428" t="str">
            <v>K1</v>
          </cell>
          <cell r="I1428" t="str">
            <v>11.06.2022</v>
          </cell>
          <cell r="J1428" t="str">
            <v>17.06.2022</v>
          </cell>
          <cell r="K1428" t="str">
            <v>11.06.2022</v>
          </cell>
          <cell r="L1428" t="str">
            <v>Hàng hóa quầy 0480.3002179</v>
          </cell>
          <cell r="M1428" t="str">
            <v>05.08.2022</v>
          </cell>
          <cell r="N1428">
            <v>-8782690</v>
          </cell>
        </row>
        <row r="1429">
          <cell r="F1429">
            <v>19584</v>
          </cell>
          <cell r="G1429" t="str">
            <v>C22TNT|19584</v>
          </cell>
          <cell r="H1429" t="str">
            <v>K1</v>
          </cell>
          <cell r="I1429" t="str">
            <v>21.06.2022</v>
          </cell>
          <cell r="J1429" t="str">
            <v>28.06.2022</v>
          </cell>
          <cell r="K1429" t="str">
            <v>22.06.2022</v>
          </cell>
          <cell r="L1429" t="str">
            <v>Hàng hóa quầy 0480.3002179</v>
          </cell>
          <cell r="M1429" t="str">
            <v>05.08.2022</v>
          </cell>
          <cell r="N1429">
            <v>-7797773</v>
          </cell>
        </row>
        <row r="1430">
          <cell r="F1430">
            <v>16528</v>
          </cell>
          <cell r="G1430" t="str">
            <v>C22TNT|16528</v>
          </cell>
          <cell r="H1430" t="str">
            <v>K1</v>
          </cell>
          <cell r="I1430" t="str">
            <v>07.06.2022</v>
          </cell>
          <cell r="J1430" t="str">
            <v>17.06.2022</v>
          </cell>
          <cell r="K1430" t="str">
            <v>08.06.2022</v>
          </cell>
          <cell r="L1430" t="str">
            <v>Hàng hóa quầy 0480.3002179</v>
          </cell>
          <cell r="M1430" t="str">
            <v>05.08.2022</v>
          </cell>
          <cell r="N1430">
            <v>-4246392</v>
          </cell>
        </row>
        <row r="1431">
          <cell r="F1431">
            <v>18200</v>
          </cell>
          <cell r="G1431" t="str">
            <v>C22TNT|18200</v>
          </cell>
          <cell r="H1431" t="str">
            <v>K1</v>
          </cell>
          <cell r="I1431" t="str">
            <v>16.06.2022</v>
          </cell>
          <cell r="J1431" t="str">
            <v>28.06.2022</v>
          </cell>
          <cell r="K1431" t="str">
            <v>20.06.2022</v>
          </cell>
          <cell r="L1431" t="str">
            <v>Hàng hóa quầy 0480.3002179</v>
          </cell>
          <cell r="M1431" t="str">
            <v>05.08.2022</v>
          </cell>
          <cell r="N1431">
            <v>-3049224</v>
          </cell>
        </row>
        <row r="1432">
          <cell r="F1432">
            <v>17983</v>
          </cell>
          <cell r="G1432" t="str">
            <v>C22TNT|17983</v>
          </cell>
          <cell r="H1432" t="str">
            <v>K1</v>
          </cell>
          <cell r="I1432" t="str">
            <v>13.06.2022</v>
          </cell>
          <cell r="J1432" t="str">
            <v>28.06.2022</v>
          </cell>
          <cell r="K1432" t="str">
            <v>17.06.2022</v>
          </cell>
          <cell r="L1432" t="str">
            <v>Hàng hóa quầy 0480.3002179</v>
          </cell>
          <cell r="M1432" t="str">
            <v>05.08.2022</v>
          </cell>
          <cell r="N1432">
            <v>-2019712</v>
          </cell>
        </row>
        <row r="1433">
          <cell r="F1433">
            <v>19240</v>
          </cell>
          <cell r="G1433" t="str">
            <v>C22TNT|19240</v>
          </cell>
          <cell r="H1433" t="str">
            <v>K1</v>
          </cell>
          <cell r="I1433" t="str">
            <v>20.06.2022</v>
          </cell>
          <cell r="J1433" t="str">
            <v>29.06.2022</v>
          </cell>
          <cell r="K1433" t="str">
            <v>24.06.2022</v>
          </cell>
          <cell r="L1433" t="str">
            <v>Hàng hóa quầy 0480.3002179</v>
          </cell>
          <cell r="M1433" t="str">
            <v>05.08.2022</v>
          </cell>
          <cell r="N1433">
            <v>-867162</v>
          </cell>
        </row>
        <row r="1434">
          <cell r="F1434">
            <v>19241</v>
          </cell>
          <cell r="G1434" t="str">
            <v>C22TNT|19241</v>
          </cell>
          <cell r="H1434" t="str">
            <v>K1</v>
          </cell>
          <cell r="I1434" t="str">
            <v>20.06.2022</v>
          </cell>
          <cell r="J1434" t="str">
            <v>29.06.2022</v>
          </cell>
          <cell r="K1434" t="str">
            <v>24.06.2022</v>
          </cell>
          <cell r="L1434" t="str">
            <v>Hàng hóa quầy 0480.3002179</v>
          </cell>
          <cell r="M1434" t="str">
            <v>05.08.2022</v>
          </cell>
          <cell r="N1434">
            <v>-3003774</v>
          </cell>
        </row>
        <row r="1435">
          <cell r="F1435">
            <v>16529</v>
          </cell>
          <cell r="G1435" t="str">
            <v>C22TNT|16529</v>
          </cell>
          <cell r="H1435" t="str">
            <v>K1</v>
          </cell>
          <cell r="I1435" t="str">
            <v>07.06.2022</v>
          </cell>
          <cell r="J1435" t="str">
            <v>17.06.2022</v>
          </cell>
          <cell r="K1435" t="str">
            <v>10.06.2022</v>
          </cell>
          <cell r="L1435" t="str">
            <v>Hàng hóa quầy 0480.3002179</v>
          </cell>
          <cell r="M1435" t="str">
            <v>05.08.2022</v>
          </cell>
          <cell r="N1435">
            <v>-433581</v>
          </cell>
        </row>
        <row r="1436">
          <cell r="F1436">
            <v>17976</v>
          </cell>
          <cell r="G1436" t="str">
            <v>C22TNT|17976</v>
          </cell>
          <cell r="H1436" t="str">
            <v>K1</v>
          </cell>
          <cell r="I1436" t="str">
            <v>13.06.2022</v>
          </cell>
          <cell r="J1436" t="str">
            <v>28.06.2022</v>
          </cell>
          <cell r="K1436" t="str">
            <v>17.06.2022</v>
          </cell>
          <cell r="L1436" t="str">
            <v>Hàng hóa quầy 0480.3002179</v>
          </cell>
          <cell r="M1436" t="str">
            <v>05.08.2022</v>
          </cell>
          <cell r="N1436">
            <v>-3172262</v>
          </cell>
        </row>
        <row r="1437">
          <cell r="F1437">
            <v>19249</v>
          </cell>
          <cell r="G1437" t="str">
            <v>C22TNT|19249</v>
          </cell>
          <cell r="H1437" t="str">
            <v>K1</v>
          </cell>
          <cell r="I1437" t="str">
            <v>20.06.2022</v>
          </cell>
          <cell r="J1437" t="str">
            <v>29.06.2022</v>
          </cell>
          <cell r="K1437" t="str">
            <v>24.06.2022</v>
          </cell>
          <cell r="L1437" t="str">
            <v>Hàng hóa quầy 0480.3002179</v>
          </cell>
          <cell r="M1437" t="str">
            <v>05.08.2022</v>
          </cell>
          <cell r="N1437">
            <v>-3265181</v>
          </cell>
        </row>
        <row r="1438">
          <cell r="F1438">
            <v>15855</v>
          </cell>
          <cell r="G1438" t="str">
            <v>C22TNT|15855</v>
          </cell>
          <cell r="H1438" t="str">
            <v>K1</v>
          </cell>
          <cell r="I1438" t="str">
            <v>02.06.2022</v>
          </cell>
          <cell r="J1438" t="str">
            <v>08.06.2022</v>
          </cell>
          <cell r="K1438" t="str">
            <v>04.06.2022</v>
          </cell>
          <cell r="L1438" t="str">
            <v>Hàng hóa quầy 0480.3002179</v>
          </cell>
          <cell r="M1438" t="str">
            <v>05.08.2022</v>
          </cell>
          <cell r="N1438">
            <v>-1348466</v>
          </cell>
        </row>
        <row r="1439">
          <cell r="F1439">
            <v>16516</v>
          </cell>
          <cell r="G1439" t="str">
            <v>C22TNT|16516</v>
          </cell>
          <cell r="H1439" t="str">
            <v>K1</v>
          </cell>
          <cell r="I1439" t="str">
            <v>07.06.2022</v>
          </cell>
          <cell r="J1439" t="str">
            <v>17.06.2022</v>
          </cell>
          <cell r="K1439" t="str">
            <v>08.06.2022</v>
          </cell>
          <cell r="L1439" t="str">
            <v>Hàng hóa quầy 0480.3002179</v>
          </cell>
          <cell r="M1439" t="str">
            <v>05.08.2022</v>
          </cell>
          <cell r="N1439">
            <v>-5234090</v>
          </cell>
        </row>
        <row r="1440">
          <cell r="F1440">
            <v>17978</v>
          </cell>
          <cell r="G1440" t="str">
            <v>C22TNT|17978</v>
          </cell>
          <cell r="H1440" t="str">
            <v>K1</v>
          </cell>
          <cell r="I1440" t="str">
            <v>13.06.2022</v>
          </cell>
          <cell r="J1440" t="str">
            <v>19.06.2022</v>
          </cell>
          <cell r="K1440" t="str">
            <v>15.06.2022</v>
          </cell>
          <cell r="L1440" t="str">
            <v>Hàng hóa quầy 0480.3002179</v>
          </cell>
          <cell r="M1440" t="str">
            <v>05.08.2022</v>
          </cell>
          <cell r="N1440">
            <v>-6817418</v>
          </cell>
        </row>
        <row r="1441">
          <cell r="F1441">
            <v>19234</v>
          </cell>
          <cell r="G1441" t="str">
            <v>C22TNT|19234</v>
          </cell>
          <cell r="H1441" t="str">
            <v>K1</v>
          </cell>
          <cell r="I1441" t="str">
            <v>20.06.2022</v>
          </cell>
          <cell r="J1441" t="str">
            <v>28.06.2022</v>
          </cell>
          <cell r="K1441" t="str">
            <v>22.06.2022</v>
          </cell>
          <cell r="L1441" t="str">
            <v>Hàng hóa quầy 0480.3002179</v>
          </cell>
          <cell r="M1441" t="str">
            <v>05.08.2022</v>
          </cell>
          <cell r="N1441">
            <v>-3816495</v>
          </cell>
        </row>
        <row r="1442">
          <cell r="F1442">
            <v>16519</v>
          </cell>
          <cell r="G1442" t="str">
            <v>C22TNT|16519</v>
          </cell>
          <cell r="H1442" t="str">
            <v>K1</v>
          </cell>
          <cell r="I1442" t="str">
            <v>07.06.2022</v>
          </cell>
          <cell r="J1442" t="str">
            <v>17.06.2022</v>
          </cell>
          <cell r="K1442" t="str">
            <v>10.06.2022</v>
          </cell>
          <cell r="L1442" t="str">
            <v>Hàng hóa quầy 0480.3002179</v>
          </cell>
          <cell r="M1442" t="str">
            <v>05.08.2022</v>
          </cell>
          <cell r="N1442">
            <v>-1586131</v>
          </cell>
        </row>
        <row r="1443">
          <cell r="F1443">
            <v>17981</v>
          </cell>
          <cell r="G1443" t="str">
            <v>C22TNT|17981</v>
          </cell>
          <cell r="H1443" t="str">
            <v>K1</v>
          </cell>
          <cell r="I1443" t="str">
            <v>13.06.2022</v>
          </cell>
          <cell r="J1443" t="str">
            <v>28.06.2022</v>
          </cell>
          <cell r="K1443" t="str">
            <v>17.06.2022</v>
          </cell>
          <cell r="L1443" t="str">
            <v>Hàng hóa quầy 0480.3002179</v>
          </cell>
          <cell r="M1443" t="str">
            <v>05.08.2022</v>
          </cell>
          <cell r="N1443">
            <v>-1413958</v>
          </cell>
        </row>
        <row r="1444">
          <cell r="F1444">
            <v>19239</v>
          </cell>
          <cell r="G1444" t="str">
            <v>C22TNT|19239</v>
          </cell>
          <cell r="H1444" t="str">
            <v>K1</v>
          </cell>
          <cell r="I1444" t="str">
            <v>20.06.2022</v>
          </cell>
          <cell r="J1444" t="str">
            <v>28.06.2022</v>
          </cell>
          <cell r="K1444" t="str">
            <v>23.06.2022</v>
          </cell>
          <cell r="L1444" t="str">
            <v>Hàng hóa quầy 0480.3002179</v>
          </cell>
          <cell r="M1444" t="str">
            <v>05.08.2022</v>
          </cell>
          <cell r="N1444">
            <v>-2786983</v>
          </cell>
        </row>
        <row r="1445">
          <cell r="F1445">
            <v>15219</v>
          </cell>
          <cell r="G1445" t="str">
            <v>C22TNT|15219</v>
          </cell>
          <cell r="H1445" t="str">
            <v>K1</v>
          </cell>
          <cell r="I1445" t="str">
            <v>01.06.2022</v>
          </cell>
          <cell r="J1445" t="str">
            <v>08.06.2022</v>
          </cell>
          <cell r="K1445" t="str">
            <v>01.06.2022</v>
          </cell>
          <cell r="L1445" t="str">
            <v>Hàng hóa quầy 0480.3002179</v>
          </cell>
          <cell r="M1445" t="str">
            <v>05.08.2022</v>
          </cell>
          <cell r="N1445">
            <v>-4029601</v>
          </cell>
        </row>
        <row r="1446">
          <cell r="F1446">
            <v>16676</v>
          </cell>
          <cell r="G1446" t="str">
            <v>C22TNT|16676</v>
          </cell>
          <cell r="H1446" t="str">
            <v>K1</v>
          </cell>
          <cell r="I1446" t="str">
            <v>08.06.2022</v>
          </cell>
          <cell r="J1446" t="str">
            <v>17.06.2022</v>
          </cell>
          <cell r="K1446" t="str">
            <v>08.06.2022</v>
          </cell>
          <cell r="L1446" t="str">
            <v>Hàng hóa quầy 0480.3002179</v>
          </cell>
          <cell r="M1446" t="str">
            <v>05.08.2022</v>
          </cell>
          <cell r="N1446">
            <v>-2615643</v>
          </cell>
        </row>
        <row r="1447">
          <cell r="F1447">
            <v>18074</v>
          </cell>
          <cell r="G1447" t="str">
            <v>C22TNT|18074</v>
          </cell>
          <cell r="H1447" t="str">
            <v>K1</v>
          </cell>
          <cell r="I1447" t="str">
            <v>15.06.2022</v>
          </cell>
          <cell r="J1447" t="str">
            <v>18.06.2022</v>
          </cell>
          <cell r="K1447" t="str">
            <v>15.06.2022</v>
          </cell>
          <cell r="L1447" t="str">
            <v>Hàng hóa quầy 0480.3002179</v>
          </cell>
          <cell r="M1447" t="str">
            <v>05.08.2022</v>
          </cell>
          <cell r="N1447">
            <v>-1416213</v>
          </cell>
        </row>
        <row r="1448">
          <cell r="F1448">
            <v>19583</v>
          </cell>
          <cell r="G1448" t="str">
            <v>C22TNT|19583</v>
          </cell>
          <cell r="H1448" t="str">
            <v>K1</v>
          </cell>
          <cell r="I1448" t="str">
            <v>21.06.2022</v>
          </cell>
          <cell r="J1448" t="str">
            <v>29.06.2022</v>
          </cell>
          <cell r="K1448" t="str">
            <v>22.06.2022</v>
          </cell>
          <cell r="L1448" t="str">
            <v>Hàng hóa quầy 0480.3002179</v>
          </cell>
          <cell r="M1448" t="str">
            <v>05.08.2022</v>
          </cell>
          <cell r="N1448">
            <v>-3984962</v>
          </cell>
        </row>
        <row r="1449">
          <cell r="F1449">
            <v>16170</v>
          </cell>
          <cell r="G1449" t="str">
            <v>C22TNT|16170</v>
          </cell>
          <cell r="H1449" t="str">
            <v>K1</v>
          </cell>
          <cell r="I1449" t="str">
            <v>03.06.2022</v>
          </cell>
          <cell r="J1449" t="str">
            <v>08.06.2022</v>
          </cell>
          <cell r="K1449" t="str">
            <v>03.06.2022</v>
          </cell>
          <cell r="L1449" t="str">
            <v>Hàng hóa quầy 0480.3002179</v>
          </cell>
          <cell r="M1449" t="str">
            <v>05.08.2022</v>
          </cell>
          <cell r="N1449">
            <v>-3432860</v>
          </cell>
        </row>
        <row r="1450">
          <cell r="F1450">
            <v>16536</v>
          </cell>
          <cell r="G1450" t="str">
            <v>C22TNT|16536</v>
          </cell>
          <cell r="H1450" t="str">
            <v>K1</v>
          </cell>
          <cell r="I1450" t="str">
            <v>07.06.2022</v>
          </cell>
          <cell r="J1450" t="str">
            <v>17.06.2022</v>
          </cell>
          <cell r="K1450" t="str">
            <v>07.06.2022</v>
          </cell>
          <cell r="L1450" t="str">
            <v>Hàng hóa quầy 0480.3002179</v>
          </cell>
          <cell r="M1450" t="str">
            <v>05.08.2022</v>
          </cell>
          <cell r="N1450">
            <v>-4201775</v>
          </cell>
        </row>
        <row r="1451">
          <cell r="F1451">
            <v>18043</v>
          </cell>
          <cell r="G1451" t="str">
            <v>C22TNT|18043</v>
          </cell>
          <cell r="H1451" t="str">
            <v>K1</v>
          </cell>
          <cell r="I1451" t="str">
            <v>14.06.2022</v>
          </cell>
          <cell r="J1451" t="str">
            <v>28.06.2022</v>
          </cell>
          <cell r="K1451" t="str">
            <v>16.06.2022</v>
          </cell>
          <cell r="L1451" t="str">
            <v>Hàng hóa quầy 0480.3002179</v>
          </cell>
          <cell r="M1451" t="str">
            <v>05.08.2022</v>
          </cell>
          <cell r="N1451">
            <v>-5184389</v>
          </cell>
        </row>
        <row r="1452">
          <cell r="F1452">
            <v>19264</v>
          </cell>
          <cell r="G1452" t="str">
            <v>C22TNT|19264</v>
          </cell>
          <cell r="H1452" t="str">
            <v>K1</v>
          </cell>
          <cell r="I1452" t="str">
            <v>21.06.2022</v>
          </cell>
          <cell r="J1452" t="str">
            <v>28.06.2022</v>
          </cell>
          <cell r="K1452" t="str">
            <v>21.06.2022</v>
          </cell>
          <cell r="L1452" t="str">
            <v>Hàng hóa quầy 0480.3002179</v>
          </cell>
          <cell r="M1452" t="str">
            <v>05.08.2022</v>
          </cell>
          <cell r="N1452">
            <v>-5998558</v>
          </cell>
        </row>
        <row r="1453">
          <cell r="F1453">
            <v>15865</v>
          </cell>
          <cell r="G1453" t="str">
            <v>C22TNT|15865</v>
          </cell>
          <cell r="H1453" t="str">
            <v>K1</v>
          </cell>
          <cell r="I1453" t="str">
            <v>02.06.2022</v>
          </cell>
          <cell r="J1453" t="str">
            <v>08.06.2022</v>
          </cell>
          <cell r="K1453" t="str">
            <v>06.06.2022</v>
          </cell>
          <cell r="L1453" t="str">
            <v>Hàng hóa quầy 0480.3002179</v>
          </cell>
          <cell r="M1453" t="str">
            <v>05.08.2022</v>
          </cell>
          <cell r="N1453">
            <v>-2666749</v>
          </cell>
        </row>
        <row r="1454">
          <cell r="F1454">
            <v>18197</v>
          </cell>
          <cell r="G1454" t="str">
            <v>C22TNT|18197</v>
          </cell>
          <cell r="H1454" t="str">
            <v>K1</v>
          </cell>
          <cell r="I1454" t="str">
            <v>16.06.2022</v>
          </cell>
          <cell r="J1454" t="str">
            <v>28.06.2022</v>
          </cell>
          <cell r="K1454" t="str">
            <v>20.06.2022</v>
          </cell>
          <cell r="L1454" t="str">
            <v>Hàng hóa quầy 0480.3002179</v>
          </cell>
          <cell r="M1454" t="str">
            <v>05.08.2022</v>
          </cell>
          <cell r="N1454">
            <v>-5864132</v>
          </cell>
        </row>
        <row r="1455">
          <cell r="F1455">
            <v>16149</v>
          </cell>
          <cell r="G1455" t="str">
            <v>C22TNT|16149</v>
          </cell>
          <cell r="H1455" t="str">
            <v>K1</v>
          </cell>
          <cell r="I1455" t="str">
            <v>03.06.2022</v>
          </cell>
          <cell r="J1455" t="str">
            <v>16.06.2022</v>
          </cell>
          <cell r="K1455" t="str">
            <v>03.06.2022</v>
          </cell>
          <cell r="L1455" t="str">
            <v>Hàng hóa quầy 0480.3002179</v>
          </cell>
          <cell r="M1455" t="str">
            <v>05.08.2022</v>
          </cell>
          <cell r="N1455">
            <v>-1416217</v>
          </cell>
        </row>
        <row r="1456">
          <cell r="F1456">
            <v>16000</v>
          </cell>
          <cell r="G1456" t="str">
            <v>C22TNT|16000</v>
          </cell>
          <cell r="H1456" t="str">
            <v>K1</v>
          </cell>
          <cell r="I1456" t="str">
            <v>02.06.2022</v>
          </cell>
          <cell r="J1456" t="str">
            <v>08.06.2022</v>
          </cell>
          <cell r="K1456" t="str">
            <v>03.06.2022</v>
          </cell>
          <cell r="L1456" t="str">
            <v>Hàng hóa quầy 0480.3002179</v>
          </cell>
          <cell r="M1456" t="str">
            <v>05.08.2022</v>
          </cell>
          <cell r="N1456">
            <v>-1416217</v>
          </cell>
        </row>
        <row r="1457">
          <cell r="F1457">
            <v>16521</v>
          </cell>
          <cell r="G1457" t="str">
            <v>C22TNT|16521</v>
          </cell>
          <cell r="H1457" t="str">
            <v>K1</v>
          </cell>
          <cell r="I1457" t="str">
            <v>07.06.2022</v>
          </cell>
          <cell r="J1457" t="str">
            <v>17.06.2022</v>
          </cell>
          <cell r="K1457" t="str">
            <v>10.06.2022</v>
          </cell>
          <cell r="L1457" t="str">
            <v>Hàng hóa quầy 0480.3002179</v>
          </cell>
          <cell r="M1457" t="str">
            <v>05.08.2022</v>
          </cell>
          <cell r="N1457">
            <v>-2400278</v>
          </cell>
        </row>
        <row r="1458">
          <cell r="F1458">
            <v>17984</v>
          </cell>
          <cell r="G1458" t="str">
            <v>C22TNT|17984</v>
          </cell>
          <cell r="H1458" t="str">
            <v>K1</v>
          </cell>
          <cell r="I1458" t="str">
            <v>13.06.2022</v>
          </cell>
          <cell r="J1458" t="str">
            <v>28.06.2022</v>
          </cell>
          <cell r="K1458" t="str">
            <v>17.06.2022</v>
          </cell>
          <cell r="L1458" t="str">
            <v>Hàng hóa quầy 0480.3002179</v>
          </cell>
          <cell r="M1458" t="str">
            <v>05.08.2022</v>
          </cell>
          <cell r="N1458">
            <v>-5617992</v>
          </cell>
        </row>
        <row r="1459">
          <cell r="F1459">
            <v>19244</v>
          </cell>
          <cell r="G1459" t="str">
            <v>C22TNT|19244</v>
          </cell>
          <cell r="H1459" t="str">
            <v>K1</v>
          </cell>
          <cell r="I1459" t="str">
            <v>20.06.2022</v>
          </cell>
          <cell r="J1459" t="str">
            <v>29.06.2022</v>
          </cell>
          <cell r="K1459" t="str">
            <v>24.06.2022</v>
          </cell>
          <cell r="L1459" t="str">
            <v>Hàng hóa quầy 0480.3002179</v>
          </cell>
          <cell r="M1459" t="str">
            <v>05.08.2022</v>
          </cell>
          <cell r="N1459">
            <v>-1398146</v>
          </cell>
        </row>
        <row r="1460">
          <cell r="F1460">
            <v>15233</v>
          </cell>
          <cell r="G1460" t="str">
            <v>C22TNT|15233</v>
          </cell>
          <cell r="H1460" t="str">
            <v>K1</v>
          </cell>
          <cell r="I1460" t="str">
            <v>01.06.2022</v>
          </cell>
          <cell r="J1460" t="str">
            <v>08.06.2022</v>
          </cell>
          <cell r="K1460" t="str">
            <v>01.06.2022</v>
          </cell>
          <cell r="L1460" t="str">
            <v>Hàng hóa quầy 0480.3002179</v>
          </cell>
          <cell r="M1460" t="str">
            <v>05.08.2022</v>
          </cell>
          <cell r="N1460">
            <v>-3000089</v>
          </cell>
        </row>
        <row r="1461">
          <cell r="F1461">
            <v>18092</v>
          </cell>
          <cell r="G1461" t="str">
            <v>C22TNT|18092</v>
          </cell>
          <cell r="H1461" t="str">
            <v>K1</v>
          </cell>
          <cell r="I1461" t="str">
            <v>15.06.2022</v>
          </cell>
          <cell r="J1461" t="str">
            <v>18.06.2022</v>
          </cell>
          <cell r="K1461" t="str">
            <v>15.06.2022</v>
          </cell>
          <cell r="L1461" t="str">
            <v>Hàng hóa quầy 0480.3002179</v>
          </cell>
          <cell r="M1461" t="str">
            <v>05.08.2022</v>
          </cell>
          <cell r="N1461">
            <v>-1199426</v>
          </cell>
        </row>
        <row r="1462">
          <cell r="F1462">
            <v>16522</v>
          </cell>
          <cell r="G1462" t="str">
            <v>C22TNT|16522</v>
          </cell>
          <cell r="H1462" t="str">
            <v>K1</v>
          </cell>
          <cell r="I1462" t="str">
            <v>07.06.2022</v>
          </cell>
          <cell r="J1462" t="str">
            <v>17.06.2022</v>
          </cell>
          <cell r="K1462" t="str">
            <v>10.06.2022</v>
          </cell>
          <cell r="L1462" t="str">
            <v>Hàng hóa quầy 0480.3002179</v>
          </cell>
          <cell r="M1462" t="str">
            <v>05.08.2022</v>
          </cell>
          <cell r="N1462">
            <v>-1802922</v>
          </cell>
        </row>
        <row r="1463">
          <cell r="F1463">
            <v>15862</v>
          </cell>
          <cell r="G1463" t="str">
            <v>C22TNT|15862</v>
          </cell>
          <cell r="H1463" t="str">
            <v>K1</v>
          </cell>
          <cell r="I1463" t="str">
            <v>02.06.2022</v>
          </cell>
          <cell r="J1463" t="str">
            <v>08.06.2022</v>
          </cell>
          <cell r="K1463" t="str">
            <v>05.06.2022</v>
          </cell>
          <cell r="L1463" t="str">
            <v>Hàng hóa quầy 0480.3002179</v>
          </cell>
          <cell r="M1463" t="str">
            <v>05.08.2022</v>
          </cell>
          <cell r="N1463">
            <v>-3000089</v>
          </cell>
        </row>
        <row r="1464">
          <cell r="F1464">
            <v>19238</v>
          </cell>
          <cell r="G1464" t="str">
            <v>C22TNT|19238</v>
          </cell>
          <cell r="H1464" t="str">
            <v>K1</v>
          </cell>
          <cell r="I1464" t="str">
            <v>20.06.2022</v>
          </cell>
          <cell r="J1464" t="str">
            <v>28.06.2022</v>
          </cell>
          <cell r="K1464" t="str">
            <v>23.06.2022</v>
          </cell>
          <cell r="L1464" t="str">
            <v>Hàng hóa quầy 0480.3002179</v>
          </cell>
          <cell r="M1464" t="str">
            <v>05.08.2022</v>
          </cell>
          <cell r="N1464">
            <v>-3000089</v>
          </cell>
        </row>
        <row r="1465">
          <cell r="F1465">
            <v>15861</v>
          </cell>
          <cell r="G1465" t="str">
            <v>C22TNT|15861</v>
          </cell>
          <cell r="H1465" t="str">
            <v>K1</v>
          </cell>
          <cell r="I1465" t="str">
            <v>02.06.2022</v>
          </cell>
          <cell r="J1465" t="str">
            <v>08.06.2022</v>
          </cell>
          <cell r="K1465" t="str">
            <v>06.06.2022</v>
          </cell>
          <cell r="L1465" t="str">
            <v>Hàng hóa quầy 0480.3002179</v>
          </cell>
          <cell r="M1465" t="str">
            <v>05.08.2022</v>
          </cell>
          <cell r="N1465">
            <v>-1586131</v>
          </cell>
        </row>
        <row r="1466">
          <cell r="F1466">
            <v>17282</v>
          </cell>
          <cell r="G1466" t="str">
            <v>C22TNT|17282</v>
          </cell>
          <cell r="H1466" t="str">
            <v>K1</v>
          </cell>
          <cell r="I1466" t="str">
            <v>09.06.2022</v>
          </cell>
          <cell r="J1466" t="str">
            <v>17.06.2022</v>
          </cell>
          <cell r="K1466" t="str">
            <v>14.06.2022</v>
          </cell>
          <cell r="L1466" t="str">
            <v>Hàng hóa quầy 0480.3002179</v>
          </cell>
          <cell r="M1466" t="str">
            <v>05.08.2022</v>
          </cell>
          <cell r="N1466">
            <v>-1779788</v>
          </cell>
        </row>
        <row r="1467">
          <cell r="F1467">
            <v>18198</v>
          </cell>
          <cell r="G1467" t="str">
            <v>C22TNT|18198</v>
          </cell>
          <cell r="H1467" t="str">
            <v>K1</v>
          </cell>
          <cell r="I1467" t="str">
            <v>16.06.2022</v>
          </cell>
          <cell r="J1467" t="str">
            <v>28.06.2022</v>
          </cell>
          <cell r="K1467" t="str">
            <v>20.06.2022</v>
          </cell>
          <cell r="L1467" t="str">
            <v>Hàng hóa quầy 0480.3002179</v>
          </cell>
          <cell r="M1467" t="str">
            <v>05.08.2022</v>
          </cell>
          <cell r="N1467">
            <v>-1586131</v>
          </cell>
        </row>
        <row r="1468">
          <cell r="F1468">
            <v>1292</v>
          </cell>
          <cell r="G1468" t="str">
            <v>1K22TEB|1292</v>
          </cell>
          <cell r="H1468" t="str">
            <v>D1</v>
          </cell>
          <cell r="I1468" t="str">
            <v>21.07.2022</v>
          </cell>
          <cell r="J1468" t="str">
            <v>21.07.2022</v>
          </cell>
          <cell r="K1468" t="str">
            <v>21.07.2022</v>
          </cell>
          <cell r="L1468" t="str">
            <v>Hỗ trợ khai trương Cửa Hàng mới Moonlight- Theo</v>
          </cell>
          <cell r="M1468" t="str">
            <v>05.08.2022</v>
          </cell>
          <cell r="N1468">
            <v>1620000</v>
          </cell>
        </row>
        <row r="1469">
          <cell r="F1469">
            <v>2731</v>
          </cell>
          <cell r="G1469" t="str">
            <v>1K22TEB|2731</v>
          </cell>
          <cell r="H1469" t="str">
            <v>D1</v>
          </cell>
          <cell r="I1469" t="str">
            <v>28.07.2022</v>
          </cell>
          <cell r="J1469" t="str">
            <v>28.07.2022</v>
          </cell>
          <cell r="K1469" t="str">
            <v>28.07.2022</v>
          </cell>
          <cell r="L1469" t="str">
            <v>Phí hỗ trợ T06.2022 QUẦY 480</v>
          </cell>
          <cell r="M1469" t="str">
            <v>05.08.2022</v>
          </cell>
          <cell r="N1469">
            <v>19505182</v>
          </cell>
        </row>
        <row r="1470">
          <cell r="F1470">
            <v>4449</v>
          </cell>
          <cell r="G1470" t="str">
            <v>1K22TEB|4449</v>
          </cell>
          <cell r="H1470" t="str">
            <v>D1</v>
          </cell>
          <cell r="I1470" t="str">
            <v>28.07.2022</v>
          </cell>
          <cell r="J1470" t="str">
            <v>28.07.2022</v>
          </cell>
          <cell r="K1470" t="str">
            <v>28.07.2022</v>
          </cell>
          <cell r="L1470" t="str">
            <v>Phí dịch vụ T06.2022 QUẦY 480</v>
          </cell>
          <cell r="M1470" t="str">
            <v>05.08.2022</v>
          </cell>
          <cell r="N1470">
            <v>74769863</v>
          </cell>
        </row>
        <row r="1471">
          <cell r="F1471">
            <v>4708</v>
          </cell>
          <cell r="G1471" t="str">
            <v>1K22TEB|4708</v>
          </cell>
          <cell r="H1471" t="str">
            <v>D1</v>
          </cell>
          <cell r="I1471" t="str">
            <v>28.07.2022</v>
          </cell>
          <cell r="J1471" t="str">
            <v>28.07.2022</v>
          </cell>
          <cell r="K1471" t="str">
            <v>28.07.2022</v>
          </cell>
          <cell r="L1471" t="str">
            <v>Phí dịch vụ T06.2022 QUẦY 480</v>
          </cell>
          <cell r="M1471" t="str">
            <v>05.08.2022</v>
          </cell>
          <cell r="N1471">
            <v>16254319</v>
          </cell>
        </row>
        <row r="1472">
          <cell r="F1472" t="str">
            <v>CK</v>
          </cell>
          <cell r="G1472" t="str">
            <v>CK T06/2022</v>
          </cell>
          <cell r="H1472" t="str">
            <v>KS</v>
          </cell>
          <cell r="I1472" t="str">
            <v>27.07.2022</v>
          </cell>
          <cell r="J1472" t="str">
            <v>27.07.2022</v>
          </cell>
          <cell r="K1472" t="str">
            <v>27.07.2022</v>
          </cell>
          <cell r="L1472" t="str">
            <v>R480 CK T06/2022</v>
          </cell>
          <cell r="M1472" t="str">
            <v>05.08.2022</v>
          </cell>
          <cell r="N1472">
            <v>27090530</v>
          </cell>
        </row>
        <row r="1473">
          <cell r="F1473">
            <v>317</v>
          </cell>
          <cell r="G1473" t="str">
            <v>K22TEB|317</v>
          </cell>
          <cell r="H1473" t="str">
            <v>K1</v>
          </cell>
          <cell r="I1473" t="str">
            <v>14.07.2022</v>
          </cell>
          <cell r="J1473" t="str">
            <v>20.07.2022</v>
          </cell>
          <cell r="K1473" t="str">
            <v>14.07.2022</v>
          </cell>
          <cell r="L1473" t="str">
            <v>Hàng hóa các loại</v>
          </cell>
          <cell r="M1473" t="str">
            <v>05.08.2022</v>
          </cell>
          <cell r="N1473">
            <v>1129645</v>
          </cell>
        </row>
        <row r="1474">
          <cell r="F1474">
            <v>1505</v>
          </cell>
          <cell r="G1474" t="str">
            <v>K22TEB|1505</v>
          </cell>
          <cell r="H1474" t="str">
            <v>K1</v>
          </cell>
          <cell r="I1474" t="str">
            <v>26.07.2022</v>
          </cell>
          <cell r="J1474" t="str">
            <v>29.07.2022</v>
          </cell>
          <cell r="K1474" t="str">
            <v>26.07.2022</v>
          </cell>
          <cell r="L1474" t="str">
            <v>Hàng hóa các loại</v>
          </cell>
          <cell r="M1474" t="str">
            <v>05.08.2022</v>
          </cell>
          <cell r="N1474">
            <v>1066807</v>
          </cell>
        </row>
        <row r="1475">
          <cell r="F1475">
            <v>146</v>
          </cell>
          <cell r="G1475" t="str">
            <v>K22TEB|146</v>
          </cell>
          <cell r="H1475" t="str">
            <v>K1</v>
          </cell>
          <cell r="I1475" t="str">
            <v>11.07.2022</v>
          </cell>
          <cell r="J1475" t="str">
            <v>20.07.2022</v>
          </cell>
          <cell r="K1475" t="str">
            <v>11.07.2022</v>
          </cell>
          <cell r="L1475" t="str">
            <v>Hàng hóa các loại</v>
          </cell>
          <cell r="M1475" t="str">
            <v>05.08.2022</v>
          </cell>
          <cell r="N1475">
            <v>381203</v>
          </cell>
        </row>
        <row r="1476">
          <cell r="F1476">
            <v>629</v>
          </cell>
          <cell r="G1476" t="str">
            <v>K22TEB|629</v>
          </cell>
          <cell r="H1476" t="str">
            <v>K1</v>
          </cell>
          <cell r="I1476" t="str">
            <v>15.07.2022</v>
          </cell>
          <cell r="J1476" t="str">
            <v>20.07.2022</v>
          </cell>
          <cell r="K1476" t="str">
            <v>15.07.2022</v>
          </cell>
          <cell r="L1476" t="str">
            <v>Hàng hóa các loại</v>
          </cell>
          <cell r="M1476" t="str">
            <v>05.08.2022</v>
          </cell>
          <cell r="N1476">
            <v>823971</v>
          </cell>
        </row>
        <row r="1477">
          <cell r="F1477">
            <v>335</v>
          </cell>
          <cell r="G1477" t="str">
            <v>K22TEB|335</v>
          </cell>
          <cell r="H1477" t="str">
            <v>K1</v>
          </cell>
          <cell r="I1477" t="str">
            <v>14.07.2022</v>
          </cell>
          <cell r="J1477" t="str">
            <v>20.07.2022</v>
          </cell>
          <cell r="K1477" t="str">
            <v>14.07.2022</v>
          </cell>
          <cell r="L1477" t="str">
            <v>Hàng hóa các loại</v>
          </cell>
          <cell r="M1477" t="str">
            <v>05.08.2022</v>
          </cell>
          <cell r="N1477">
            <v>3353119</v>
          </cell>
        </row>
        <row r="1478">
          <cell r="F1478">
            <v>256</v>
          </cell>
          <cell r="G1478" t="str">
            <v>K22TEB|256</v>
          </cell>
          <cell r="H1478" t="str">
            <v>K1</v>
          </cell>
          <cell r="I1478" t="str">
            <v>13.07.2022</v>
          </cell>
          <cell r="J1478" t="str">
            <v>20.07.2022</v>
          </cell>
          <cell r="K1478" t="str">
            <v>13.07.2022</v>
          </cell>
          <cell r="L1478" t="str">
            <v>Hàng hóa các loại</v>
          </cell>
          <cell r="M1478" t="str">
            <v>05.08.2022</v>
          </cell>
          <cell r="N1478">
            <v>2237788</v>
          </cell>
        </row>
        <row r="1479">
          <cell r="F1479">
            <v>20788</v>
          </cell>
          <cell r="G1479" t="str">
            <v>C22TNT|20788</v>
          </cell>
          <cell r="H1479" t="str">
            <v>K1</v>
          </cell>
          <cell r="I1479" t="str">
            <v>27.06.2022</v>
          </cell>
          <cell r="J1479" t="str">
            <v>18.07.2022</v>
          </cell>
          <cell r="K1479" t="str">
            <v>01.07.2022</v>
          </cell>
          <cell r="L1479" t="str">
            <v>Hàng hóa quầy 0480.3002179</v>
          </cell>
          <cell r="M1479" t="str">
            <v>15.08.2022</v>
          </cell>
          <cell r="N1479">
            <v>-1413958</v>
          </cell>
        </row>
        <row r="1480">
          <cell r="F1480">
            <v>21214</v>
          </cell>
          <cell r="G1480" t="str">
            <v>C22TNT|21214</v>
          </cell>
          <cell r="H1480" t="str">
            <v>K1</v>
          </cell>
          <cell r="I1480" t="str">
            <v>29.06.2022</v>
          </cell>
          <cell r="J1480" t="str">
            <v>18.07.2022</v>
          </cell>
          <cell r="K1480" t="str">
            <v>01.07.2022</v>
          </cell>
          <cell r="L1480" t="str">
            <v>Hàng hóa quầy 0480.3002179</v>
          </cell>
          <cell r="M1480" t="str">
            <v>15.08.2022</v>
          </cell>
          <cell r="N1480">
            <v>-5400367</v>
          </cell>
        </row>
        <row r="1481">
          <cell r="F1481">
            <v>21132</v>
          </cell>
          <cell r="G1481" t="str">
            <v>C22TNT|21132</v>
          </cell>
          <cell r="H1481" t="str">
            <v>K1</v>
          </cell>
          <cell r="I1481" t="str">
            <v>28.06.2022</v>
          </cell>
          <cell r="J1481" t="str">
            <v>18.07.2022</v>
          </cell>
          <cell r="K1481" t="str">
            <v>01.07.2022</v>
          </cell>
          <cell r="L1481" t="str">
            <v>Hàng hóa quầy 0480.3002179</v>
          </cell>
          <cell r="M1481" t="str">
            <v>15.08.2022</v>
          </cell>
          <cell r="N1481">
            <v>-9982116</v>
          </cell>
        </row>
        <row r="1482">
          <cell r="F1482">
            <v>19768</v>
          </cell>
          <cell r="G1482" t="str">
            <v>C22TNT|19768</v>
          </cell>
          <cell r="H1482" t="str">
            <v>K1</v>
          </cell>
          <cell r="I1482" t="str">
            <v>22.06.2022</v>
          </cell>
          <cell r="J1482" t="str">
            <v>28.06.2022</v>
          </cell>
          <cell r="K1482" t="str">
            <v>23.06.2022</v>
          </cell>
          <cell r="L1482" t="str">
            <v>Hàng hóa quầy 0480.3002179</v>
          </cell>
          <cell r="M1482" t="str">
            <v>15.08.2022</v>
          </cell>
          <cell r="N1482">
            <v>-3266015</v>
          </cell>
        </row>
        <row r="1483">
          <cell r="F1483">
            <v>21911</v>
          </cell>
          <cell r="G1483" t="str">
            <v>C22TNT|21911</v>
          </cell>
          <cell r="H1483" t="str">
            <v>K1</v>
          </cell>
          <cell r="I1483" t="str">
            <v>01.07.2022</v>
          </cell>
          <cell r="J1483" t="str">
            <v>18.07.2022</v>
          </cell>
          <cell r="K1483" t="str">
            <v>02.07.2022</v>
          </cell>
          <cell r="L1483" t="str">
            <v>Hàng hóa quầy 0480.3002179</v>
          </cell>
          <cell r="M1483" t="str">
            <v>15.08.2022</v>
          </cell>
          <cell r="N1483">
            <v>-1199426</v>
          </cell>
        </row>
        <row r="1484">
          <cell r="F1484">
            <v>20781</v>
          </cell>
          <cell r="G1484" t="str">
            <v>C22TNT|20781</v>
          </cell>
          <cell r="H1484" t="str">
            <v>K1</v>
          </cell>
          <cell r="I1484" t="str">
            <v>27.06.2022</v>
          </cell>
          <cell r="J1484" t="str">
            <v>18.07.2022</v>
          </cell>
          <cell r="K1484" t="str">
            <v>01.07.2022</v>
          </cell>
          <cell r="L1484" t="str">
            <v>Hàng hóa quầy 0480.3002179</v>
          </cell>
          <cell r="M1484" t="str">
            <v>15.08.2022</v>
          </cell>
          <cell r="N1484">
            <v>-1666043</v>
          </cell>
        </row>
        <row r="1485">
          <cell r="F1485">
            <v>20782</v>
          </cell>
          <cell r="G1485" t="str">
            <v>C22TNT|20782</v>
          </cell>
          <cell r="H1485" t="str">
            <v>K1</v>
          </cell>
          <cell r="I1485" t="str">
            <v>27.06.2022</v>
          </cell>
          <cell r="J1485" t="str">
            <v>18.07.2022</v>
          </cell>
          <cell r="K1485" t="str">
            <v>01.07.2022</v>
          </cell>
          <cell r="L1485" t="str">
            <v>Hàng hóa quầy 0480.3002179</v>
          </cell>
          <cell r="M1485" t="str">
            <v>15.08.2022</v>
          </cell>
          <cell r="N1485">
            <v>-1413958</v>
          </cell>
        </row>
        <row r="1486">
          <cell r="F1486">
            <v>20786</v>
          </cell>
          <cell r="G1486" t="str">
            <v>C22TNT|20786</v>
          </cell>
          <cell r="H1486" t="str">
            <v>K1</v>
          </cell>
          <cell r="I1486" t="str">
            <v>27.06.2022</v>
          </cell>
          <cell r="J1486" t="str">
            <v>18.07.2022</v>
          </cell>
          <cell r="K1486" t="str">
            <v>01.07.2022</v>
          </cell>
          <cell r="L1486" t="str">
            <v>Hàng hóa quầy 0480.3002179</v>
          </cell>
          <cell r="M1486" t="str">
            <v>15.08.2022</v>
          </cell>
          <cell r="N1486">
            <v>-3812810</v>
          </cell>
        </row>
        <row r="1487">
          <cell r="F1487">
            <v>21526</v>
          </cell>
          <cell r="G1487" t="str">
            <v>C22TNT|21526</v>
          </cell>
          <cell r="H1487" t="str">
            <v>K1</v>
          </cell>
          <cell r="I1487" t="str">
            <v>30.06.2022</v>
          </cell>
          <cell r="J1487" t="str">
            <v>18.07.2022</v>
          </cell>
          <cell r="K1487" t="str">
            <v>01.07.2022</v>
          </cell>
          <cell r="L1487" t="str">
            <v>Hàng hóa quầy 0480.3002179</v>
          </cell>
          <cell r="M1487" t="str">
            <v>15.08.2022</v>
          </cell>
          <cell r="N1487">
            <v>-2785558</v>
          </cell>
        </row>
        <row r="1488">
          <cell r="F1488">
            <v>20147</v>
          </cell>
          <cell r="G1488" t="str">
            <v>C22TNT|20147</v>
          </cell>
          <cell r="H1488" t="str">
            <v>K1</v>
          </cell>
          <cell r="I1488" t="str">
            <v>23.06.2022</v>
          </cell>
          <cell r="J1488" t="str">
            <v>29.06.2022</v>
          </cell>
          <cell r="K1488" t="str">
            <v>25.06.2022</v>
          </cell>
          <cell r="L1488" t="str">
            <v>Hàng hóa quầy 0480.3002179</v>
          </cell>
          <cell r="M1488" t="str">
            <v>15.08.2022</v>
          </cell>
          <cell r="N1488">
            <v>-1447826</v>
          </cell>
        </row>
        <row r="1489">
          <cell r="F1489">
            <v>21488</v>
          </cell>
          <cell r="G1489" t="str">
            <v>C22TNT|21488</v>
          </cell>
          <cell r="H1489" t="str">
            <v>K1</v>
          </cell>
          <cell r="I1489" t="str">
            <v>29.06.2022</v>
          </cell>
          <cell r="J1489" t="str">
            <v>18.07.2022</v>
          </cell>
          <cell r="K1489" t="str">
            <v>01.07.2022</v>
          </cell>
          <cell r="L1489" t="str">
            <v>Hàng hóa quầy 0480.3002179</v>
          </cell>
          <cell r="M1489" t="str">
            <v>15.08.2022</v>
          </cell>
          <cell r="N1489">
            <v>-2398853</v>
          </cell>
        </row>
        <row r="1490">
          <cell r="F1490">
            <v>20120</v>
          </cell>
          <cell r="G1490" t="str">
            <v>C22TNT|20120</v>
          </cell>
          <cell r="H1490" t="str">
            <v>K1</v>
          </cell>
          <cell r="I1490" t="str">
            <v>23.06.2022</v>
          </cell>
          <cell r="J1490" t="str">
            <v>30.06.2022</v>
          </cell>
          <cell r="K1490" t="str">
            <v>25.06.2022</v>
          </cell>
          <cell r="L1490" t="str">
            <v>Hàng hóa quầy 0480.3002179</v>
          </cell>
          <cell r="M1490" t="str">
            <v>15.08.2022</v>
          </cell>
          <cell r="N1490">
            <v>-5184389</v>
          </cell>
        </row>
        <row r="1491">
          <cell r="F1491">
            <v>20146</v>
          </cell>
          <cell r="G1491" t="str">
            <v>C22TNT|20146</v>
          </cell>
          <cell r="H1491" t="str">
            <v>K1</v>
          </cell>
          <cell r="I1491" t="str">
            <v>23.06.2022</v>
          </cell>
          <cell r="J1491" t="str">
            <v>30.06.2022</v>
          </cell>
          <cell r="K1491" t="str">
            <v>25.06.2022</v>
          </cell>
          <cell r="L1491" t="str">
            <v>Hàng hóa quầy 0480.3002179</v>
          </cell>
          <cell r="M1491" t="str">
            <v>15.08.2022</v>
          </cell>
          <cell r="N1491">
            <v>-3984962</v>
          </cell>
        </row>
        <row r="1492">
          <cell r="F1492">
            <v>20779</v>
          </cell>
          <cell r="G1492" t="str">
            <v>C22TNT|20779</v>
          </cell>
          <cell r="H1492" t="str">
            <v>K1</v>
          </cell>
          <cell r="I1492" t="str">
            <v>27.06.2022</v>
          </cell>
          <cell r="J1492" t="str">
            <v>18.07.2022</v>
          </cell>
          <cell r="K1492" t="str">
            <v>01.07.2022</v>
          </cell>
          <cell r="L1492" t="str">
            <v>Hàng hóa quầy 0480.3002179</v>
          </cell>
          <cell r="M1492" t="str">
            <v>15.08.2022</v>
          </cell>
          <cell r="N1492">
            <v>-2614810</v>
          </cell>
        </row>
        <row r="1493">
          <cell r="F1493">
            <v>21872</v>
          </cell>
          <cell r="G1493" t="str">
            <v>C22TNT|21872</v>
          </cell>
          <cell r="H1493" t="str">
            <v>K1</v>
          </cell>
          <cell r="I1493" t="str">
            <v>01.07.2022</v>
          </cell>
          <cell r="J1493" t="str">
            <v>18.07.2022</v>
          </cell>
          <cell r="K1493" t="str">
            <v>02.07.2022</v>
          </cell>
          <cell r="L1493" t="str">
            <v>Hàng hóa quầy 0480.3002179</v>
          </cell>
          <cell r="M1493" t="str">
            <v>15.08.2022</v>
          </cell>
          <cell r="N1493">
            <v>-1447826</v>
          </cell>
        </row>
        <row r="1494">
          <cell r="F1494">
            <v>20116</v>
          </cell>
          <cell r="G1494" t="str">
            <v>C22TNT|20116</v>
          </cell>
          <cell r="H1494" t="str">
            <v>K1</v>
          </cell>
          <cell r="I1494" t="str">
            <v>23.06.2022</v>
          </cell>
          <cell r="J1494" t="str">
            <v>30.06.2022</v>
          </cell>
          <cell r="K1494" t="str">
            <v>26.06.2022</v>
          </cell>
          <cell r="L1494" t="str">
            <v>Hàng hóa quầy 0480.3002179</v>
          </cell>
          <cell r="M1494" t="str">
            <v>15.08.2022</v>
          </cell>
          <cell r="N1494">
            <v>-1586110</v>
          </cell>
        </row>
        <row r="1495">
          <cell r="F1495">
            <v>20771</v>
          </cell>
          <cell r="G1495" t="str">
            <v>C22TNT|20771</v>
          </cell>
          <cell r="H1495" t="str">
            <v>K1</v>
          </cell>
          <cell r="I1495" t="str">
            <v>27.06.2022</v>
          </cell>
          <cell r="J1495" t="str">
            <v>18.07.2022</v>
          </cell>
          <cell r="K1495" t="str">
            <v>01.07.2022</v>
          </cell>
          <cell r="L1495" t="str">
            <v>Hàng hóa quầy 0480.3002179</v>
          </cell>
          <cell r="M1495" t="str">
            <v>15.08.2022</v>
          </cell>
          <cell r="N1495">
            <v>-3815070</v>
          </cell>
        </row>
        <row r="1496">
          <cell r="F1496">
            <v>21865</v>
          </cell>
          <cell r="G1496" t="str">
            <v>C22TNT|21865</v>
          </cell>
          <cell r="H1496" t="str">
            <v>K1</v>
          </cell>
          <cell r="I1496" t="str">
            <v>01.07.2022</v>
          </cell>
          <cell r="J1496" t="str">
            <v>18.07.2022</v>
          </cell>
          <cell r="K1496" t="str">
            <v>03.07.2022</v>
          </cell>
          <cell r="L1496" t="str">
            <v>Hàng hóa quầy 0480.3002179</v>
          </cell>
          <cell r="M1496" t="str">
            <v>15.08.2022</v>
          </cell>
          <cell r="N1496">
            <v>-3815070</v>
          </cell>
        </row>
        <row r="1497">
          <cell r="F1497">
            <v>20877</v>
          </cell>
          <cell r="G1497" t="str">
            <v>C22TNT|20877</v>
          </cell>
          <cell r="H1497" t="str">
            <v>K1</v>
          </cell>
          <cell r="I1497" t="str">
            <v>28.06.2022</v>
          </cell>
          <cell r="J1497" t="str">
            <v>18.07.2022</v>
          </cell>
          <cell r="K1497" t="str">
            <v>01.07.2022</v>
          </cell>
          <cell r="L1497" t="str">
            <v>Hàng hóa quầy 0480.3002179</v>
          </cell>
          <cell r="M1497" t="str">
            <v>15.08.2022</v>
          </cell>
          <cell r="N1497">
            <v>-4201775</v>
          </cell>
        </row>
        <row r="1498">
          <cell r="F1498">
            <v>20875</v>
          </cell>
          <cell r="G1498" t="str">
            <v>1C22TNT|20875</v>
          </cell>
          <cell r="H1498" t="str">
            <v>K1</v>
          </cell>
          <cell r="I1498" t="str">
            <v>28.06.2022</v>
          </cell>
          <cell r="J1498" t="str">
            <v>30.06.2022</v>
          </cell>
          <cell r="K1498" t="str">
            <v>28.06.2022</v>
          </cell>
          <cell r="L1498" t="str">
            <v>Hàng hóa quầy 0480.3002179</v>
          </cell>
          <cell r="M1498" t="str">
            <v>15.08.2022</v>
          </cell>
          <cell r="N1498">
            <v>-6082348</v>
          </cell>
        </row>
        <row r="1499">
          <cell r="F1499">
            <v>21875</v>
          </cell>
          <cell r="G1499" t="str">
            <v>C22TNT|21875</v>
          </cell>
          <cell r="H1499" t="str">
            <v>K1</v>
          </cell>
          <cell r="I1499" t="str">
            <v>01.07.2022</v>
          </cell>
          <cell r="J1499" t="str">
            <v>18.07.2022</v>
          </cell>
          <cell r="K1499" t="str">
            <v>02.07.2022</v>
          </cell>
          <cell r="L1499" t="str">
            <v>Hàng hóa quầy 0480.3002179</v>
          </cell>
          <cell r="M1499" t="str">
            <v>15.08.2022</v>
          </cell>
          <cell r="N1499">
            <v>-1199426</v>
          </cell>
        </row>
        <row r="1500">
          <cell r="F1500">
            <v>20785</v>
          </cell>
          <cell r="G1500" t="str">
            <v>C22TNT|20785</v>
          </cell>
          <cell r="H1500" t="str">
            <v>K1</v>
          </cell>
          <cell r="I1500" t="str">
            <v>27.06.2022</v>
          </cell>
          <cell r="J1500" t="str">
            <v>18.07.2022</v>
          </cell>
          <cell r="K1500" t="str">
            <v>01.07.2022</v>
          </cell>
          <cell r="L1500" t="str">
            <v>Hàng hóa quầy 0480.3002179</v>
          </cell>
          <cell r="M1500" t="str">
            <v>15.08.2022</v>
          </cell>
          <cell r="N1500">
            <v>-5716518</v>
          </cell>
        </row>
        <row r="1501">
          <cell r="F1501">
            <v>20787</v>
          </cell>
          <cell r="G1501" t="str">
            <v>C22TNT|20787</v>
          </cell>
          <cell r="H1501" t="str">
            <v>K1</v>
          </cell>
          <cell r="I1501" t="str">
            <v>27.06.2022</v>
          </cell>
          <cell r="J1501" t="str">
            <v>18.07.2022</v>
          </cell>
          <cell r="K1501" t="str">
            <v>01.07.2022</v>
          </cell>
          <cell r="L1501" t="str">
            <v>Hàng hóa quầy 0480.3002179</v>
          </cell>
          <cell r="M1501" t="str">
            <v>15.08.2022</v>
          </cell>
          <cell r="N1501">
            <v>-12706641</v>
          </cell>
        </row>
        <row r="1502">
          <cell r="F1502">
            <v>20780</v>
          </cell>
          <cell r="G1502" t="str">
            <v>C22TNT|20780</v>
          </cell>
          <cell r="H1502" t="str">
            <v>K1</v>
          </cell>
          <cell r="I1502" t="str">
            <v>27.06.2022</v>
          </cell>
          <cell r="J1502" t="str">
            <v>18.07.2022</v>
          </cell>
          <cell r="K1502" t="str">
            <v>01.07.2022</v>
          </cell>
          <cell r="L1502" t="str">
            <v>Hàng hóa quầy 0480.3002179</v>
          </cell>
          <cell r="M1502" t="str">
            <v>15.08.2022</v>
          </cell>
          <cell r="N1502">
            <v>-2785558</v>
          </cell>
        </row>
        <row r="1503">
          <cell r="F1503">
            <v>21873</v>
          </cell>
          <cell r="G1503" t="str">
            <v>C22TNT|21873</v>
          </cell>
          <cell r="H1503" t="str">
            <v>K1</v>
          </cell>
          <cell r="I1503" t="str">
            <v>01.07.2022</v>
          </cell>
          <cell r="J1503" t="str">
            <v>18.07.2022</v>
          </cell>
          <cell r="K1503" t="str">
            <v>04.07.2022</v>
          </cell>
          <cell r="L1503" t="str">
            <v>Hàng hóa quầy 0480.3002179</v>
          </cell>
          <cell r="M1503" t="str">
            <v>15.08.2022</v>
          </cell>
          <cell r="N1503">
            <v>-1413958</v>
          </cell>
        </row>
        <row r="1504">
          <cell r="F1504">
            <v>21868</v>
          </cell>
          <cell r="G1504" t="str">
            <v>C22TNT|21868</v>
          </cell>
          <cell r="H1504" t="str">
            <v>K1</v>
          </cell>
          <cell r="I1504" t="str">
            <v>01.07.2022</v>
          </cell>
          <cell r="J1504" t="str">
            <v>18.07.2022</v>
          </cell>
          <cell r="K1504" t="str">
            <v>04.07.2022</v>
          </cell>
          <cell r="L1504" t="str">
            <v>Hàng hóa quầy 0480.3002179</v>
          </cell>
          <cell r="M1504" t="str">
            <v>15.08.2022</v>
          </cell>
          <cell r="N1504">
            <v>-2019712</v>
          </cell>
        </row>
        <row r="1505">
          <cell r="F1505">
            <v>20775</v>
          </cell>
          <cell r="G1505" t="str">
            <v>C22TNT|20775</v>
          </cell>
          <cell r="H1505" t="str">
            <v>K1</v>
          </cell>
          <cell r="I1505" t="str">
            <v>27.06.2022</v>
          </cell>
          <cell r="J1505" t="str">
            <v>18.07.2022</v>
          </cell>
          <cell r="K1505" t="str">
            <v>01.07.2022</v>
          </cell>
          <cell r="L1505" t="str">
            <v>Hàng hóa quầy 0480.3002179</v>
          </cell>
          <cell r="M1505" t="str">
            <v>15.08.2022</v>
          </cell>
          <cell r="N1505">
            <v>-3984984</v>
          </cell>
        </row>
        <row r="1506">
          <cell r="F1506">
            <v>21867</v>
          </cell>
          <cell r="G1506" t="str">
            <v>C22TNT|21867</v>
          </cell>
          <cell r="H1506" t="str">
            <v>K1</v>
          </cell>
          <cell r="I1506" t="str">
            <v>01.07.2022</v>
          </cell>
          <cell r="J1506" t="str">
            <v>18.07.2022</v>
          </cell>
          <cell r="K1506" t="str">
            <v>04.07.2022</v>
          </cell>
          <cell r="L1506" t="str">
            <v>Hàng hóa quầy 0480.3002179</v>
          </cell>
          <cell r="M1506" t="str">
            <v>15.08.2022</v>
          </cell>
          <cell r="N1506">
            <v>-1630748</v>
          </cell>
        </row>
        <row r="1507">
          <cell r="F1507">
            <v>20772</v>
          </cell>
          <cell r="G1507" t="str">
            <v>C22TNT|20772</v>
          </cell>
          <cell r="H1507" t="str">
            <v>K1</v>
          </cell>
          <cell r="I1507" t="str">
            <v>27.06.2022</v>
          </cell>
          <cell r="J1507" t="str">
            <v>18.07.2022</v>
          </cell>
          <cell r="K1507" t="str">
            <v>01.07.2022</v>
          </cell>
          <cell r="L1507" t="str">
            <v>Hàng hóa quầy 0480.3002179</v>
          </cell>
          <cell r="M1507" t="str">
            <v>15.08.2022</v>
          </cell>
          <cell r="N1507">
            <v>-6004696</v>
          </cell>
        </row>
        <row r="1508">
          <cell r="F1508">
            <v>21866</v>
          </cell>
          <cell r="G1508" t="str">
            <v>C22TNT|21866</v>
          </cell>
          <cell r="H1508" t="str">
            <v>K1</v>
          </cell>
          <cell r="I1508" t="str">
            <v>01.07.2022</v>
          </cell>
          <cell r="J1508" t="str">
            <v>18.07.2022</v>
          </cell>
          <cell r="K1508" t="str">
            <v>03.07.2022</v>
          </cell>
          <cell r="L1508" t="str">
            <v>Hàng hóa quầy 0480.3002179</v>
          </cell>
          <cell r="M1508" t="str">
            <v>15.08.2022</v>
          </cell>
          <cell r="N1508">
            <v>-1586131</v>
          </cell>
        </row>
        <row r="1509">
          <cell r="F1509">
            <v>21874</v>
          </cell>
          <cell r="G1509" t="str">
            <v>C22TNT|21874</v>
          </cell>
          <cell r="H1509" t="str">
            <v>K1</v>
          </cell>
          <cell r="I1509" t="str">
            <v>01.07.2022</v>
          </cell>
          <cell r="J1509" t="str">
            <v>18.07.2022</v>
          </cell>
          <cell r="K1509" t="str">
            <v>04.07.2022</v>
          </cell>
          <cell r="L1509" t="str">
            <v>Hàng hóa quầy 0480.3002179</v>
          </cell>
          <cell r="M1509" t="str">
            <v>15.08.2022</v>
          </cell>
          <cell r="N1509">
            <v>-2398853</v>
          </cell>
        </row>
        <row r="1510">
          <cell r="F1510">
            <v>20148</v>
          </cell>
          <cell r="G1510" t="str">
            <v>C22TNT|20148</v>
          </cell>
          <cell r="H1510" t="str">
            <v>K1</v>
          </cell>
          <cell r="I1510" t="str">
            <v>23.06.2022</v>
          </cell>
          <cell r="J1510" t="str">
            <v>18.07.2022</v>
          </cell>
          <cell r="K1510" t="str">
            <v>01.07.2022</v>
          </cell>
          <cell r="L1510" t="str">
            <v>Hàng hóa quầy 0480.3002179</v>
          </cell>
          <cell r="M1510" t="str">
            <v>15.08.2022</v>
          </cell>
          <cell r="N1510">
            <v>-2051296</v>
          </cell>
        </row>
        <row r="1511">
          <cell r="F1511">
            <v>20776</v>
          </cell>
          <cell r="G1511" t="str">
            <v>C22TNT|20776</v>
          </cell>
          <cell r="H1511" t="str">
            <v>K1</v>
          </cell>
          <cell r="I1511" t="str">
            <v>27.06.2022</v>
          </cell>
          <cell r="J1511" t="str">
            <v>18.07.2022</v>
          </cell>
          <cell r="K1511" t="str">
            <v>01.07.2022</v>
          </cell>
          <cell r="L1511" t="str">
            <v>Hàng hóa quầy 0480.3002179</v>
          </cell>
          <cell r="M1511" t="str">
            <v>15.08.2022</v>
          </cell>
          <cell r="N1511">
            <v>-1199426</v>
          </cell>
        </row>
        <row r="1512">
          <cell r="F1512">
            <v>21869</v>
          </cell>
          <cell r="G1512" t="str">
            <v>C22TNT|21869</v>
          </cell>
          <cell r="H1512" t="str">
            <v>K1</v>
          </cell>
          <cell r="I1512" t="str">
            <v>01.07.2022</v>
          </cell>
          <cell r="J1512" t="str">
            <v>18.07.2022</v>
          </cell>
          <cell r="K1512" t="str">
            <v>04.07.2022</v>
          </cell>
          <cell r="L1512" t="str">
            <v>Hàng hóa quầy 0480.3002179</v>
          </cell>
          <cell r="M1512" t="str">
            <v>15.08.2022</v>
          </cell>
          <cell r="N1512">
            <v>-1413958</v>
          </cell>
        </row>
        <row r="1513">
          <cell r="F1513">
            <v>21870</v>
          </cell>
          <cell r="G1513" t="str">
            <v>C22TNT|21870</v>
          </cell>
          <cell r="H1513" t="str">
            <v>K1</v>
          </cell>
          <cell r="I1513" t="str">
            <v>01.07.2022</v>
          </cell>
          <cell r="J1513" t="str">
            <v>18.07.2022</v>
          </cell>
          <cell r="K1513" t="str">
            <v>04.07.2022</v>
          </cell>
          <cell r="L1513" t="str">
            <v>Hàng hóa quầy 0480.3002179</v>
          </cell>
          <cell r="M1513" t="str">
            <v>15.08.2022</v>
          </cell>
          <cell r="N1513">
            <v>-1199426</v>
          </cell>
        </row>
        <row r="1514">
          <cell r="F1514">
            <v>20783</v>
          </cell>
          <cell r="G1514" t="str">
            <v>C22TNT|20783</v>
          </cell>
          <cell r="H1514" t="str">
            <v>K1</v>
          </cell>
          <cell r="I1514" t="str">
            <v>27.06.2022</v>
          </cell>
          <cell r="J1514" t="str">
            <v>18.07.2022</v>
          </cell>
          <cell r="K1514" t="str">
            <v>01.07.2022</v>
          </cell>
          <cell r="L1514" t="str">
            <v>Hàng hóa quầy 0480.3002179</v>
          </cell>
          <cell r="M1514" t="str">
            <v>15.08.2022</v>
          </cell>
          <cell r="N1514">
            <v>-3812810</v>
          </cell>
        </row>
        <row r="1515">
          <cell r="F1515">
            <v>20774</v>
          </cell>
          <cell r="G1515" t="str">
            <v>C22TNT|20774</v>
          </cell>
          <cell r="H1515" t="str">
            <v>K1</v>
          </cell>
          <cell r="I1515" t="str">
            <v>27.06.2022</v>
          </cell>
          <cell r="J1515" t="str">
            <v>18.07.2022</v>
          </cell>
          <cell r="K1515" t="str">
            <v>01.07.2022</v>
          </cell>
          <cell r="L1515" t="str">
            <v>Hàng hóa quầy 0480.3002179</v>
          </cell>
          <cell r="M1515" t="str">
            <v>15.08.2022</v>
          </cell>
          <cell r="N1515">
            <v>-4373114</v>
          </cell>
        </row>
        <row r="1516">
          <cell r="F1516">
            <v>20784</v>
          </cell>
          <cell r="G1516" t="str">
            <v>C22TNT|20784</v>
          </cell>
          <cell r="H1516" t="str">
            <v>K1</v>
          </cell>
          <cell r="I1516" t="str">
            <v>27.06.2022</v>
          </cell>
          <cell r="J1516" t="str">
            <v>18.07.2022</v>
          </cell>
          <cell r="K1516" t="str">
            <v>01.07.2022</v>
          </cell>
          <cell r="L1516" t="str">
            <v>Hàng hóa quầy 0480.3002179</v>
          </cell>
          <cell r="M1516" t="str">
            <v>15.08.2022</v>
          </cell>
          <cell r="N1516">
            <v>-3172262</v>
          </cell>
        </row>
        <row r="1517">
          <cell r="F1517">
            <v>20119</v>
          </cell>
          <cell r="G1517" t="str">
            <v>C22TNT|20119</v>
          </cell>
          <cell r="H1517" t="str">
            <v>K1</v>
          </cell>
          <cell r="I1517" t="str">
            <v>23.06.2022</v>
          </cell>
          <cell r="J1517" t="str">
            <v>30.06.2022</v>
          </cell>
          <cell r="K1517" t="str">
            <v>25.06.2022</v>
          </cell>
          <cell r="L1517" t="str">
            <v>Hàng hóa quầy 0480.3002179</v>
          </cell>
          <cell r="M1517" t="str">
            <v>15.08.2022</v>
          </cell>
          <cell r="N1517">
            <v>-216786</v>
          </cell>
        </row>
        <row r="1518">
          <cell r="F1518">
            <v>20770</v>
          </cell>
          <cell r="G1518" t="str">
            <v>C22TNT|20770</v>
          </cell>
          <cell r="H1518" t="str">
            <v>K1</v>
          </cell>
          <cell r="I1518" t="str">
            <v>27.06.2022</v>
          </cell>
          <cell r="J1518" t="str">
            <v>18.07.2022</v>
          </cell>
          <cell r="K1518" t="str">
            <v>01.07.2022</v>
          </cell>
          <cell r="L1518" t="str">
            <v>Hàng hóa quầy 0480.3002179</v>
          </cell>
          <cell r="M1518" t="str">
            <v>15.08.2022</v>
          </cell>
          <cell r="N1518">
            <v>-4201775</v>
          </cell>
        </row>
        <row r="1519">
          <cell r="F1519">
            <v>21864</v>
          </cell>
          <cell r="G1519" t="str">
            <v>C22TNT|21864</v>
          </cell>
          <cell r="H1519" t="str">
            <v>K1</v>
          </cell>
          <cell r="I1519" t="str">
            <v>01.07.2022</v>
          </cell>
          <cell r="J1519" t="str">
            <v>18.07.2022</v>
          </cell>
          <cell r="K1519" t="str">
            <v>02.07.2022</v>
          </cell>
          <cell r="L1519" t="str">
            <v>Hàng hóa quầy 0480.3002179</v>
          </cell>
          <cell r="M1519" t="str">
            <v>15.08.2022</v>
          </cell>
          <cell r="N1519">
            <v>-1199426</v>
          </cell>
        </row>
        <row r="1520">
          <cell r="F1520">
            <v>19671</v>
          </cell>
          <cell r="G1520" t="str">
            <v>C22TNT|19671</v>
          </cell>
          <cell r="H1520" t="str">
            <v>K1</v>
          </cell>
          <cell r="I1520" t="str">
            <v>22.06.2022</v>
          </cell>
          <cell r="J1520" t="str">
            <v>29.06.2022</v>
          </cell>
          <cell r="K1520" t="str">
            <v>22.06.2022</v>
          </cell>
          <cell r="L1520" t="str">
            <v>Hàng hóa quầy 0480.3002179</v>
          </cell>
          <cell r="M1520" t="str">
            <v>15.08.2022</v>
          </cell>
          <cell r="N1520">
            <v>-2398853</v>
          </cell>
        </row>
        <row r="1521">
          <cell r="F1521">
            <v>20876</v>
          </cell>
          <cell r="G1521" t="str">
            <v>C22TNT|20876</v>
          </cell>
          <cell r="H1521" t="str">
            <v>K1</v>
          </cell>
          <cell r="I1521" t="str">
            <v>28.06.2022</v>
          </cell>
          <cell r="J1521" t="str">
            <v>18.07.2022</v>
          </cell>
          <cell r="K1521" t="str">
            <v>01.07.2022</v>
          </cell>
          <cell r="L1521" t="str">
            <v>Hàng hóa quầy 0480.3002179</v>
          </cell>
          <cell r="M1521" t="str">
            <v>15.08.2022</v>
          </cell>
          <cell r="N1521">
            <v>-3984984</v>
          </cell>
        </row>
        <row r="1522">
          <cell r="F1522">
            <v>20777</v>
          </cell>
          <cell r="G1522" t="str">
            <v>C22TNT|20777</v>
          </cell>
          <cell r="H1522" t="str">
            <v>K1</v>
          </cell>
          <cell r="I1522" t="str">
            <v>27.06.2022</v>
          </cell>
          <cell r="J1522" t="str">
            <v>18.07.2022</v>
          </cell>
          <cell r="K1522" t="str">
            <v>01.07.2022</v>
          </cell>
          <cell r="L1522" t="str">
            <v>Hàng hóa quầy 0480.3002179</v>
          </cell>
          <cell r="M1522" t="str">
            <v>15.08.2022</v>
          </cell>
          <cell r="N1522">
            <v>-4199515</v>
          </cell>
        </row>
        <row r="1523">
          <cell r="F1523">
            <v>20773</v>
          </cell>
          <cell r="G1523" t="str">
            <v>C22TNT|20773</v>
          </cell>
          <cell r="H1523" t="str">
            <v>K1</v>
          </cell>
          <cell r="I1523" t="str">
            <v>27.06.2022</v>
          </cell>
          <cell r="J1523" t="str">
            <v>18.07.2022</v>
          </cell>
          <cell r="K1523" t="str">
            <v>01.07.2022</v>
          </cell>
          <cell r="L1523" t="str">
            <v>Hàng hóa quầy 0480.3002179</v>
          </cell>
          <cell r="M1523" t="str">
            <v>15.08.2022</v>
          </cell>
          <cell r="N1523">
            <v>-5131322</v>
          </cell>
        </row>
        <row r="1524">
          <cell r="F1524">
            <v>20156</v>
          </cell>
          <cell r="G1524" t="str">
            <v>C22TNT|20156</v>
          </cell>
          <cell r="H1524" t="str">
            <v>K1</v>
          </cell>
          <cell r="I1524" t="str">
            <v>24.06.2022</v>
          </cell>
          <cell r="J1524" t="str">
            <v>29.06.2022</v>
          </cell>
          <cell r="K1524" t="str">
            <v>24.06.2022</v>
          </cell>
          <cell r="L1524" t="str">
            <v>Hàng hóa quầy 0480.3002179</v>
          </cell>
          <cell r="M1524" t="str">
            <v>15.08.2022</v>
          </cell>
          <cell r="N1524">
            <v>-582621</v>
          </cell>
        </row>
        <row r="1525">
          <cell r="F1525">
            <v>20332</v>
          </cell>
          <cell r="G1525" t="str">
            <v>C22TNT|20332</v>
          </cell>
          <cell r="H1525" t="str">
            <v>K1</v>
          </cell>
          <cell r="I1525" t="str">
            <v>24.06.2022</v>
          </cell>
          <cell r="J1525" t="str">
            <v>29.06.2022</v>
          </cell>
          <cell r="K1525" t="str">
            <v>25.06.2022</v>
          </cell>
          <cell r="L1525" t="str">
            <v>Hàng hóa quầy 0480.3002179</v>
          </cell>
          <cell r="M1525" t="str">
            <v>15.08.2022</v>
          </cell>
          <cell r="N1525">
            <v>-5400367</v>
          </cell>
        </row>
        <row r="1526">
          <cell r="F1526">
            <v>20778</v>
          </cell>
          <cell r="G1526" t="str">
            <v>C22TNT|20778</v>
          </cell>
          <cell r="H1526" t="str">
            <v>K1</v>
          </cell>
          <cell r="I1526" t="str">
            <v>27.06.2022</v>
          </cell>
          <cell r="J1526" t="str">
            <v>18.07.2022</v>
          </cell>
          <cell r="K1526" t="str">
            <v>01.07.2022</v>
          </cell>
          <cell r="L1526" t="str">
            <v>Hàng hóa quầy 0480.3002179</v>
          </cell>
          <cell r="M1526" t="str">
            <v>15.08.2022</v>
          </cell>
          <cell r="N1526">
            <v>-2785558</v>
          </cell>
        </row>
        <row r="1527">
          <cell r="F1527">
            <v>21916</v>
          </cell>
          <cell r="G1527" t="str">
            <v>C22TNT|21916</v>
          </cell>
          <cell r="H1527" t="str">
            <v>K1</v>
          </cell>
          <cell r="I1527" t="str">
            <v>01.07.2022</v>
          </cell>
          <cell r="J1527" t="str">
            <v>18.07.2022</v>
          </cell>
          <cell r="K1527" t="str">
            <v>04.07.2022</v>
          </cell>
          <cell r="L1527" t="str">
            <v>Hàng hóa quầy 0480.3002179</v>
          </cell>
          <cell r="M1527" t="str">
            <v>15.08.2022</v>
          </cell>
          <cell r="N1527">
            <v>-1199426</v>
          </cell>
        </row>
        <row r="1528">
          <cell r="F1528">
            <v>20150</v>
          </cell>
          <cell r="G1528" t="str">
            <v>C22TNT|20150</v>
          </cell>
          <cell r="H1528" t="str">
            <v>K1</v>
          </cell>
          <cell r="I1528" t="str">
            <v>23.06.2022</v>
          </cell>
          <cell r="J1528" t="str">
            <v>18.07.2022</v>
          </cell>
          <cell r="K1528" t="str">
            <v>01.07.2022</v>
          </cell>
          <cell r="L1528" t="str">
            <v>Hàng hóa quầy 0480.3002179</v>
          </cell>
          <cell r="M1528" t="str">
            <v>15.08.2022</v>
          </cell>
          <cell r="N1528">
            <v>-1634424</v>
          </cell>
        </row>
        <row r="1529">
          <cell r="F1529">
            <v>21871</v>
          </cell>
          <cell r="G1529" t="str">
            <v>C22TNT|21871</v>
          </cell>
          <cell r="H1529" t="str">
            <v>K1</v>
          </cell>
          <cell r="I1529" t="str">
            <v>01.07.2022</v>
          </cell>
          <cell r="J1529" t="str">
            <v>18.07.2022</v>
          </cell>
          <cell r="K1529" t="str">
            <v>04.07.2022</v>
          </cell>
          <cell r="L1529" t="str">
            <v>Hàng hóa quầy 0480.3002179</v>
          </cell>
          <cell r="M1529" t="str">
            <v>15.08.2022</v>
          </cell>
          <cell r="N1529">
            <v>-1834531</v>
          </cell>
        </row>
        <row r="1530">
          <cell r="F1530">
            <v>7637</v>
          </cell>
          <cell r="G1530" t="str">
            <v>K22TEB|7637</v>
          </cell>
          <cell r="H1530" t="str">
            <v>K1</v>
          </cell>
          <cell r="I1530" t="str">
            <v>12.08.2022</v>
          </cell>
          <cell r="J1530" t="str">
            <v>12.08.2022</v>
          </cell>
          <cell r="K1530" t="str">
            <v>12.08.2022</v>
          </cell>
          <cell r="L1530" t="str">
            <v>Hàng hóa các loại</v>
          </cell>
          <cell r="M1530" t="str">
            <v>15.08.2022</v>
          </cell>
          <cell r="N1530">
            <v>261339</v>
          </cell>
        </row>
        <row r="1531">
          <cell r="F1531">
            <v>7004</v>
          </cell>
          <cell r="G1531" t="str">
            <v>K22TEB|7004</v>
          </cell>
          <cell r="H1531" t="str">
            <v>K1</v>
          </cell>
          <cell r="I1531" t="str">
            <v>09.08.2022</v>
          </cell>
          <cell r="J1531" t="str">
            <v>12.08.2022</v>
          </cell>
          <cell r="K1531" t="str">
            <v>09.08.2022</v>
          </cell>
          <cell r="L1531" t="str">
            <v>Hàng hóa các loại</v>
          </cell>
          <cell r="M1531" t="str">
            <v>15.08.2022</v>
          </cell>
          <cell r="N1531">
            <v>1423613</v>
          </cell>
        </row>
        <row r="1532">
          <cell r="F1532">
            <v>22372</v>
          </cell>
          <cell r="G1532" t="str">
            <v>C22TNT|22372</v>
          </cell>
          <cell r="H1532" t="str">
            <v>K1</v>
          </cell>
          <cell r="I1532" t="str">
            <v>04.07.2022</v>
          </cell>
          <cell r="J1532" t="str">
            <v>18.07.2022</v>
          </cell>
          <cell r="K1532" t="str">
            <v>08.07.2022</v>
          </cell>
          <cell r="L1532" t="str">
            <v>Hàng hóa quầy 0480.3002179</v>
          </cell>
          <cell r="M1532" t="str">
            <v>05.09.2022</v>
          </cell>
          <cell r="N1532">
            <v>-4317926</v>
          </cell>
        </row>
        <row r="1533">
          <cell r="F1533">
            <v>22373</v>
          </cell>
          <cell r="G1533" t="str">
            <v>C22TNT|22373</v>
          </cell>
          <cell r="H1533" t="str">
            <v>K1</v>
          </cell>
          <cell r="I1533" t="str">
            <v>04.07.2022</v>
          </cell>
          <cell r="J1533" t="str">
            <v>18.07.2022</v>
          </cell>
          <cell r="K1533" t="str">
            <v>08.07.2022</v>
          </cell>
          <cell r="L1533" t="str">
            <v>Hàng hóa quầy 0480.3002179</v>
          </cell>
          <cell r="M1533" t="str">
            <v>05.09.2022</v>
          </cell>
          <cell r="N1533">
            <v>-9169394</v>
          </cell>
        </row>
        <row r="1534">
          <cell r="F1534">
            <v>25996</v>
          </cell>
          <cell r="G1534" t="str">
            <v>C22TNT|25996</v>
          </cell>
          <cell r="H1534" t="str">
            <v>K1</v>
          </cell>
          <cell r="I1534" t="str">
            <v>18.07.2022</v>
          </cell>
          <cell r="J1534" t="str">
            <v>28.07.2022</v>
          </cell>
          <cell r="K1534" t="str">
            <v>22.07.2022</v>
          </cell>
          <cell r="L1534" t="str">
            <v>Hàng hóa quầy 0480.3002179</v>
          </cell>
          <cell r="M1534" t="str">
            <v>05.09.2022</v>
          </cell>
          <cell r="N1534">
            <v>-8334935</v>
          </cell>
        </row>
        <row r="1535">
          <cell r="F1535">
            <v>22374</v>
          </cell>
          <cell r="G1535" t="str">
            <v>C22TNT|22374</v>
          </cell>
          <cell r="H1535" t="str">
            <v>K1</v>
          </cell>
          <cell r="I1535" t="str">
            <v>04.07.2022</v>
          </cell>
          <cell r="J1535" t="str">
            <v>19.07.2022</v>
          </cell>
          <cell r="K1535" t="str">
            <v>08.07.2022</v>
          </cell>
          <cell r="L1535" t="str">
            <v>Hàng hóa quầy 0480.3002179</v>
          </cell>
          <cell r="M1535" t="str">
            <v>05.09.2022</v>
          </cell>
          <cell r="N1535">
            <v>-3172262</v>
          </cell>
        </row>
        <row r="1536">
          <cell r="F1536">
            <v>22375</v>
          </cell>
          <cell r="G1536" t="str">
            <v>C22TNT|22375</v>
          </cell>
          <cell r="H1536" t="str">
            <v>K1</v>
          </cell>
          <cell r="I1536" t="str">
            <v>04.07.2022</v>
          </cell>
          <cell r="J1536" t="str">
            <v>18.07.2022</v>
          </cell>
          <cell r="K1536" t="str">
            <v>08.07.2022</v>
          </cell>
          <cell r="L1536" t="str">
            <v>Hàng hóa quầy 0480.3002179</v>
          </cell>
          <cell r="M1536" t="str">
            <v>05.09.2022</v>
          </cell>
          <cell r="N1536">
            <v>-2786983</v>
          </cell>
        </row>
        <row r="1537">
          <cell r="F1537">
            <v>25997</v>
          </cell>
          <cell r="G1537" t="str">
            <v>C22TNT|25997</v>
          </cell>
          <cell r="H1537" t="str">
            <v>K1</v>
          </cell>
          <cell r="I1537" t="str">
            <v>18.07.2022</v>
          </cell>
          <cell r="J1537" t="str">
            <v>28.07.2022</v>
          </cell>
          <cell r="K1537" t="str">
            <v>22.07.2022</v>
          </cell>
          <cell r="L1537" t="str">
            <v>Hàng hóa quầy 0480.3002179</v>
          </cell>
          <cell r="M1537" t="str">
            <v>05.09.2022</v>
          </cell>
          <cell r="N1537">
            <v>-2236468</v>
          </cell>
        </row>
        <row r="1538">
          <cell r="F1538">
            <v>22607</v>
          </cell>
          <cell r="G1538" t="str">
            <v>C22TNT|22607</v>
          </cell>
          <cell r="H1538" t="str">
            <v>K1</v>
          </cell>
          <cell r="I1538" t="str">
            <v>05.07.2022</v>
          </cell>
          <cell r="J1538" t="str">
            <v>18.07.2022</v>
          </cell>
          <cell r="K1538" t="str">
            <v>05.07.2022</v>
          </cell>
          <cell r="L1538" t="str">
            <v>Hàng hóa quầy 0480.3002179</v>
          </cell>
          <cell r="M1538" t="str">
            <v>05.09.2022</v>
          </cell>
          <cell r="N1538">
            <v>-1079482</v>
          </cell>
        </row>
        <row r="1539">
          <cell r="F1539">
            <v>25951</v>
          </cell>
          <cell r="G1539" t="str">
            <v>C22TNT|25951</v>
          </cell>
          <cell r="H1539" t="str">
            <v>K1</v>
          </cell>
          <cell r="I1539" t="str">
            <v>18.07.2022</v>
          </cell>
          <cell r="J1539" t="str">
            <v>30.07.2022</v>
          </cell>
          <cell r="K1539" t="str">
            <v>20.07.2022</v>
          </cell>
          <cell r="L1539" t="str">
            <v>Hàng hóa quầy 0480.3002179</v>
          </cell>
          <cell r="M1539" t="str">
            <v>05.09.2022</v>
          </cell>
          <cell r="N1539">
            <v>-2158968</v>
          </cell>
        </row>
        <row r="1540">
          <cell r="F1540">
            <v>22936</v>
          </cell>
          <cell r="G1540" t="str">
            <v>C22TNT|22936</v>
          </cell>
          <cell r="H1540" t="str">
            <v>K1</v>
          </cell>
          <cell r="I1540" t="str">
            <v>05.07.2022</v>
          </cell>
          <cell r="J1540" t="str">
            <v>18.07.2022</v>
          </cell>
          <cell r="K1540" t="str">
            <v>06.07.2022</v>
          </cell>
          <cell r="L1540" t="str">
            <v>Hàng hóa quầy 0480.3002179</v>
          </cell>
          <cell r="M1540" t="str">
            <v>05.09.2022</v>
          </cell>
          <cell r="N1540">
            <v>-1079482</v>
          </cell>
        </row>
        <row r="1541">
          <cell r="F1541">
            <v>22937</v>
          </cell>
          <cell r="G1541" t="str">
            <v>C22TNT|22937</v>
          </cell>
          <cell r="H1541" t="str">
            <v>K1</v>
          </cell>
          <cell r="I1541" t="str">
            <v>05.07.2022</v>
          </cell>
          <cell r="J1541" t="str">
            <v>18.07.2022</v>
          </cell>
          <cell r="K1541" t="str">
            <v>06.07.2022</v>
          </cell>
          <cell r="L1541" t="str">
            <v>Hàng hóa quầy 0480.3002179</v>
          </cell>
          <cell r="M1541" t="str">
            <v>05.09.2022</v>
          </cell>
          <cell r="N1541">
            <v>-10794816</v>
          </cell>
        </row>
        <row r="1542">
          <cell r="F1542">
            <v>24327</v>
          </cell>
          <cell r="G1542" t="str">
            <v>C22TNT|24327</v>
          </cell>
          <cell r="H1542" t="str">
            <v>K1</v>
          </cell>
          <cell r="I1542" t="str">
            <v>12.07.2022</v>
          </cell>
          <cell r="J1542" t="str">
            <v>20.07.2022</v>
          </cell>
          <cell r="K1542" t="str">
            <v>13.07.2022</v>
          </cell>
          <cell r="L1542" t="str">
            <v>Hàng hóa quầy 0480.3002179</v>
          </cell>
          <cell r="M1542" t="str">
            <v>05.09.2022</v>
          </cell>
          <cell r="N1542">
            <v>-3745077</v>
          </cell>
        </row>
        <row r="1543">
          <cell r="F1543">
            <v>26068</v>
          </cell>
          <cell r="G1543" t="str">
            <v>C22TNT|26068</v>
          </cell>
          <cell r="H1543" t="str">
            <v>K1</v>
          </cell>
          <cell r="I1543" t="str">
            <v>19.07.2022</v>
          </cell>
          <cell r="J1543" t="str">
            <v>28.07.2022</v>
          </cell>
          <cell r="K1543" t="str">
            <v>20.07.2022</v>
          </cell>
          <cell r="L1543" t="str">
            <v>Hàng hóa quầy 0480.3002179</v>
          </cell>
          <cell r="M1543" t="str">
            <v>05.09.2022</v>
          </cell>
          <cell r="N1543">
            <v>-9715354</v>
          </cell>
        </row>
        <row r="1544">
          <cell r="F1544">
            <v>22388</v>
          </cell>
          <cell r="G1544" t="str">
            <v>C22TNT|22388</v>
          </cell>
          <cell r="H1544" t="str">
            <v>K1</v>
          </cell>
          <cell r="I1544" t="str">
            <v>04.07.2022</v>
          </cell>
          <cell r="J1544" t="str">
            <v>18.07.2022</v>
          </cell>
          <cell r="K1544" t="str">
            <v>05.07.2022</v>
          </cell>
          <cell r="L1544" t="str">
            <v>Hàng hóa quầy 0480.3002179</v>
          </cell>
          <cell r="M1544" t="str">
            <v>05.09.2022</v>
          </cell>
          <cell r="N1544">
            <v>-1586131</v>
          </cell>
        </row>
        <row r="1545">
          <cell r="F1545">
            <v>24286</v>
          </cell>
          <cell r="G1545" t="str">
            <v>C22TNT|24286</v>
          </cell>
          <cell r="H1545" t="str">
            <v>K1</v>
          </cell>
          <cell r="I1545" t="str">
            <v>11.07.2022</v>
          </cell>
          <cell r="J1545" t="str">
            <v>20.07.2022</v>
          </cell>
          <cell r="K1545" t="str">
            <v>12.07.2022</v>
          </cell>
          <cell r="L1545" t="str">
            <v>Hàng hóa quầy 0480.3002179</v>
          </cell>
          <cell r="M1545" t="str">
            <v>05.09.2022</v>
          </cell>
          <cell r="N1545">
            <v>-2158968</v>
          </cell>
        </row>
        <row r="1546">
          <cell r="F1546">
            <v>22720</v>
          </cell>
          <cell r="G1546" t="str">
            <v>C22TNT|22720</v>
          </cell>
          <cell r="H1546" t="str">
            <v>K1</v>
          </cell>
          <cell r="I1546" t="str">
            <v>05.07.2022</v>
          </cell>
          <cell r="J1546" t="str">
            <v>18.07.2022</v>
          </cell>
          <cell r="K1546" t="str">
            <v>06.07.2022</v>
          </cell>
          <cell r="L1546" t="str">
            <v>Hàng hóa quầy 0480.3002179</v>
          </cell>
          <cell r="M1546" t="str">
            <v>05.09.2022</v>
          </cell>
          <cell r="N1546">
            <v>-1079482</v>
          </cell>
        </row>
        <row r="1547">
          <cell r="F1547">
            <v>22721</v>
          </cell>
          <cell r="G1547" t="str">
            <v>C22TNT|22721</v>
          </cell>
          <cell r="H1547" t="str">
            <v>K1</v>
          </cell>
          <cell r="I1547" t="str">
            <v>05.07.2022</v>
          </cell>
          <cell r="J1547" t="str">
            <v>18.07.2022</v>
          </cell>
          <cell r="K1547" t="str">
            <v>06.07.2022</v>
          </cell>
          <cell r="L1547" t="str">
            <v>Hàng hóa quầy 0480.3002179</v>
          </cell>
          <cell r="M1547" t="str">
            <v>05.09.2022</v>
          </cell>
          <cell r="N1547">
            <v>-1586131</v>
          </cell>
        </row>
        <row r="1548">
          <cell r="F1548">
            <v>26038</v>
          </cell>
          <cell r="G1548" t="str">
            <v>C22TNT|26038</v>
          </cell>
          <cell r="H1548" t="str">
            <v>K1</v>
          </cell>
          <cell r="I1548" t="str">
            <v>19.07.2022</v>
          </cell>
          <cell r="J1548" t="str">
            <v>28.07.2022</v>
          </cell>
          <cell r="K1548" t="str">
            <v>20.07.2022</v>
          </cell>
          <cell r="L1548" t="str">
            <v>Hàng hóa quầy 0480.3002179</v>
          </cell>
          <cell r="M1548" t="str">
            <v>05.09.2022</v>
          </cell>
          <cell r="N1548">
            <v>-1296270</v>
          </cell>
        </row>
        <row r="1549">
          <cell r="F1549">
            <v>22361</v>
          </cell>
          <cell r="G1549" t="str">
            <v>C22TNT|22361</v>
          </cell>
          <cell r="H1549" t="str">
            <v>K1</v>
          </cell>
          <cell r="I1549" t="str">
            <v>04.07.2022</v>
          </cell>
          <cell r="J1549" t="str">
            <v>18.07.2022</v>
          </cell>
          <cell r="K1549" t="str">
            <v>08.07.2022</v>
          </cell>
          <cell r="L1549" t="str">
            <v>Hàng hóa quầy 0480.3002179</v>
          </cell>
          <cell r="M1549" t="str">
            <v>05.09.2022</v>
          </cell>
          <cell r="N1549">
            <v>-1586131</v>
          </cell>
        </row>
        <row r="1550">
          <cell r="F1550">
            <v>22368</v>
          </cell>
          <cell r="G1550" t="str">
            <v>C22TNT|22368</v>
          </cell>
          <cell r="H1550" t="str">
            <v>K1</v>
          </cell>
          <cell r="I1550" t="str">
            <v>04.07.2022</v>
          </cell>
          <cell r="J1550" t="str">
            <v>18.07.2022</v>
          </cell>
          <cell r="K1550" t="str">
            <v>06.07.2022</v>
          </cell>
          <cell r="L1550" t="str">
            <v>Hàng hóa quầy 0480.3002179</v>
          </cell>
          <cell r="M1550" t="str">
            <v>05.09.2022</v>
          </cell>
          <cell r="N1550">
            <v>-10794816</v>
          </cell>
        </row>
        <row r="1551">
          <cell r="F1551">
            <v>22369</v>
          </cell>
          <cell r="G1551" t="str">
            <v>C22TNT|22369</v>
          </cell>
          <cell r="H1551" t="str">
            <v>K1</v>
          </cell>
          <cell r="I1551" t="str">
            <v>04.07.2022</v>
          </cell>
          <cell r="J1551" t="str">
            <v>18.07.2022</v>
          </cell>
          <cell r="K1551" t="str">
            <v>06.07.2022</v>
          </cell>
          <cell r="L1551" t="str">
            <v>Hàng hóa quầy 0480.3002179</v>
          </cell>
          <cell r="M1551" t="str">
            <v>05.09.2022</v>
          </cell>
          <cell r="N1551">
            <v>-6697728</v>
          </cell>
        </row>
        <row r="1552">
          <cell r="F1552">
            <v>24272</v>
          </cell>
          <cell r="G1552" t="str">
            <v>C22TNT|24272</v>
          </cell>
          <cell r="H1552" t="str">
            <v>K1</v>
          </cell>
          <cell r="I1552" t="str">
            <v>11.07.2022</v>
          </cell>
          <cell r="J1552" t="str">
            <v>20.07.2022</v>
          </cell>
          <cell r="K1552" t="str">
            <v>13.07.2022</v>
          </cell>
          <cell r="L1552" t="str">
            <v>Hàng hóa quầy 0480.3002179</v>
          </cell>
          <cell r="M1552" t="str">
            <v>05.09.2022</v>
          </cell>
          <cell r="N1552">
            <v>-10794838</v>
          </cell>
        </row>
        <row r="1553">
          <cell r="F1553">
            <v>23624</v>
          </cell>
          <cell r="G1553" t="str">
            <v>C22TNT|23624</v>
          </cell>
          <cell r="H1553" t="str">
            <v>K1</v>
          </cell>
          <cell r="I1553" t="str">
            <v>07.07.2022</v>
          </cell>
          <cell r="J1553" t="str">
            <v>18.07.2022</v>
          </cell>
          <cell r="K1553" t="str">
            <v>09.07.2022</v>
          </cell>
          <cell r="L1553" t="str">
            <v>Hàng hóa quầy 0480.3002179</v>
          </cell>
          <cell r="M1553" t="str">
            <v>05.09.2022</v>
          </cell>
          <cell r="N1553">
            <v>-1586131</v>
          </cell>
        </row>
        <row r="1554">
          <cell r="F1554">
            <v>23625</v>
          </cell>
          <cell r="G1554" t="str">
            <v>C22TNT|23625</v>
          </cell>
          <cell r="H1554" t="str">
            <v>K1</v>
          </cell>
          <cell r="I1554" t="str">
            <v>07.07.2022</v>
          </cell>
          <cell r="J1554" t="str">
            <v>18.07.2022</v>
          </cell>
          <cell r="K1554" t="str">
            <v>09.07.2022</v>
          </cell>
          <cell r="L1554" t="str">
            <v>Hàng hóa quầy 0480.3002179</v>
          </cell>
          <cell r="M1554" t="str">
            <v>05.09.2022</v>
          </cell>
          <cell r="N1554">
            <v>-1413958</v>
          </cell>
        </row>
        <row r="1555">
          <cell r="F1555">
            <v>25140</v>
          </cell>
          <cell r="G1555" t="str">
            <v>C22TNT|25140</v>
          </cell>
          <cell r="H1555" t="str">
            <v>K1</v>
          </cell>
          <cell r="I1555" t="str">
            <v>14.07.2022</v>
          </cell>
          <cell r="J1555" t="str">
            <v>29.07.2022</v>
          </cell>
          <cell r="K1555" t="str">
            <v>18.07.2022</v>
          </cell>
          <cell r="L1555" t="str">
            <v>Hàng hóa quầy 0480.3002179</v>
          </cell>
          <cell r="M1555" t="str">
            <v>05.09.2022</v>
          </cell>
          <cell r="N1555">
            <v>-1079484</v>
          </cell>
        </row>
        <row r="1556">
          <cell r="F1556">
            <v>25980</v>
          </cell>
          <cell r="G1556" t="str">
            <v>C22TNT|25980</v>
          </cell>
          <cell r="H1556" t="str">
            <v>K1</v>
          </cell>
          <cell r="I1556" t="str">
            <v>18.07.2022</v>
          </cell>
          <cell r="J1556" t="str">
            <v>28.07.2022</v>
          </cell>
          <cell r="K1556" t="str">
            <v>20.07.2022</v>
          </cell>
          <cell r="L1556" t="str">
            <v>Hàng hóa quầy 0480.3002179</v>
          </cell>
          <cell r="M1556" t="str">
            <v>05.09.2022</v>
          </cell>
          <cell r="N1556">
            <v>-1586110</v>
          </cell>
        </row>
        <row r="1557">
          <cell r="F1557">
            <v>22380</v>
          </cell>
          <cell r="G1557" t="str">
            <v>C22TNT|22380</v>
          </cell>
          <cell r="H1557" t="str">
            <v>K1</v>
          </cell>
          <cell r="I1557" t="str">
            <v>04.07.2022</v>
          </cell>
          <cell r="J1557" t="str">
            <v>18.07.2022</v>
          </cell>
          <cell r="K1557" t="str">
            <v>05.07.2022</v>
          </cell>
          <cell r="L1557" t="str">
            <v>Hàng hóa quầy 0480.3002179</v>
          </cell>
          <cell r="M1557" t="str">
            <v>05.09.2022</v>
          </cell>
          <cell r="N1557">
            <v>-1079482</v>
          </cell>
        </row>
        <row r="1558">
          <cell r="F1558">
            <v>22381</v>
          </cell>
          <cell r="G1558" t="str">
            <v>C22TNT|22381</v>
          </cell>
          <cell r="H1558" t="str">
            <v>K1</v>
          </cell>
          <cell r="I1558" t="str">
            <v>04.07.2022</v>
          </cell>
          <cell r="J1558" t="str">
            <v>18.07.2022</v>
          </cell>
          <cell r="K1558" t="str">
            <v>05.07.2022</v>
          </cell>
          <cell r="L1558" t="str">
            <v>Hàng hóa quầy 0480.3002179</v>
          </cell>
          <cell r="M1558" t="str">
            <v>05.09.2022</v>
          </cell>
          <cell r="N1558">
            <v>-1079482</v>
          </cell>
        </row>
        <row r="1559">
          <cell r="F1559">
            <v>24283</v>
          </cell>
          <cell r="G1559" t="str">
            <v>C22TNT|24283</v>
          </cell>
          <cell r="H1559" t="str">
            <v>K1</v>
          </cell>
          <cell r="I1559" t="str">
            <v>11.07.2022</v>
          </cell>
          <cell r="J1559" t="str">
            <v>20.07.2022</v>
          </cell>
          <cell r="K1559" t="str">
            <v>12.07.2022</v>
          </cell>
          <cell r="L1559" t="str">
            <v>Hàng hóa quầy 0480.3002179</v>
          </cell>
          <cell r="M1559" t="str">
            <v>05.09.2022</v>
          </cell>
          <cell r="N1559">
            <v>-3745077</v>
          </cell>
        </row>
        <row r="1560">
          <cell r="F1560">
            <v>24284</v>
          </cell>
          <cell r="G1560" t="str">
            <v>C22TNT|24284</v>
          </cell>
          <cell r="H1560" t="str">
            <v>K1</v>
          </cell>
          <cell r="I1560" t="str">
            <v>11.07.2022</v>
          </cell>
          <cell r="J1560" t="str">
            <v>20.07.2022</v>
          </cell>
          <cell r="K1560" t="str">
            <v>12.07.2022</v>
          </cell>
          <cell r="L1560" t="str">
            <v>Hàng hóa quầy 0480.3002179</v>
          </cell>
          <cell r="M1560" t="str">
            <v>05.09.2022</v>
          </cell>
          <cell r="N1560">
            <v>-4296337</v>
          </cell>
        </row>
        <row r="1561">
          <cell r="F1561">
            <v>26029</v>
          </cell>
          <cell r="G1561" t="str">
            <v>C22TNT|26029</v>
          </cell>
          <cell r="H1561" t="str">
            <v>K1</v>
          </cell>
          <cell r="I1561" t="str">
            <v>19.07.2022</v>
          </cell>
          <cell r="J1561" t="str">
            <v>28.07.2022</v>
          </cell>
          <cell r="K1561" t="str">
            <v>19.07.2022</v>
          </cell>
          <cell r="L1561" t="str">
            <v>Hàng hóa quầy 0480.3002179</v>
          </cell>
          <cell r="M1561" t="str">
            <v>05.09.2022</v>
          </cell>
          <cell r="N1561">
            <v>-2158968</v>
          </cell>
        </row>
        <row r="1562">
          <cell r="F1562">
            <v>22366</v>
          </cell>
          <cell r="G1562" t="str">
            <v>C22TNT|22366</v>
          </cell>
          <cell r="H1562" t="str">
            <v>K1</v>
          </cell>
          <cell r="I1562" t="str">
            <v>04.07.2022</v>
          </cell>
          <cell r="J1562" t="str">
            <v>18.07.2022</v>
          </cell>
          <cell r="K1562" t="str">
            <v>06.07.2022</v>
          </cell>
          <cell r="L1562" t="str">
            <v>Hàng hóa quầy 0480.3002179</v>
          </cell>
          <cell r="M1562" t="str">
            <v>05.09.2022</v>
          </cell>
          <cell r="N1562">
            <v>-1633008</v>
          </cell>
        </row>
        <row r="1563">
          <cell r="F1563">
            <v>22367</v>
          </cell>
          <cell r="G1563" t="str">
            <v>C22TNT|22367</v>
          </cell>
          <cell r="H1563" t="str">
            <v>K1</v>
          </cell>
          <cell r="I1563" t="str">
            <v>04.07.2022</v>
          </cell>
          <cell r="J1563" t="str">
            <v>18.07.2022</v>
          </cell>
          <cell r="K1563" t="str">
            <v>06.07.2022</v>
          </cell>
          <cell r="L1563" t="str">
            <v>Hàng hóa quầy 0480.3002179</v>
          </cell>
          <cell r="M1563" t="str">
            <v>05.09.2022</v>
          </cell>
          <cell r="N1563">
            <v>-1079482</v>
          </cell>
        </row>
        <row r="1564">
          <cell r="F1564">
            <v>25994</v>
          </cell>
          <cell r="G1564" t="str">
            <v>C22TNT|25994</v>
          </cell>
          <cell r="H1564" t="str">
            <v>K1</v>
          </cell>
          <cell r="I1564" t="str">
            <v>18.07.2022</v>
          </cell>
          <cell r="J1564" t="str">
            <v>28.07.2022</v>
          </cell>
          <cell r="K1564" t="str">
            <v>20.07.2022</v>
          </cell>
          <cell r="L1564" t="str">
            <v>Hàng hóa quầy 0480.3002179</v>
          </cell>
          <cell r="M1564" t="str">
            <v>05.09.2022</v>
          </cell>
          <cell r="N1564">
            <v>-1296270</v>
          </cell>
        </row>
        <row r="1565">
          <cell r="F1565">
            <v>22336</v>
          </cell>
          <cell r="G1565" t="str">
            <v>C22TNT|22336</v>
          </cell>
          <cell r="H1565" t="str">
            <v>K1</v>
          </cell>
          <cell r="I1565" t="str">
            <v>04.07.2022</v>
          </cell>
          <cell r="J1565" t="str">
            <v>18.07.2022</v>
          </cell>
          <cell r="K1565" t="str">
            <v>06.07.2022</v>
          </cell>
          <cell r="L1565" t="str">
            <v>Hàng hóa quầy 0480.3002179</v>
          </cell>
          <cell r="M1565" t="str">
            <v>05.09.2022</v>
          </cell>
          <cell r="N1565">
            <v>-2158963</v>
          </cell>
        </row>
        <row r="1566">
          <cell r="F1566">
            <v>22337</v>
          </cell>
          <cell r="G1566" t="str">
            <v>C22TNT|22337</v>
          </cell>
          <cell r="H1566" t="str">
            <v>K1</v>
          </cell>
          <cell r="I1566" t="str">
            <v>04.07.2022</v>
          </cell>
          <cell r="J1566" t="str">
            <v>18.07.2022</v>
          </cell>
          <cell r="K1566" t="str">
            <v>06.07.2022</v>
          </cell>
          <cell r="L1566" t="str">
            <v>Hàng hóa quầy 0480.3002179</v>
          </cell>
          <cell r="M1566" t="str">
            <v>05.09.2022</v>
          </cell>
          <cell r="N1566">
            <v>-2785558</v>
          </cell>
        </row>
        <row r="1567">
          <cell r="F1567">
            <v>25147</v>
          </cell>
          <cell r="G1567" t="str">
            <v>C22TNT|25147</v>
          </cell>
          <cell r="H1567" t="str">
            <v>K1</v>
          </cell>
          <cell r="I1567" t="str">
            <v>14.07.2022</v>
          </cell>
          <cell r="J1567" t="str">
            <v>20.07.2022</v>
          </cell>
          <cell r="K1567" t="str">
            <v>16.07.2022</v>
          </cell>
          <cell r="L1567" t="str">
            <v>Hàng hóa quầy 0480.3002179</v>
          </cell>
          <cell r="M1567" t="str">
            <v>05.09.2022</v>
          </cell>
          <cell r="N1567">
            <v>-2958628</v>
          </cell>
        </row>
        <row r="1568">
          <cell r="F1568">
            <v>25988</v>
          </cell>
          <cell r="G1568" t="str">
            <v>C22TNT|25988</v>
          </cell>
          <cell r="H1568" t="str">
            <v>K1</v>
          </cell>
          <cell r="I1568" t="str">
            <v>18.07.2022</v>
          </cell>
          <cell r="J1568" t="str">
            <v>28.07.2022</v>
          </cell>
          <cell r="K1568" t="str">
            <v>20.07.2022</v>
          </cell>
          <cell r="L1568" t="str">
            <v>Hàng hóa quầy 0480.3002179</v>
          </cell>
          <cell r="M1568" t="str">
            <v>05.09.2022</v>
          </cell>
          <cell r="N1568">
            <v>-2158968</v>
          </cell>
        </row>
        <row r="1569">
          <cell r="F1569">
            <v>22668</v>
          </cell>
          <cell r="G1569" t="str">
            <v>C22TNT|22668</v>
          </cell>
          <cell r="H1569" t="str">
            <v>K1</v>
          </cell>
          <cell r="I1569" t="str">
            <v>05.07.2022</v>
          </cell>
          <cell r="J1569" t="str">
            <v>18.07.2022</v>
          </cell>
          <cell r="K1569" t="str">
            <v>05.07.2022</v>
          </cell>
          <cell r="L1569" t="str">
            <v>Hàng hóa quầy 0480.3002179</v>
          </cell>
          <cell r="M1569" t="str">
            <v>05.09.2022</v>
          </cell>
          <cell r="N1569">
            <v>-1586131</v>
          </cell>
        </row>
        <row r="1570">
          <cell r="F1570">
            <v>22669</v>
          </cell>
          <cell r="G1570" t="str">
            <v>C22TNT|22669</v>
          </cell>
          <cell r="H1570" t="str">
            <v>K1</v>
          </cell>
          <cell r="I1570" t="str">
            <v>05.07.2022</v>
          </cell>
          <cell r="J1570" t="str">
            <v>18.07.2022</v>
          </cell>
          <cell r="K1570" t="str">
            <v>05.07.2022</v>
          </cell>
          <cell r="L1570" t="str">
            <v>Hàng hóa quầy 0480.3002179</v>
          </cell>
          <cell r="M1570" t="str">
            <v>05.09.2022</v>
          </cell>
          <cell r="N1570">
            <v>-3793396</v>
          </cell>
        </row>
        <row r="1571">
          <cell r="F1571">
            <v>22670</v>
          </cell>
          <cell r="G1571" t="str">
            <v>C22TNT|22670</v>
          </cell>
          <cell r="H1571" t="str">
            <v>K1</v>
          </cell>
          <cell r="I1571" t="str">
            <v>05.07.2022</v>
          </cell>
          <cell r="J1571" t="str">
            <v>18.07.2022</v>
          </cell>
          <cell r="K1571" t="str">
            <v>05.07.2022</v>
          </cell>
          <cell r="L1571" t="str">
            <v>Hàng hóa quầy 0480.3002179</v>
          </cell>
          <cell r="M1571" t="str">
            <v>05.09.2022</v>
          </cell>
          <cell r="N1571">
            <v>-1079482</v>
          </cell>
        </row>
        <row r="1572">
          <cell r="F1572">
            <v>24289</v>
          </cell>
          <cell r="G1572" t="str">
            <v>C22TNT|24289</v>
          </cell>
          <cell r="H1572" t="str">
            <v>K1</v>
          </cell>
          <cell r="I1572" t="str">
            <v>11.07.2022</v>
          </cell>
          <cell r="J1572" t="str">
            <v>20.07.2022</v>
          </cell>
          <cell r="K1572" t="str">
            <v>12.07.2022</v>
          </cell>
          <cell r="L1572" t="str">
            <v>Hàng hóa quầy 0480.3002179</v>
          </cell>
          <cell r="M1572" t="str">
            <v>05.09.2022</v>
          </cell>
          <cell r="N1572">
            <v>-3238451</v>
          </cell>
        </row>
        <row r="1573">
          <cell r="F1573">
            <v>26039</v>
          </cell>
          <cell r="G1573" t="str">
            <v>C22TNT|26039</v>
          </cell>
          <cell r="H1573" t="str">
            <v>K1</v>
          </cell>
          <cell r="I1573" t="str">
            <v>19.07.2022</v>
          </cell>
          <cell r="J1573" t="str">
            <v>28.07.2022</v>
          </cell>
          <cell r="K1573" t="str">
            <v>19.07.2022</v>
          </cell>
          <cell r="L1573" t="str">
            <v>Hàng hóa quầy 0480.3002179</v>
          </cell>
          <cell r="M1573" t="str">
            <v>05.09.2022</v>
          </cell>
          <cell r="N1573">
            <v>-4824561</v>
          </cell>
        </row>
        <row r="1574">
          <cell r="F1574">
            <v>22338</v>
          </cell>
          <cell r="G1574" t="str">
            <v>C22TNT|22338</v>
          </cell>
          <cell r="H1574" t="str">
            <v>K1</v>
          </cell>
          <cell r="I1574" t="str">
            <v>04.07.2022</v>
          </cell>
          <cell r="J1574" t="str">
            <v>18.07.2022</v>
          </cell>
          <cell r="K1574" t="str">
            <v>06.07.2022</v>
          </cell>
          <cell r="L1574" t="str">
            <v>Hàng hóa quầy 0480.3002179</v>
          </cell>
          <cell r="M1574" t="str">
            <v>05.09.2022</v>
          </cell>
          <cell r="N1574">
            <v>-7583263</v>
          </cell>
        </row>
        <row r="1575">
          <cell r="F1575">
            <v>22360</v>
          </cell>
          <cell r="G1575" t="str">
            <v>C22TNT|22360</v>
          </cell>
          <cell r="H1575" t="str">
            <v>K1</v>
          </cell>
          <cell r="I1575" t="str">
            <v>04.07.2022</v>
          </cell>
          <cell r="J1575" t="str">
            <v>18.07.2022</v>
          </cell>
          <cell r="K1575" t="str">
            <v>06.07.2022</v>
          </cell>
          <cell r="L1575" t="str">
            <v>Hàng hóa quầy 0480.3002179</v>
          </cell>
          <cell r="M1575" t="str">
            <v>05.09.2022</v>
          </cell>
          <cell r="N1575">
            <v>-2158963</v>
          </cell>
        </row>
        <row r="1576">
          <cell r="F1576">
            <v>23632</v>
          </cell>
          <cell r="G1576" t="str">
            <v>C22TNT|23632</v>
          </cell>
          <cell r="H1576" t="str">
            <v>K1</v>
          </cell>
          <cell r="I1576" t="str">
            <v>07.07.2022</v>
          </cell>
          <cell r="J1576" t="str">
            <v>18.07.2022</v>
          </cell>
          <cell r="K1576" t="str">
            <v>09.07.2022</v>
          </cell>
          <cell r="L1576" t="str">
            <v>Hàng hóa quầy 0480.3002179</v>
          </cell>
          <cell r="M1576" t="str">
            <v>05.09.2022</v>
          </cell>
          <cell r="N1576">
            <v>-1079482</v>
          </cell>
        </row>
        <row r="1577">
          <cell r="F1577">
            <v>23633</v>
          </cell>
          <cell r="G1577" t="str">
            <v>C22TNT|23633</v>
          </cell>
          <cell r="H1577" t="str">
            <v>K1</v>
          </cell>
          <cell r="I1577" t="str">
            <v>07.07.2022</v>
          </cell>
          <cell r="J1577" t="str">
            <v>18.07.2022</v>
          </cell>
          <cell r="K1577" t="str">
            <v>09.07.2022</v>
          </cell>
          <cell r="L1577" t="str">
            <v>Hàng hóa quầy 0480.3002179</v>
          </cell>
          <cell r="M1577" t="str">
            <v>05.09.2022</v>
          </cell>
          <cell r="N1577">
            <v>-1200852</v>
          </cell>
        </row>
        <row r="1578">
          <cell r="F1578">
            <v>24269</v>
          </cell>
          <cell r="G1578" t="str">
            <v>C22TNT|24269</v>
          </cell>
          <cell r="H1578" t="str">
            <v>K1</v>
          </cell>
          <cell r="I1578" t="str">
            <v>11.07.2022</v>
          </cell>
          <cell r="J1578" t="str">
            <v>20.07.2022</v>
          </cell>
          <cell r="K1578" t="str">
            <v>13.07.2022</v>
          </cell>
          <cell r="L1578" t="str">
            <v>Hàng hóa quầy 0480.3002179</v>
          </cell>
          <cell r="M1578" t="str">
            <v>05.09.2022</v>
          </cell>
          <cell r="N1578">
            <v>-1586131</v>
          </cell>
        </row>
        <row r="1579">
          <cell r="F1579">
            <v>25148</v>
          </cell>
          <cell r="G1579" t="str">
            <v>C22TNT|25148</v>
          </cell>
          <cell r="H1579" t="str">
            <v>K1</v>
          </cell>
          <cell r="I1579" t="str">
            <v>14.07.2022</v>
          </cell>
          <cell r="J1579" t="str">
            <v>20.07.2022</v>
          </cell>
          <cell r="K1579" t="str">
            <v>16.07.2022</v>
          </cell>
          <cell r="L1579" t="str">
            <v>Hàng hóa quầy 0480.3002179</v>
          </cell>
          <cell r="M1579" t="str">
            <v>05.09.2022</v>
          </cell>
          <cell r="N1579">
            <v>-1079484</v>
          </cell>
        </row>
        <row r="1580">
          <cell r="F1580">
            <v>25215</v>
          </cell>
          <cell r="G1580" t="str">
            <v>C22TNT|25215</v>
          </cell>
          <cell r="H1580" t="str">
            <v>K1</v>
          </cell>
          <cell r="I1580" t="str">
            <v>14.07.2022</v>
          </cell>
          <cell r="J1580" t="str">
            <v>20.07.2022</v>
          </cell>
          <cell r="K1580" t="str">
            <v>16.07.2022</v>
          </cell>
          <cell r="L1580" t="str">
            <v>Hàng hóa quầy 0480.3002179</v>
          </cell>
          <cell r="M1580" t="str">
            <v>05.09.2022</v>
          </cell>
          <cell r="N1580">
            <v>-1079484</v>
          </cell>
        </row>
        <row r="1581">
          <cell r="F1581">
            <v>25989</v>
          </cell>
          <cell r="G1581" t="str">
            <v>C22TNT|25989</v>
          </cell>
          <cell r="H1581" t="str">
            <v>K1</v>
          </cell>
          <cell r="I1581" t="str">
            <v>18.07.2022</v>
          </cell>
          <cell r="J1581" t="str">
            <v>28.07.2022</v>
          </cell>
          <cell r="K1581" t="str">
            <v>20.07.2022</v>
          </cell>
          <cell r="L1581" t="str">
            <v>Hàng hóa quầy 0480.3002179</v>
          </cell>
          <cell r="M1581" t="str">
            <v>05.09.2022</v>
          </cell>
          <cell r="N1581">
            <v>-1413958</v>
          </cell>
        </row>
        <row r="1582">
          <cell r="F1582">
            <v>25990</v>
          </cell>
          <cell r="G1582" t="str">
            <v>C22TNT|25990</v>
          </cell>
          <cell r="H1582" t="str">
            <v>K1</v>
          </cell>
          <cell r="I1582" t="str">
            <v>18.07.2022</v>
          </cell>
          <cell r="J1582" t="str">
            <v>28.07.2022</v>
          </cell>
          <cell r="K1582" t="str">
            <v>20.07.2022</v>
          </cell>
          <cell r="L1582" t="str">
            <v>Hàng hóa quầy 0480.3002179</v>
          </cell>
          <cell r="M1582" t="str">
            <v>05.09.2022</v>
          </cell>
          <cell r="N1582">
            <v>-2158968</v>
          </cell>
        </row>
        <row r="1583">
          <cell r="F1583">
            <v>26177</v>
          </cell>
          <cell r="G1583" t="str">
            <v>C22TNT|26177</v>
          </cell>
          <cell r="H1583" t="str">
            <v>K1</v>
          </cell>
          <cell r="I1583" t="str">
            <v>21.07.2022</v>
          </cell>
          <cell r="J1583" t="str">
            <v>28.07.2022</v>
          </cell>
          <cell r="K1583" t="str">
            <v>23.07.2022</v>
          </cell>
          <cell r="L1583" t="str">
            <v>Hàng hóa quầy 0480.3002179</v>
          </cell>
          <cell r="M1583" t="str">
            <v>05.09.2022</v>
          </cell>
          <cell r="N1583">
            <v>-4824582</v>
          </cell>
        </row>
        <row r="1584">
          <cell r="F1584">
            <v>22281</v>
          </cell>
          <cell r="G1584" t="str">
            <v>C22TNT|22281</v>
          </cell>
          <cell r="H1584" t="str">
            <v>K1</v>
          </cell>
          <cell r="I1584" t="str">
            <v>04.07.2022</v>
          </cell>
          <cell r="J1584" t="str">
            <v>18.07.2022</v>
          </cell>
          <cell r="K1584" t="str">
            <v>07.07.2022</v>
          </cell>
          <cell r="L1584" t="str">
            <v>Hàng hóa quầy 0480.3002179</v>
          </cell>
          <cell r="M1584" t="str">
            <v>05.09.2022</v>
          </cell>
          <cell r="N1584">
            <v>-3238445</v>
          </cell>
        </row>
        <row r="1585">
          <cell r="F1585">
            <v>23626</v>
          </cell>
          <cell r="G1585" t="str">
            <v>C22TNT|23626</v>
          </cell>
          <cell r="H1585" t="str">
            <v>K1</v>
          </cell>
          <cell r="I1585" t="str">
            <v>07.07.2022</v>
          </cell>
          <cell r="J1585" t="str">
            <v>18.07.2022</v>
          </cell>
          <cell r="K1585" t="str">
            <v>10.07.2022</v>
          </cell>
          <cell r="L1585" t="str">
            <v>Hàng hóa quầy 0480.3002179</v>
          </cell>
          <cell r="M1585" t="str">
            <v>05.09.2022</v>
          </cell>
          <cell r="N1585">
            <v>-3103134</v>
          </cell>
        </row>
        <row r="1586">
          <cell r="F1586">
            <v>24264</v>
          </cell>
          <cell r="G1586" t="str">
            <v>C22TNT|24264</v>
          </cell>
          <cell r="H1586" t="str">
            <v>K1</v>
          </cell>
          <cell r="I1586" t="str">
            <v>11.07.2022</v>
          </cell>
          <cell r="J1586" t="str">
            <v>20.07.2022</v>
          </cell>
          <cell r="K1586" t="str">
            <v>14.07.2022</v>
          </cell>
          <cell r="L1586" t="str">
            <v>Hàng hóa quầy 0480.3002179</v>
          </cell>
          <cell r="M1586" t="str">
            <v>05.09.2022</v>
          </cell>
          <cell r="N1586">
            <v>-1730108</v>
          </cell>
        </row>
        <row r="1587">
          <cell r="F1587">
            <v>25981</v>
          </cell>
          <cell r="G1587" t="str">
            <v>C22TNT|25981</v>
          </cell>
          <cell r="H1587" t="str">
            <v>K1</v>
          </cell>
          <cell r="I1587" t="str">
            <v>18.07.2022</v>
          </cell>
          <cell r="J1587" t="str">
            <v>28.07.2022</v>
          </cell>
          <cell r="K1587" t="str">
            <v>21.07.2022</v>
          </cell>
          <cell r="L1587" t="str">
            <v>Hàng hóa quầy 0480.3002179</v>
          </cell>
          <cell r="M1587" t="str">
            <v>05.09.2022</v>
          </cell>
          <cell r="N1587">
            <v>-6693693</v>
          </cell>
        </row>
        <row r="1588">
          <cell r="F1588">
            <v>26171</v>
          </cell>
          <cell r="G1588" t="str">
            <v>C22TNT|26171</v>
          </cell>
          <cell r="H1588" t="str">
            <v>K1</v>
          </cell>
          <cell r="I1588" t="str">
            <v>21.07.2022</v>
          </cell>
          <cell r="J1588" t="str">
            <v>28.07.2022</v>
          </cell>
          <cell r="K1588" t="str">
            <v>24.07.2022</v>
          </cell>
          <cell r="L1588" t="str">
            <v>Hàng hóa quầy 0480.3002179</v>
          </cell>
          <cell r="M1588" t="str">
            <v>05.09.2022</v>
          </cell>
          <cell r="N1588">
            <v>-1586110</v>
          </cell>
        </row>
        <row r="1589">
          <cell r="F1589">
            <v>26172</v>
          </cell>
          <cell r="G1589" t="str">
            <v>C22TNT|26172</v>
          </cell>
          <cell r="H1589" t="str">
            <v>K1</v>
          </cell>
          <cell r="I1589" t="str">
            <v>21.07.2022</v>
          </cell>
          <cell r="J1589" t="str">
            <v>28.07.2022</v>
          </cell>
          <cell r="K1589" t="str">
            <v>24.07.2022</v>
          </cell>
          <cell r="L1589" t="str">
            <v>Hàng hóa quầy 0480.3002179</v>
          </cell>
          <cell r="M1589" t="str">
            <v>05.09.2022</v>
          </cell>
          <cell r="N1589">
            <v>-1079484</v>
          </cell>
        </row>
        <row r="1590">
          <cell r="F1590">
            <v>22384</v>
          </cell>
          <cell r="G1590" t="str">
            <v>C22TNT|22384</v>
          </cell>
          <cell r="H1590" t="str">
            <v>K1</v>
          </cell>
          <cell r="I1590" t="str">
            <v>04.07.2022</v>
          </cell>
          <cell r="J1590" t="str">
            <v>18.07.2022</v>
          </cell>
          <cell r="K1590" t="str">
            <v>05.07.2022</v>
          </cell>
          <cell r="L1590" t="str">
            <v>Hàng hóa quầy 0480.3002179</v>
          </cell>
          <cell r="M1590" t="str">
            <v>05.09.2022</v>
          </cell>
          <cell r="N1590">
            <v>-12748346</v>
          </cell>
        </row>
        <row r="1591">
          <cell r="F1591">
            <v>22385</v>
          </cell>
          <cell r="G1591" t="str">
            <v>C22TNT|22385</v>
          </cell>
          <cell r="H1591" t="str">
            <v>K1</v>
          </cell>
          <cell r="I1591" t="str">
            <v>04.07.2022</v>
          </cell>
          <cell r="J1591" t="str">
            <v>18.07.2022</v>
          </cell>
          <cell r="K1591" t="str">
            <v>05.07.2022</v>
          </cell>
          <cell r="L1591" t="str">
            <v>Hàng hóa quầy 0480.3002179</v>
          </cell>
          <cell r="M1591" t="str">
            <v>05.09.2022</v>
          </cell>
          <cell r="N1591">
            <v>-1079482</v>
          </cell>
        </row>
        <row r="1592">
          <cell r="F1592">
            <v>24282</v>
          </cell>
          <cell r="G1592" t="str">
            <v>C22TNT|24282</v>
          </cell>
          <cell r="H1592" t="str">
            <v>K1</v>
          </cell>
          <cell r="I1592" t="str">
            <v>11.07.2022</v>
          </cell>
          <cell r="J1592" t="str">
            <v>20.07.2022</v>
          </cell>
          <cell r="K1592" t="str">
            <v>12.07.2022</v>
          </cell>
          <cell r="L1592" t="str">
            <v>Hàng hóa quầy 0480.3002179</v>
          </cell>
          <cell r="M1592" t="str">
            <v>05.09.2022</v>
          </cell>
          <cell r="N1592">
            <v>-4539169</v>
          </cell>
        </row>
        <row r="1593">
          <cell r="F1593">
            <v>26026</v>
          </cell>
          <cell r="G1593" t="str">
            <v>C22TNT|26026</v>
          </cell>
          <cell r="H1593" t="str">
            <v>K1</v>
          </cell>
          <cell r="I1593" t="str">
            <v>19.07.2022</v>
          </cell>
          <cell r="J1593" t="str">
            <v>28.07.2022</v>
          </cell>
          <cell r="K1593" t="str">
            <v>19.07.2022</v>
          </cell>
          <cell r="L1593" t="str">
            <v>Hàng hóa quầy 0480.3002179</v>
          </cell>
          <cell r="M1593" t="str">
            <v>05.09.2022</v>
          </cell>
          <cell r="N1593">
            <v>-5614205</v>
          </cell>
        </row>
        <row r="1594">
          <cell r="F1594">
            <v>22378</v>
          </cell>
          <cell r="G1594" t="str">
            <v>1C22TNT|22378</v>
          </cell>
          <cell r="H1594" t="str">
            <v>K1</v>
          </cell>
          <cell r="I1594" t="str">
            <v>04.07.2022</v>
          </cell>
          <cell r="J1594" t="str">
            <v>18.07.2022</v>
          </cell>
          <cell r="K1594" t="str">
            <v>05.07.2022</v>
          </cell>
          <cell r="L1594" t="str">
            <v>Hàng hóa quầy 0480.3002179</v>
          </cell>
          <cell r="M1594" t="str">
            <v>05.09.2022</v>
          </cell>
          <cell r="N1594">
            <v>-3465279</v>
          </cell>
        </row>
        <row r="1595">
          <cell r="F1595">
            <v>22379</v>
          </cell>
          <cell r="G1595" t="str">
            <v>1C22TNT|22379</v>
          </cell>
          <cell r="H1595" t="str">
            <v>K1</v>
          </cell>
          <cell r="I1595" t="str">
            <v>04.07.2022</v>
          </cell>
          <cell r="J1595" t="str">
            <v>18.07.2022</v>
          </cell>
          <cell r="K1595" t="str">
            <v>05.07.2022</v>
          </cell>
          <cell r="L1595" t="str">
            <v>Hàng hóa quầy 0480.3002179</v>
          </cell>
          <cell r="M1595" t="str">
            <v>05.09.2022</v>
          </cell>
          <cell r="N1595">
            <v>-1079482</v>
          </cell>
        </row>
        <row r="1596">
          <cell r="F1596">
            <v>24281</v>
          </cell>
          <cell r="G1596" t="str">
            <v>1C22TNT|24281</v>
          </cell>
          <cell r="H1596" t="str">
            <v>K1</v>
          </cell>
          <cell r="I1596" t="str">
            <v>11.07.2022</v>
          </cell>
          <cell r="J1596" t="str">
            <v>18.07.2022</v>
          </cell>
          <cell r="K1596" t="str">
            <v>12.07.2022</v>
          </cell>
          <cell r="L1596" t="str">
            <v>Hàng hóa quầy 0480.3002179</v>
          </cell>
          <cell r="M1596" t="str">
            <v>05.09.2022</v>
          </cell>
          <cell r="N1596">
            <v>-5745589</v>
          </cell>
        </row>
        <row r="1597">
          <cell r="F1597">
            <v>26028</v>
          </cell>
          <cell r="G1597" t="str">
            <v>1C22TNT|26028</v>
          </cell>
          <cell r="H1597" t="str">
            <v>K1</v>
          </cell>
          <cell r="I1597" t="str">
            <v>19.07.2022</v>
          </cell>
          <cell r="J1597" t="str">
            <v>22.07.2022</v>
          </cell>
          <cell r="K1597" t="str">
            <v>19.07.2022</v>
          </cell>
          <cell r="L1597" t="str">
            <v>Hàng hóa quầy 0480.3002179</v>
          </cell>
          <cell r="M1597" t="str">
            <v>05.09.2022</v>
          </cell>
          <cell r="N1597">
            <v>-1079484</v>
          </cell>
        </row>
        <row r="1598">
          <cell r="F1598">
            <v>22363</v>
          </cell>
          <cell r="G1598" t="str">
            <v>C22TNT|22363</v>
          </cell>
          <cell r="H1598" t="str">
            <v>K1</v>
          </cell>
          <cell r="I1598" t="str">
            <v>04.07.2022</v>
          </cell>
          <cell r="J1598" t="str">
            <v>18.07.2022</v>
          </cell>
          <cell r="K1598" t="str">
            <v>06.07.2022</v>
          </cell>
          <cell r="L1598" t="str">
            <v>Hàng hóa quầy 0480.3002179</v>
          </cell>
          <cell r="M1598" t="str">
            <v>05.09.2022</v>
          </cell>
          <cell r="N1598">
            <v>-6477084</v>
          </cell>
        </row>
        <row r="1599">
          <cell r="F1599">
            <v>22364</v>
          </cell>
          <cell r="G1599" t="str">
            <v>C22TNT|22364</v>
          </cell>
          <cell r="H1599" t="str">
            <v>K1</v>
          </cell>
          <cell r="I1599" t="str">
            <v>04.07.2022</v>
          </cell>
          <cell r="J1599" t="str">
            <v>18.07.2022</v>
          </cell>
          <cell r="K1599" t="str">
            <v>06.07.2022</v>
          </cell>
          <cell r="L1599" t="str">
            <v>Hàng hóa quầy 0480.3002179</v>
          </cell>
          <cell r="M1599" t="str">
            <v>05.09.2022</v>
          </cell>
          <cell r="N1599">
            <v>-2398853</v>
          </cell>
        </row>
        <row r="1600">
          <cell r="F1600">
            <v>22365</v>
          </cell>
          <cell r="G1600" t="str">
            <v>C22TNT|22365</v>
          </cell>
          <cell r="H1600" t="str">
            <v>K1</v>
          </cell>
          <cell r="I1600" t="str">
            <v>04.07.2022</v>
          </cell>
          <cell r="J1600" t="str">
            <v>18.07.2022</v>
          </cell>
          <cell r="K1600" t="str">
            <v>06.07.2022</v>
          </cell>
          <cell r="L1600" t="str">
            <v>Hàng hóa quầy 0480.3002179</v>
          </cell>
          <cell r="M1600" t="str">
            <v>05.09.2022</v>
          </cell>
          <cell r="N1600">
            <v>-1079482</v>
          </cell>
        </row>
        <row r="1601">
          <cell r="F1601">
            <v>23635</v>
          </cell>
          <cell r="G1601" t="str">
            <v>C22TNT|23635</v>
          </cell>
          <cell r="H1601" t="str">
            <v>K1</v>
          </cell>
          <cell r="I1601" t="str">
            <v>07.07.2022</v>
          </cell>
          <cell r="J1601" t="str">
            <v>18.07.2022</v>
          </cell>
          <cell r="K1601" t="str">
            <v>09.07.2022</v>
          </cell>
          <cell r="L1601" t="str">
            <v>Hàng hóa quầy 0480.3002179</v>
          </cell>
          <cell r="M1601" t="str">
            <v>05.09.2022</v>
          </cell>
          <cell r="N1601">
            <v>-1586131</v>
          </cell>
        </row>
        <row r="1602">
          <cell r="F1602">
            <v>25995</v>
          </cell>
          <cell r="G1602" t="str">
            <v>C22TNT|25995</v>
          </cell>
          <cell r="H1602" t="str">
            <v>K1</v>
          </cell>
          <cell r="I1602" t="str">
            <v>18.07.2022</v>
          </cell>
          <cell r="J1602" t="str">
            <v>28.07.2022</v>
          </cell>
          <cell r="K1602" t="str">
            <v>20.07.2022</v>
          </cell>
          <cell r="L1602" t="str">
            <v>Hàng hóa quầy 0480.3002179</v>
          </cell>
          <cell r="M1602" t="str">
            <v>05.09.2022</v>
          </cell>
          <cell r="N1602">
            <v>-1200852</v>
          </cell>
        </row>
        <row r="1603">
          <cell r="F1603">
            <v>22940</v>
          </cell>
          <cell r="G1603" t="str">
            <v>C22TNT|22940</v>
          </cell>
          <cell r="H1603" t="str">
            <v>K1</v>
          </cell>
          <cell r="I1603" t="str">
            <v>05.07.2022</v>
          </cell>
          <cell r="J1603" t="str">
            <v>18.07.2022</v>
          </cell>
          <cell r="K1603" t="str">
            <v>06.07.2022</v>
          </cell>
          <cell r="L1603" t="str">
            <v>Hàng hóa quầy 0480.3002179</v>
          </cell>
          <cell r="M1603" t="str">
            <v>05.09.2022</v>
          </cell>
          <cell r="N1603">
            <v>-1079482</v>
          </cell>
        </row>
        <row r="1604">
          <cell r="F1604">
            <v>22941</v>
          </cell>
          <cell r="G1604" t="str">
            <v>C22TNT|22941</v>
          </cell>
          <cell r="H1604" t="str">
            <v>K1</v>
          </cell>
          <cell r="I1604" t="str">
            <v>05.07.2022</v>
          </cell>
          <cell r="J1604" t="str">
            <v>18.07.2022</v>
          </cell>
          <cell r="K1604" t="str">
            <v>06.07.2022</v>
          </cell>
          <cell r="L1604" t="str">
            <v>Hàng hóa quầy 0480.3002179</v>
          </cell>
          <cell r="M1604" t="str">
            <v>05.09.2022</v>
          </cell>
          <cell r="N1604">
            <v>-2158963</v>
          </cell>
        </row>
        <row r="1605">
          <cell r="F1605">
            <v>24328</v>
          </cell>
          <cell r="G1605" t="str">
            <v>C22TNT|24328</v>
          </cell>
          <cell r="H1605" t="str">
            <v>K1</v>
          </cell>
          <cell r="I1605" t="str">
            <v>12.07.2022</v>
          </cell>
          <cell r="J1605" t="str">
            <v>20.07.2022</v>
          </cell>
          <cell r="K1605" t="str">
            <v>13.07.2022</v>
          </cell>
          <cell r="L1605" t="str">
            <v>Hàng hóa quầy 0480.3002179</v>
          </cell>
          <cell r="M1605" t="str">
            <v>05.09.2022</v>
          </cell>
          <cell r="N1605">
            <v>-2375754</v>
          </cell>
        </row>
        <row r="1606">
          <cell r="F1606">
            <v>24329</v>
          </cell>
          <cell r="G1606" t="str">
            <v>C22TNT|24329</v>
          </cell>
          <cell r="H1606" t="str">
            <v>K1</v>
          </cell>
          <cell r="I1606" t="str">
            <v>12.07.2022</v>
          </cell>
          <cell r="J1606" t="str">
            <v>20.07.2022</v>
          </cell>
          <cell r="K1606" t="str">
            <v>13.07.2022</v>
          </cell>
          <cell r="L1606" t="str">
            <v>Hàng hóa quầy 0480.3002179</v>
          </cell>
          <cell r="M1606" t="str">
            <v>05.09.2022</v>
          </cell>
          <cell r="N1606">
            <v>-2158968</v>
          </cell>
        </row>
        <row r="1607">
          <cell r="F1607">
            <v>26125</v>
          </cell>
          <cell r="G1607" t="str">
            <v>C22TNT|26125</v>
          </cell>
          <cell r="H1607" t="str">
            <v>K1</v>
          </cell>
          <cell r="I1607" t="str">
            <v>20.07.2022</v>
          </cell>
          <cell r="J1607" t="str">
            <v>28.07.2022</v>
          </cell>
          <cell r="K1607" t="str">
            <v>20.07.2022</v>
          </cell>
          <cell r="L1607" t="str">
            <v>Hàng hóa quầy 0480.3002179</v>
          </cell>
          <cell r="M1607" t="str">
            <v>05.09.2022</v>
          </cell>
          <cell r="N1607">
            <v>-582612</v>
          </cell>
        </row>
        <row r="1608">
          <cell r="F1608">
            <v>24271</v>
          </cell>
          <cell r="G1608" t="str">
            <v>C22TNT|24271</v>
          </cell>
          <cell r="H1608" t="str">
            <v>K1</v>
          </cell>
          <cell r="I1608" t="str">
            <v>11.07.2022</v>
          </cell>
          <cell r="J1608" t="str">
            <v>20.07.2022</v>
          </cell>
          <cell r="K1608" t="str">
            <v>13.07.2022</v>
          </cell>
          <cell r="L1608" t="str">
            <v>Hàng hóa quầy 0480.3002179</v>
          </cell>
          <cell r="M1608" t="str">
            <v>05.09.2022</v>
          </cell>
          <cell r="N1608">
            <v>-1494994</v>
          </cell>
        </row>
        <row r="1609">
          <cell r="F1609">
            <v>22371</v>
          </cell>
          <cell r="G1609" t="str">
            <v>C22TNT|22371</v>
          </cell>
          <cell r="H1609" t="str">
            <v>K1</v>
          </cell>
          <cell r="I1609" t="str">
            <v>04.07.2022</v>
          </cell>
          <cell r="J1609" t="str">
            <v>18.07.2022</v>
          </cell>
          <cell r="K1609" t="str">
            <v>08.07.2022</v>
          </cell>
          <cell r="L1609" t="str">
            <v>Hàng hóa quầy 0480.3002179</v>
          </cell>
          <cell r="M1609" t="str">
            <v>05.09.2022</v>
          </cell>
          <cell r="N1609">
            <v>-1983571</v>
          </cell>
        </row>
        <row r="1610">
          <cell r="F1610">
            <v>22370</v>
          </cell>
          <cell r="G1610" t="str">
            <v>C22TNT|22370</v>
          </cell>
          <cell r="H1610" t="str">
            <v>K1</v>
          </cell>
          <cell r="I1610" t="str">
            <v>04.07.2022</v>
          </cell>
          <cell r="J1610" t="str">
            <v>18.07.2022</v>
          </cell>
          <cell r="K1610" t="str">
            <v>06.07.2022</v>
          </cell>
          <cell r="L1610" t="str">
            <v>Hàng hóa quầy 0480.3002179</v>
          </cell>
          <cell r="M1610" t="str">
            <v>05.09.2022</v>
          </cell>
          <cell r="N1610">
            <v>-10794816</v>
          </cell>
        </row>
        <row r="1611">
          <cell r="F1611">
            <v>24273</v>
          </cell>
          <cell r="G1611" t="str">
            <v>C22TNT|24273</v>
          </cell>
          <cell r="H1611" t="str">
            <v>K1</v>
          </cell>
          <cell r="I1611" t="str">
            <v>11.07.2022</v>
          </cell>
          <cell r="J1611" t="str">
            <v>20.07.2022</v>
          </cell>
          <cell r="K1611" t="str">
            <v>13.07.2022</v>
          </cell>
          <cell r="L1611" t="str">
            <v>Hàng hóa quầy 0480.3002179</v>
          </cell>
          <cell r="M1611" t="str">
            <v>05.09.2022</v>
          </cell>
          <cell r="N1611">
            <v>-3799466</v>
          </cell>
        </row>
        <row r="1612">
          <cell r="F1612">
            <v>24274</v>
          </cell>
          <cell r="G1612" t="str">
            <v>C22TNT|24274</v>
          </cell>
          <cell r="H1612" t="str">
            <v>K1</v>
          </cell>
          <cell r="I1612" t="str">
            <v>11.07.2022</v>
          </cell>
          <cell r="J1612" t="str">
            <v>20.07.2022</v>
          </cell>
          <cell r="K1612" t="str">
            <v>13.07.2022</v>
          </cell>
          <cell r="L1612" t="str">
            <v>Hàng hóa quầy 0480.3002179</v>
          </cell>
          <cell r="M1612" t="str">
            <v>05.09.2022</v>
          </cell>
          <cell r="N1612">
            <v>-10794838</v>
          </cell>
        </row>
        <row r="1613">
          <cell r="F1613">
            <v>25998</v>
          </cell>
          <cell r="G1613" t="str">
            <v>C22TNT|25998</v>
          </cell>
          <cell r="H1613" t="str">
            <v>K1</v>
          </cell>
          <cell r="I1613" t="str">
            <v>18.07.2022</v>
          </cell>
          <cell r="J1613" t="str">
            <v>28.07.2022</v>
          </cell>
          <cell r="K1613" t="str">
            <v>20.07.2022</v>
          </cell>
          <cell r="L1613" t="str">
            <v>Hàng hóa quầy 0480.3002179</v>
          </cell>
          <cell r="M1613" t="str">
            <v>05.09.2022</v>
          </cell>
          <cell r="N1613">
            <v>-17665798</v>
          </cell>
        </row>
        <row r="1614">
          <cell r="F1614">
            <v>25991</v>
          </cell>
          <cell r="G1614" t="str">
            <v>C22TNT|25991</v>
          </cell>
          <cell r="H1614" t="str">
            <v>K1</v>
          </cell>
          <cell r="I1614" t="str">
            <v>18.07.2022</v>
          </cell>
          <cell r="J1614" t="str">
            <v>28.07.2022</v>
          </cell>
          <cell r="K1614" t="str">
            <v>22.07.2022</v>
          </cell>
          <cell r="L1614" t="str">
            <v>Hàng hóa quầy 0480.3002179</v>
          </cell>
          <cell r="M1614" t="str">
            <v>05.09.2022</v>
          </cell>
          <cell r="N1614">
            <v>-4200941</v>
          </cell>
        </row>
        <row r="1615">
          <cell r="F1615">
            <v>26178</v>
          </cell>
          <cell r="G1615" t="str">
            <v>C22TNT|26178</v>
          </cell>
          <cell r="H1615" t="str">
            <v>K1</v>
          </cell>
          <cell r="I1615" t="str">
            <v>21.07.2022</v>
          </cell>
          <cell r="J1615" t="str">
            <v>29.07.2022</v>
          </cell>
          <cell r="K1615" t="str">
            <v>26.07.2022</v>
          </cell>
          <cell r="L1615" t="str">
            <v>Hàng hóa quầy 0480.3002179</v>
          </cell>
          <cell r="M1615" t="str">
            <v>05.09.2022</v>
          </cell>
          <cell r="N1615">
            <v>-1079484</v>
          </cell>
        </row>
        <row r="1616">
          <cell r="F1616">
            <v>25143</v>
          </cell>
          <cell r="G1616" t="str">
            <v>C22TNT|25143</v>
          </cell>
          <cell r="H1616" t="str">
            <v>K1</v>
          </cell>
          <cell r="I1616" t="str">
            <v>14.07.2022</v>
          </cell>
          <cell r="J1616" t="str">
            <v>21.07.2022</v>
          </cell>
          <cell r="K1616" t="str">
            <v>18.07.2022</v>
          </cell>
          <cell r="L1616" t="str">
            <v>Hàng hóa quầy 0480.3002179</v>
          </cell>
          <cell r="M1616" t="str">
            <v>05.09.2022</v>
          </cell>
          <cell r="N1616">
            <v>-4634522</v>
          </cell>
        </row>
        <row r="1617">
          <cell r="F1617">
            <v>22313</v>
          </cell>
          <cell r="G1617" t="str">
            <v>C22TNT|22313</v>
          </cell>
          <cell r="H1617" t="str">
            <v>K1</v>
          </cell>
          <cell r="I1617" t="str">
            <v>04.07.2022</v>
          </cell>
          <cell r="J1617" t="str">
            <v>19.07.2022</v>
          </cell>
          <cell r="K1617" t="str">
            <v>08.07.2022</v>
          </cell>
          <cell r="L1617" t="str">
            <v>Hàng hóa quầy 0480.3002179</v>
          </cell>
          <cell r="M1617" t="str">
            <v>05.09.2022</v>
          </cell>
          <cell r="N1617">
            <v>-5401201</v>
          </cell>
        </row>
        <row r="1618">
          <cell r="F1618">
            <v>23629</v>
          </cell>
          <cell r="G1618" t="str">
            <v>C22TNT|23629</v>
          </cell>
          <cell r="H1618" t="str">
            <v>K1</v>
          </cell>
          <cell r="I1618" t="str">
            <v>07.07.2022</v>
          </cell>
          <cell r="J1618" t="str">
            <v>18.07.2022</v>
          </cell>
          <cell r="K1618" t="str">
            <v>11.07.2022</v>
          </cell>
          <cell r="L1618" t="str">
            <v>Hàng hóa quầy 0480.3002179</v>
          </cell>
          <cell r="M1618" t="str">
            <v>05.09.2022</v>
          </cell>
          <cell r="N1618">
            <v>-3238445</v>
          </cell>
        </row>
        <row r="1619">
          <cell r="F1619">
            <v>24266</v>
          </cell>
          <cell r="G1619" t="str">
            <v>C22TNT|24266</v>
          </cell>
          <cell r="H1619" t="str">
            <v>K1</v>
          </cell>
          <cell r="I1619" t="str">
            <v>11.07.2022</v>
          </cell>
          <cell r="J1619" t="str">
            <v>20.07.2022</v>
          </cell>
          <cell r="K1619" t="str">
            <v>15.07.2022</v>
          </cell>
          <cell r="L1619" t="str">
            <v>Hàng hóa quầy 0480.3002179</v>
          </cell>
          <cell r="M1619" t="str">
            <v>05.09.2022</v>
          </cell>
          <cell r="N1619">
            <v>-2786983</v>
          </cell>
        </row>
        <row r="1620">
          <cell r="F1620">
            <v>25141</v>
          </cell>
          <cell r="G1620" t="str">
            <v>C22TNT|25141</v>
          </cell>
          <cell r="H1620" t="str">
            <v>K1</v>
          </cell>
          <cell r="I1620" t="str">
            <v>14.07.2022</v>
          </cell>
          <cell r="J1620" t="str">
            <v>21.07.2022</v>
          </cell>
          <cell r="K1620" t="str">
            <v>18.07.2022</v>
          </cell>
          <cell r="L1620" t="str">
            <v>Hàng hóa quầy 0480.3002179</v>
          </cell>
          <cell r="M1620" t="str">
            <v>05.09.2022</v>
          </cell>
          <cell r="N1620">
            <v>-216786</v>
          </cell>
        </row>
        <row r="1621">
          <cell r="F1621">
            <v>25142</v>
          </cell>
          <cell r="G1621" t="str">
            <v>C22TNT|25142</v>
          </cell>
          <cell r="H1621" t="str">
            <v>K1</v>
          </cell>
          <cell r="I1621" t="str">
            <v>14.07.2022</v>
          </cell>
          <cell r="J1621" t="str">
            <v>21.07.2022</v>
          </cell>
          <cell r="K1621" t="str">
            <v>18.07.2022</v>
          </cell>
          <cell r="L1621" t="str">
            <v>Hàng hóa quầy 0480.3002179</v>
          </cell>
          <cell r="M1621" t="str">
            <v>05.09.2022</v>
          </cell>
          <cell r="N1621">
            <v>-2158968</v>
          </cell>
        </row>
        <row r="1622">
          <cell r="F1622">
            <v>25985</v>
          </cell>
          <cell r="G1622" t="str">
            <v>C22TNT|25985</v>
          </cell>
          <cell r="H1622" t="str">
            <v>K1</v>
          </cell>
          <cell r="I1622" t="str">
            <v>18.07.2022</v>
          </cell>
          <cell r="J1622" t="str">
            <v>28.07.2022</v>
          </cell>
          <cell r="K1622" t="str">
            <v>22.07.2022</v>
          </cell>
          <cell r="L1622" t="str">
            <v>Hàng hóa quầy 0480.3002179</v>
          </cell>
          <cell r="M1622" t="str">
            <v>05.09.2022</v>
          </cell>
          <cell r="N1622">
            <v>-6455326</v>
          </cell>
        </row>
        <row r="1623">
          <cell r="F1623">
            <v>26174</v>
          </cell>
          <cell r="G1623" t="str">
            <v>C22TNT|26174</v>
          </cell>
          <cell r="H1623" t="str">
            <v>K1</v>
          </cell>
          <cell r="I1623" t="str">
            <v>21.07.2022</v>
          </cell>
          <cell r="J1623" t="str">
            <v>29.07.2022</v>
          </cell>
          <cell r="K1623" t="str">
            <v>25.07.2022</v>
          </cell>
          <cell r="L1623" t="str">
            <v>Hàng hóa quầy 0480.3002179</v>
          </cell>
          <cell r="M1623" t="str">
            <v>05.09.2022</v>
          </cell>
          <cell r="N1623">
            <v>-1685491</v>
          </cell>
        </row>
        <row r="1624">
          <cell r="F1624">
            <v>22282</v>
          </cell>
          <cell r="G1624" t="str">
            <v>C22TNT|22282</v>
          </cell>
          <cell r="H1624" t="str">
            <v>K1</v>
          </cell>
          <cell r="I1624" t="str">
            <v>04.07.2022</v>
          </cell>
          <cell r="J1624" t="str">
            <v>18.07.2022</v>
          </cell>
          <cell r="K1624" t="str">
            <v>07.07.2022</v>
          </cell>
          <cell r="L1624" t="str">
            <v>Hàng hóa quầy 0480.3002179</v>
          </cell>
          <cell r="M1624" t="str">
            <v>05.09.2022</v>
          </cell>
          <cell r="N1624">
            <v>-1802917</v>
          </cell>
        </row>
        <row r="1625">
          <cell r="F1625">
            <v>22311</v>
          </cell>
          <cell r="G1625" t="str">
            <v>C22TNT|22311</v>
          </cell>
          <cell r="H1625" t="str">
            <v>K1</v>
          </cell>
          <cell r="I1625" t="str">
            <v>04.07.2022</v>
          </cell>
          <cell r="J1625" t="str">
            <v>18.07.2022</v>
          </cell>
          <cell r="K1625" t="str">
            <v>07.07.2022</v>
          </cell>
          <cell r="L1625" t="str">
            <v>Hàng hóa quầy 0480.3002179</v>
          </cell>
          <cell r="M1625" t="str">
            <v>05.09.2022</v>
          </cell>
          <cell r="N1625">
            <v>-1079482</v>
          </cell>
        </row>
        <row r="1626">
          <cell r="F1626">
            <v>22312</v>
          </cell>
          <cell r="G1626" t="str">
            <v>C22TNT|22312</v>
          </cell>
          <cell r="H1626" t="str">
            <v>K1</v>
          </cell>
          <cell r="I1626" t="str">
            <v>04.07.2022</v>
          </cell>
          <cell r="J1626" t="str">
            <v>18.07.2022</v>
          </cell>
          <cell r="K1626" t="str">
            <v>07.07.2022</v>
          </cell>
          <cell r="L1626" t="str">
            <v>Hàng hóa quầy 0480.3002179</v>
          </cell>
          <cell r="M1626" t="str">
            <v>05.09.2022</v>
          </cell>
          <cell r="N1626">
            <v>-1199426</v>
          </cell>
        </row>
        <row r="1627">
          <cell r="F1627">
            <v>23627</v>
          </cell>
          <cell r="G1627" t="str">
            <v>C22TNT|23627</v>
          </cell>
          <cell r="H1627" t="str">
            <v>K1</v>
          </cell>
          <cell r="I1627" t="str">
            <v>07.07.2022</v>
          </cell>
          <cell r="J1627" t="str">
            <v>18.07.2022</v>
          </cell>
          <cell r="K1627" t="str">
            <v>11.07.2022</v>
          </cell>
          <cell r="L1627" t="str">
            <v>Hàng hóa quầy 0480.3002179</v>
          </cell>
          <cell r="M1627" t="str">
            <v>05.09.2022</v>
          </cell>
          <cell r="N1627">
            <v>-3745094</v>
          </cell>
        </row>
        <row r="1628">
          <cell r="F1628">
            <v>24265</v>
          </cell>
          <cell r="G1628" t="str">
            <v>C22TNT|24265</v>
          </cell>
          <cell r="H1628" t="str">
            <v>K1</v>
          </cell>
          <cell r="I1628" t="str">
            <v>11.07.2022</v>
          </cell>
          <cell r="J1628" t="str">
            <v>20.07.2022</v>
          </cell>
          <cell r="K1628" t="str">
            <v>14.07.2022</v>
          </cell>
          <cell r="L1628" t="str">
            <v>Hàng hóa quầy 0480.3002179</v>
          </cell>
          <cell r="M1628" t="str">
            <v>05.09.2022</v>
          </cell>
          <cell r="N1628">
            <v>-3916147</v>
          </cell>
        </row>
        <row r="1629">
          <cell r="F1629">
            <v>25217</v>
          </cell>
          <cell r="G1629" t="str">
            <v>C22TNT|25217</v>
          </cell>
          <cell r="H1629" t="str">
            <v>K1</v>
          </cell>
          <cell r="I1629" t="str">
            <v>14.07.2022</v>
          </cell>
          <cell r="J1629" t="str">
            <v>21.07.2022</v>
          </cell>
          <cell r="K1629" t="str">
            <v>17.07.2022</v>
          </cell>
          <cell r="L1629" t="str">
            <v>Hàng hóa quầy 0480.3002179</v>
          </cell>
          <cell r="M1629" t="str">
            <v>05.09.2022</v>
          </cell>
          <cell r="N1629">
            <v>-2665615</v>
          </cell>
        </row>
        <row r="1630">
          <cell r="F1630">
            <v>25982</v>
          </cell>
          <cell r="G1630" t="str">
            <v>C22TNT|25982</v>
          </cell>
          <cell r="H1630" t="str">
            <v>K1</v>
          </cell>
          <cell r="I1630" t="str">
            <v>18.07.2022</v>
          </cell>
          <cell r="J1630" t="str">
            <v>28.07.2022</v>
          </cell>
          <cell r="K1630" t="str">
            <v>21.07.2022</v>
          </cell>
          <cell r="L1630" t="str">
            <v>Hàng hóa quầy 0480.3002179</v>
          </cell>
          <cell r="M1630" t="str">
            <v>05.09.2022</v>
          </cell>
          <cell r="N1630">
            <v>-6410714</v>
          </cell>
        </row>
        <row r="1631">
          <cell r="F1631">
            <v>26173</v>
          </cell>
          <cell r="G1631" t="str">
            <v>C22TNT|26173</v>
          </cell>
          <cell r="H1631" t="str">
            <v>K1</v>
          </cell>
          <cell r="I1631" t="str">
            <v>21.07.2022</v>
          </cell>
          <cell r="J1631" t="str">
            <v>28.07.2022</v>
          </cell>
          <cell r="K1631" t="str">
            <v>24.07.2022</v>
          </cell>
          <cell r="L1631" t="str">
            <v>Hàng hóa quầy 0480.3002179</v>
          </cell>
          <cell r="M1631" t="str">
            <v>05.09.2022</v>
          </cell>
          <cell r="N1631">
            <v>-2158968</v>
          </cell>
        </row>
        <row r="1632">
          <cell r="F1632">
            <v>25216</v>
          </cell>
          <cell r="G1632" t="str">
            <v>C22TNT|25216</v>
          </cell>
          <cell r="H1632" t="str">
            <v>K1</v>
          </cell>
          <cell r="I1632" t="str">
            <v>14.07.2022</v>
          </cell>
          <cell r="J1632" t="str">
            <v>21.07.2022</v>
          </cell>
          <cell r="K1632" t="str">
            <v>18.07.2022</v>
          </cell>
          <cell r="L1632" t="str">
            <v>Hàng hóa quầy 0480.3002179</v>
          </cell>
          <cell r="M1632" t="str">
            <v>05.09.2022</v>
          </cell>
          <cell r="N1632">
            <v>-2158968</v>
          </cell>
        </row>
        <row r="1633">
          <cell r="F1633">
            <v>26179</v>
          </cell>
          <cell r="G1633" t="str">
            <v>C22TNT|26179</v>
          </cell>
          <cell r="H1633" t="str">
            <v>K1</v>
          </cell>
          <cell r="I1633" t="str">
            <v>21.07.2022</v>
          </cell>
          <cell r="J1633" t="str">
            <v>29.07.2022</v>
          </cell>
          <cell r="K1633" t="str">
            <v>25.07.2022</v>
          </cell>
          <cell r="L1633" t="str">
            <v>Hàng hóa quầy 0480.3002179</v>
          </cell>
          <cell r="M1633" t="str">
            <v>05.09.2022</v>
          </cell>
          <cell r="N1633">
            <v>-4079573</v>
          </cell>
        </row>
        <row r="1634">
          <cell r="F1634">
            <v>22314</v>
          </cell>
          <cell r="G1634" t="str">
            <v>C22TNT|22314</v>
          </cell>
          <cell r="H1634" t="str">
            <v>K1</v>
          </cell>
          <cell r="I1634" t="str">
            <v>04.07.2022</v>
          </cell>
          <cell r="J1634" t="str">
            <v>18.07.2022</v>
          </cell>
          <cell r="K1634" t="str">
            <v>08.07.2022</v>
          </cell>
          <cell r="L1634" t="str">
            <v>Hàng hóa quầy 0480.3002179</v>
          </cell>
          <cell r="M1634" t="str">
            <v>05.09.2022</v>
          </cell>
          <cell r="N1634">
            <v>-3238445</v>
          </cell>
        </row>
        <row r="1635">
          <cell r="F1635">
            <v>23630</v>
          </cell>
          <cell r="G1635" t="str">
            <v>C22TNT|23630</v>
          </cell>
          <cell r="H1635" t="str">
            <v>K1</v>
          </cell>
          <cell r="I1635" t="str">
            <v>07.07.2022</v>
          </cell>
          <cell r="J1635" t="str">
            <v>18.07.2022</v>
          </cell>
          <cell r="K1635" t="str">
            <v>11.07.2022</v>
          </cell>
          <cell r="L1635" t="str">
            <v>Hàng hóa quầy 0480.3002179</v>
          </cell>
          <cell r="M1635" t="str">
            <v>05.09.2022</v>
          </cell>
          <cell r="N1635">
            <v>-1079482</v>
          </cell>
        </row>
        <row r="1636">
          <cell r="F1636">
            <v>24267</v>
          </cell>
          <cell r="G1636" t="str">
            <v>C22TNT|24267</v>
          </cell>
          <cell r="H1636" t="str">
            <v>K1</v>
          </cell>
          <cell r="I1636" t="str">
            <v>11.07.2022</v>
          </cell>
          <cell r="J1636" t="str">
            <v>20.07.2022</v>
          </cell>
          <cell r="K1636" t="str">
            <v>15.07.2022</v>
          </cell>
          <cell r="L1636" t="str">
            <v>Hàng hóa quầy 0480.3002179</v>
          </cell>
          <cell r="M1636" t="str">
            <v>05.09.2022</v>
          </cell>
          <cell r="N1636">
            <v>-1296274</v>
          </cell>
        </row>
        <row r="1637">
          <cell r="F1637">
            <v>25144</v>
          </cell>
          <cell r="G1637" t="str">
            <v>C22TNT|25144</v>
          </cell>
          <cell r="H1637" t="str">
            <v>K1</v>
          </cell>
          <cell r="I1637" t="str">
            <v>14.07.2022</v>
          </cell>
          <cell r="J1637" t="str">
            <v>29.07.2022</v>
          </cell>
          <cell r="K1637" t="str">
            <v>19.07.2022</v>
          </cell>
          <cell r="L1637" t="str">
            <v>Hàng hóa quầy 0480.3002179</v>
          </cell>
          <cell r="M1637" t="str">
            <v>05.09.2022</v>
          </cell>
          <cell r="N1637">
            <v>-2882384</v>
          </cell>
        </row>
        <row r="1638">
          <cell r="F1638">
            <v>24275</v>
          </cell>
          <cell r="G1638" t="str">
            <v>C22TNT|24275</v>
          </cell>
          <cell r="H1638" t="str">
            <v>K1</v>
          </cell>
          <cell r="I1638" t="str">
            <v>11.07.2022</v>
          </cell>
          <cell r="J1638" t="str">
            <v>20.07.2022</v>
          </cell>
          <cell r="K1638" t="str">
            <v>15.07.2022</v>
          </cell>
          <cell r="L1638" t="str">
            <v>Hàng hóa quầy 0480.3002179</v>
          </cell>
          <cell r="M1638" t="str">
            <v>05.09.2022</v>
          </cell>
          <cell r="N1638">
            <v>-564551</v>
          </cell>
        </row>
        <row r="1639">
          <cell r="F1639">
            <v>22942</v>
          </cell>
          <cell r="G1639" t="str">
            <v>C22TNT|22942</v>
          </cell>
          <cell r="H1639" t="str">
            <v>K1</v>
          </cell>
          <cell r="I1639" t="str">
            <v>05.07.2022</v>
          </cell>
          <cell r="J1639" t="str">
            <v>18.07.2022</v>
          </cell>
          <cell r="K1639" t="str">
            <v>06.07.2022</v>
          </cell>
          <cell r="L1639" t="str">
            <v>Hàng hóa quầy 0480.3002179</v>
          </cell>
          <cell r="M1639" t="str">
            <v>05.09.2022</v>
          </cell>
          <cell r="N1639">
            <v>-1079482</v>
          </cell>
        </row>
        <row r="1640">
          <cell r="F1640">
            <v>22943</v>
          </cell>
          <cell r="G1640" t="str">
            <v>C22TNT|22943</v>
          </cell>
          <cell r="H1640" t="str">
            <v>K1</v>
          </cell>
          <cell r="I1640" t="str">
            <v>05.07.2022</v>
          </cell>
          <cell r="J1640" t="str">
            <v>18.07.2022</v>
          </cell>
          <cell r="K1640" t="str">
            <v>06.07.2022</v>
          </cell>
          <cell r="L1640" t="str">
            <v>Hàng hóa quầy 0480.3002179</v>
          </cell>
          <cell r="M1640" t="str">
            <v>05.09.2022</v>
          </cell>
          <cell r="N1640">
            <v>-9410796</v>
          </cell>
        </row>
        <row r="1641">
          <cell r="F1641">
            <v>23136</v>
          </cell>
          <cell r="G1641" t="str">
            <v>C22TNT|23136</v>
          </cell>
          <cell r="H1641" t="str">
            <v>K1</v>
          </cell>
          <cell r="I1641" t="str">
            <v>05.07.2022</v>
          </cell>
          <cell r="J1641" t="str">
            <v>18.07.2022</v>
          </cell>
          <cell r="K1641" t="str">
            <v>06.07.2022</v>
          </cell>
          <cell r="L1641" t="str">
            <v>Hàng hóa quầy 0480.3002179</v>
          </cell>
          <cell r="M1641" t="str">
            <v>05.09.2022</v>
          </cell>
          <cell r="N1641">
            <v>-2131233</v>
          </cell>
        </row>
        <row r="1642">
          <cell r="F1642">
            <v>26069</v>
          </cell>
          <cell r="G1642" t="str">
            <v>C22TNT|26069</v>
          </cell>
          <cell r="H1642" t="str">
            <v>K1</v>
          </cell>
          <cell r="I1642" t="str">
            <v>19.07.2022</v>
          </cell>
          <cell r="J1642" t="str">
            <v>28.07.2022</v>
          </cell>
          <cell r="K1642" t="str">
            <v>20.07.2022</v>
          </cell>
          <cell r="L1642" t="str">
            <v>Hàng hóa quầy 0480.3002179</v>
          </cell>
          <cell r="M1642" t="str">
            <v>05.09.2022</v>
          </cell>
          <cell r="N1642">
            <v>-3961863</v>
          </cell>
        </row>
        <row r="1643">
          <cell r="F1643">
            <v>22362</v>
          </cell>
          <cell r="G1643" t="str">
            <v>C22TNT|22362</v>
          </cell>
          <cell r="H1643" t="str">
            <v>K1</v>
          </cell>
          <cell r="I1643" t="str">
            <v>04.07.2022</v>
          </cell>
          <cell r="J1643" t="str">
            <v>18.07.2022</v>
          </cell>
          <cell r="K1643" t="str">
            <v>06.07.2022</v>
          </cell>
          <cell r="L1643" t="str">
            <v>Hàng hóa quầy 0480.3002179</v>
          </cell>
          <cell r="M1643" t="str">
            <v>05.09.2022</v>
          </cell>
          <cell r="N1643">
            <v>-2158963</v>
          </cell>
        </row>
        <row r="1644">
          <cell r="F1644">
            <v>23634</v>
          </cell>
          <cell r="G1644" t="str">
            <v>C22TNT|23634</v>
          </cell>
          <cell r="H1644" t="str">
            <v>K1</v>
          </cell>
          <cell r="I1644" t="str">
            <v>07.07.2022</v>
          </cell>
          <cell r="J1644" t="str">
            <v>18.07.2022</v>
          </cell>
          <cell r="K1644" t="str">
            <v>09.07.2022</v>
          </cell>
          <cell r="L1644" t="str">
            <v>Hàng hóa quầy 0480.3002179</v>
          </cell>
          <cell r="M1644" t="str">
            <v>05.09.2022</v>
          </cell>
          <cell r="N1644">
            <v>-2082931</v>
          </cell>
        </row>
        <row r="1645">
          <cell r="F1645">
            <v>25992</v>
          </cell>
          <cell r="G1645" t="str">
            <v>C22TNT|25992</v>
          </cell>
          <cell r="H1645" t="str">
            <v>K1</v>
          </cell>
          <cell r="I1645" t="str">
            <v>18.07.2022</v>
          </cell>
          <cell r="J1645" t="str">
            <v>29.07.2022</v>
          </cell>
          <cell r="K1645" t="str">
            <v>20.07.2022</v>
          </cell>
          <cell r="L1645" t="str">
            <v>Hàng hóa quầy 0480.3002179</v>
          </cell>
          <cell r="M1645" t="str">
            <v>05.09.2022</v>
          </cell>
          <cell r="N1645">
            <v>-2665615</v>
          </cell>
        </row>
        <row r="1646">
          <cell r="F1646">
            <v>25999</v>
          </cell>
          <cell r="G1646" t="str">
            <v>C22TNT|25999</v>
          </cell>
          <cell r="H1646" t="str">
            <v>K1</v>
          </cell>
          <cell r="I1646" t="str">
            <v>18.07.2022</v>
          </cell>
          <cell r="J1646" t="str">
            <v>28.07.2022</v>
          </cell>
          <cell r="K1646" t="str">
            <v>20.07.2022</v>
          </cell>
          <cell r="L1646" t="str">
            <v>Hàng hóa quầy 0480.3002179</v>
          </cell>
          <cell r="M1646" t="str">
            <v>05.09.2022</v>
          </cell>
          <cell r="N1646">
            <v>-2655768</v>
          </cell>
        </row>
        <row r="1647">
          <cell r="F1647">
            <v>25984</v>
          </cell>
          <cell r="G1647" t="str">
            <v>C22TNT|25984</v>
          </cell>
          <cell r="H1647" t="str">
            <v>K1</v>
          </cell>
          <cell r="I1647" t="str">
            <v>18.07.2022</v>
          </cell>
          <cell r="J1647" t="str">
            <v>28.07.2022</v>
          </cell>
          <cell r="K1647" t="str">
            <v>21.07.2022</v>
          </cell>
          <cell r="L1647" t="str">
            <v>Hàng hóa quầy 0480.3002179</v>
          </cell>
          <cell r="M1647" t="str">
            <v>05.09.2022</v>
          </cell>
          <cell r="N1647">
            <v>-3172219</v>
          </cell>
        </row>
        <row r="1648">
          <cell r="F1648">
            <v>24270</v>
          </cell>
          <cell r="G1648" t="str">
            <v>C22TNT|24270</v>
          </cell>
          <cell r="H1648" t="str">
            <v>K1</v>
          </cell>
          <cell r="I1648" t="str">
            <v>11.07.2022</v>
          </cell>
          <cell r="J1648" t="str">
            <v>20.07.2022</v>
          </cell>
          <cell r="K1648" t="str">
            <v>16.07.2022</v>
          </cell>
          <cell r="L1648" t="str">
            <v>Hàng hóa quầy 0480.3002179</v>
          </cell>
          <cell r="M1648" t="str">
            <v>05.09.2022</v>
          </cell>
          <cell r="N1648">
            <v>-1586131</v>
          </cell>
        </row>
        <row r="1649">
          <cell r="F1649">
            <v>25993</v>
          </cell>
          <cell r="G1649" t="str">
            <v>C22TNT|25993</v>
          </cell>
          <cell r="H1649" t="str">
            <v>K1</v>
          </cell>
          <cell r="I1649" t="str">
            <v>18.07.2022</v>
          </cell>
          <cell r="J1649" t="str">
            <v>28.07.2022</v>
          </cell>
          <cell r="K1649" t="str">
            <v>22.07.2022</v>
          </cell>
          <cell r="L1649" t="str">
            <v>Hàng hóa quầy 0480.3002179</v>
          </cell>
          <cell r="M1649" t="str">
            <v>05.09.2022</v>
          </cell>
          <cell r="N1649">
            <v>-5236592</v>
          </cell>
        </row>
        <row r="1650">
          <cell r="F1650">
            <v>22280</v>
          </cell>
          <cell r="G1650" t="str">
            <v>C22TNT|22280</v>
          </cell>
          <cell r="H1650" t="str">
            <v>K1</v>
          </cell>
          <cell r="I1650" t="str">
            <v>04.07.2022</v>
          </cell>
          <cell r="J1650" t="str">
            <v>18.07.2022</v>
          </cell>
          <cell r="K1650" t="str">
            <v>06.07.2022</v>
          </cell>
          <cell r="L1650" t="str">
            <v>Hàng hóa quầy 0480.3002179</v>
          </cell>
          <cell r="M1650" t="str">
            <v>05.09.2022</v>
          </cell>
          <cell r="N1650">
            <v>-6004696</v>
          </cell>
        </row>
        <row r="1651">
          <cell r="F1651">
            <v>23623</v>
          </cell>
          <cell r="G1651" t="str">
            <v>C22TNT|23623</v>
          </cell>
          <cell r="H1651" t="str">
            <v>K1</v>
          </cell>
          <cell r="I1651" t="str">
            <v>07.07.2022</v>
          </cell>
          <cell r="J1651" t="str">
            <v>18.07.2022</v>
          </cell>
          <cell r="K1651" t="str">
            <v>09.07.2022</v>
          </cell>
          <cell r="L1651" t="str">
            <v>Hàng hóa quầy 0480.3002179</v>
          </cell>
          <cell r="M1651" t="str">
            <v>05.09.2022</v>
          </cell>
          <cell r="N1651">
            <v>-1079482</v>
          </cell>
        </row>
        <row r="1652">
          <cell r="F1652">
            <v>24263</v>
          </cell>
          <cell r="G1652" t="str">
            <v>C22TNT|24263</v>
          </cell>
          <cell r="H1652" t="str">
            <v>K1</v>
          </cell>
          <cell r="I1652" t="str">
            <v>11.07.2022</v>
          </cell>
          <cell r="J1652" t="str">
            <v>20.07.2022</v>
          </cell>
          <cell r="K1652" t="str">
            <v>13.07.2022</v>
          </cell>
          <cell r="L1652" t="str">
            <v>Hàng hóa quầy 0480.3002179</v>
          </cell>
          <cell r="M1652" t="str">
            <v>05.09.2022</v>
          </cell>
          <cell r="N1652">
            <v>-2859272</v>
          </cell>
        </row>
        <row r="1653">
          <cell r="F1653">
            <v>25139</v>
          </cell>
          <cell r="G1653" t="str">
            <v>C22TNT|25139</v>
          </cell>
          <cell r="H1653" t="str">
            <v>K1</v>
          </cell>
          <cell r="I1653" t="str">
            <v>14.07.2022</v>
          </cell>
          <cell r="J1653" t="str">
            <v>20.07.2022</v>
          </cell>
          <cell r="K1653" t="str">
            <v>16.07.2022</v>
          </cell>
          <cell r="L1653" t="str">
            <v>Hàng hóa quầy 0480.3002179</v>
          </cell>
          <cell r="M1653" t="str">
            <v>05.09.2022</v>
          </cell>
          <cell r="N1653">
            <v>-2158968</v>
          </cell>
        </row>
        <row r="1654">
          <cell r="F1654">
            <v>25979</v>
          </cell>
          <cell r="G1654" t="str">
            <v>C22TNT|25979</v>
          </cell>
          <cell r="H1654" t="str">
            <v>K1</v>
          </cell>
          <cell r="I1654" t="str">
            <v>18.07.2022</v>
          </cell>
          <cell r="J1654" t="str">
            <v>28.07.2022</v>
          </cell>
          <cell r="K1654" t="str">
            <v>20.07.2022</v>
          </cell>
          <cell r="L1654" t="str">
            <v>Hàng hóa quầy 0480.3002179</v>
          </cell>
          <cell r="M1654" t="str">
            <v>05.09.2022</v>
          </cell>
          <cell r="N1654">
            <v>-1513065</v>
          </cell>
        </row>
        <row r="1655">
          <cell r="F1655">
            <v>26170</v>
          </cell>
          <cell r="G1655" t="str">
            <v>C22TNT|26170</v>
          </cell>
          <cell r="H1655" t="str">
            <v>K1</v>
          </cell>
          <cell r="I1655" t="str">
            <v>21.07.2022</v>
          </cell>
          <cell r="J1655" t="str">
            <v>28.07.2022</v>
          </cell>
          <cell r="K1655" t="str">
            <v>23.07.2022</v>
          </cell>
          <cell r="L1655" t="str">
            <v>Hàng hóa quầy 0480.3002179</v>
          </cell>
          <cell r="M1655" t="str">
            <v>05.09.2022</v>
          </cell>
          <cell r="N1655">
            <v>-1079484</v>
          </cell>
        </row>
        <row r="1656">
          <cell r="F1656">
            <v>25983</v>
          </cell>
          <cell r="G1656" t="str">
            <v>C22TNT|25983</v>
          </cell>
          <cell r="H1656" t="str">
            <v>K1</v>
          </cell>
          <cell r="I1656" t="str">
            <v>18.07.2022</v>
          </cell>
          <cell r="J1656" t="str">
            <v>28.07.2022</v>
          </cell>
          <cell r="K1656" t="str">
            <v>22.07.2022</v>
          </cell>
          <cell r="L1656" t="str">
            <v>Hàng hóa quầy 0480.3002179</v>
          </cell>
          <cell r="M1656" t="str">
            <v>05.09.2022</v>
          </cell>
          <cell r="N1656">
            <v>-3000067</v>
          </cell>
        </row>
        <row r="1657">
          <cell r="F1657">
            <v>22938</v>
          </cell>
          <cell r="G1657" t="str">
            <v>C22TNT|22938</v>
          </cell>
          <cell r="H1657" t="str">
            <v>K1</v>
          </cell>
          <cell r="I1657" t="str">
            <v>05.07.2022</v>
          </cell>
          <cell r="J1657" t="str">
            <v>18.07.2022</v>
          </cell>
          <cell r="K1657" t="str">
            <v>06.07.2022</v>
          </cell>
          <cell r="L1657" t="str">
            <v>Hàng hóa quầy 0480.3002179</v>
          </cell>
          <cell r="M1657" t="str">
            <v>05.09.2022</v>
          </cell>
          <cell r="N1657">
            <v>-1079482</v>
          </cell>
        </row>
        <row r="1658">
          <cell r="F1658">
            <v>22939</v>
          </cell>
          <cell r="G1658" t="str">
            <v>C22TNT|22939</v>
          </cell>
          <cell r="H1658" t="str">
            <v>K1</v>
          </cell>
          <cell r="I1658" t="str">
            <v>05.07.2022</v>
          </cell>
          <cell r="J1658" t="str">
            <v>18.07.2022</v>
          </cell>
          <cell r="K1658" t="str">
            <v>06.07.2022</v>
          </cell>
          <cell r="L1658" t="str">
            <v>Hàng hóa quầy 0480.3002179</v>
          </cell>
          <cell r="M1658" t="str">
            <v>05.09.2022</v>
          </cell>
          <cell r="N1658">
            <v>-2882403</v>
          </cell>
        </row>
        <row r="1659">
          <cell r="F1659">
            <v>24330</v>
          </cell>
          <cell r="G1659" t="str">
            <v>C22TNT|24330</v>
          </cell>
          <cell r="H1659" t="str">
            <v>K1</v>
          </cell>
          <cell r="I1659" t="str">
            <v>12.07.2022</v>
          </cell>
          <cell r="J1659" t="str">
            <v>20.07.2022</v>
          </cell>
          <cell r="K1659" t="str">
            <v>13.07.2022</v>
          </cell>
          <cell r="L1659" t="str">
            <v>Hàng hóa quầy 0480.3002179</v>
          </cell>
          <cell r="M1659" t="str">
            <v>05.09.2022</v>
          </cell>
          <cell r="N1659">
            <v>-2665593</v>
          </cell>
        </row>
        <row r="1660">
          <cell r="F1660">
            <v>24331</v>
          </cell>
          <cell r="G1660" t="str">
            <v>C22TNT|24331</v>
          </cell>
          <cell r="H1660" t="str">
            <v>K1</v>
          </cell>
          <cell r="I1660" t="str">
            <v>12.07.2022</v>
          </cell>
          <cell r="J1660" t="str">
            <v>20.07.2022</v>
          </cell>
          <cell r="K1660" t="str">
            <v>13.07.2022</v>
          </cell>
          <cell r="L1660" t="str">
            <v>Hàng hóa quầy 0480.3002179</v>
          </cell>
          <cell r="M1660" t="str">
            <v>05.09.2022</v>
          </cell>
          <cell r="N1660">
            <v>-2158968</v>
          </cell>
        </row>
        <row r="1661">
          <cell r="F1661">
            <v>26067</v>
          </cell>
          <cell r="G1661" t="str">
            <v>C22TNT|26067</v>
          </cell>
          <cell r="H1661" t="str">
            <v>K1</v>
          </cell>
          <cell r="I1661" t="str">
            <v>19.07.2022</v>
          </cell>
          <cell r="J1661" t="str">
            <v>28.07.2022</v>
          </cell>
          <cell r="K1661" t="str">
            <v>20.07.2022</v>
          </cell>
          <cell r="L1661" t="str">
            <v>Hàng hóa quầy 0480.3002179</v>
          </cell>
          <cell r="M1661" t="str">
            <v>05.09.2022</v>
          </cell>
          <cell r="N1661">
            <v>-1634424</v>
          </cell>
        </row>
        <row r="1662">
          <cell r="F1662">
            <v>22382</v>
          </cell>
          <cell r="G1662" t="str">
            <v>C22TNT|22382</v>
          </cell>
          <cell r="H1662" t="str">
            <v>K1</v>
          </cell>
          <cell r="I1662" t="str">
            <v>04.07.2022</v>
          </cell>
          <cell r="J1662" t="str">
            <v>18.07.2022</v>
          </cell>
          <cell r="K1662" t="str">
            <v>05.07.2022</v>
          </cell>
          <cell r="L1662" t="str">
            <v>Hàng hóa quầy 0480.3002179</v>
          </cell>
          <cell r="M1662" t="str">
            <v>05.09.2022</v>
          </cell>
          <cell r="N1662">
            <v>-1079482</v>
          </cell>
        </row>
        <row r="1663">
          <cell r="F1663">
            <v>22383</v>
          </cell>
          <cell r="G1663" t="str">
            <v>C22TNT|22383</v>
          </cell>
          <cell r="H1663" t="str">
            <v>K1</v>
          </cell>
          <cell r="I1663" t="str">
            <v>04.07.2022</v>
          </cell>
          <cell r="J1663" t="str">
            <v>18.07.2022</v>
          </cell>
          <cell r="K1663" t="str">
            <v>05.07.2022</v>
          </cell>
          <cell r="L1663" t="str">
            <v>Hàng hóa quầy 0480.3002179</v>
          </cell>
          <cell r="M1663" t="str">
            <v>05.09.2022</v>
          </cell>
          <cell r="N1663">
            <v>-3359815</v>
          </cell>
        </row>
        <row r="1664">
          <cell r="F1664">
            <v>24280</v>
          </cell>
          <cell r="G1664" t="str">
            <v>C22TNT|24280</v>
          </cell>
          <cell r="H1664" t="str">
            <v>K1</v>
          </cell>
          <cell r="I1664" t="str">
            <v>11.07.2022</v>
          </cell>
          <cell r="J1664" t="str">
            <v>20.07.2022</v>
          </cell>
          <cell r="K1664" t="str">
            <v>12.07.2022</v>
          </cell>
          <cell r="L1664" t="str">
            <v>Hàng hóa quầy 0480.3002179</v>
          </cell>
          <cell r="M1664" t="str">
            <v>05.09.2022</v>
          </cell>
          <cell r="N1664">
            <v>-4973601</v>
          </cell>
        </row>
        <row r="1665">
          <cell r="F1665">
            <v>26027</v>
          </cell>
          <cell r="G1665" t="str">
            <v>C22TNT|26027</v>
          </cell>
          <cell r="H1665" t="str">
            <v>K1</v>
          </cell>
          <cell r="I1665" t="str">
            <v>19.07.2022</v>
          </cell>
          <cell r="J1665" t="str">
            <v>28.07.2022</v>
          </cell>
          <cell r="K1665" t="str">
            <v>19.07.2022</v>
          </cell>
          <cell r="L1665" t="str">
            <v>Hàng hóa quầy 0480.3002179</v>
          </cell>
          <cell r="M1665" t="str">
            <v>05.09.2022</v>
          </cell>
          <cell r="N1665">
            <v>-3238451</v>
          </cell>
        </row>
        <row r="1666">
          <cell r="F1666">
            <v>22325</v>
          </cell>
          <cell r="G1666" t="str">
            <v>C22TNT|22325</v>
          </cell>
          <cell r="H1666" t="str">
            <v>K1</v>
          </cell>
          <cell r="I1666" t="str">
            <v>04.07.2022</v>
          </cell>
          <cell r="J1666" t="str">
            <v>18.07.2022</v>
          </cell>
          <cell r="K1666" t="str">
            <v>08.07.2022</v>
          </cell>
          <cell r="L1666" t="str">
            <v>Hàng hóa quầy 0480.3002179</v>
          </cell>
          <cell r="M1666" t="str">
            <v>05.09.2022</v>
          </cell>
          <cell r="N1666">
            <v>-1079482</v>
          </cell>
        </row>
        <row r="1667">
          <cell r="F1667">
            <v>25986</v>
          </cell>
          <cell r="G1667" t="str">
            <v>C22TNT|25986</v>
          </cell>
          <cell r="H1667" t="str">
            <v>K1</v>
          </cell>
          <cell r="I1667" t="str">
            <v>18.07.2022</v>
          </cell>
          <cell r="J1667" t="str">
            <v>28.07.2022</v>
          </cell>
          <cell r="K1667" t="str">
            <v>22.07.2022</v>
          </cell>
          <cell r="L1667" t="str">
            <v>Hàng hóa quầy 0480.3002179</v>
          </cell>
          <cell r="M1667" t="str">
            <v>05.09.2022</v>
          </cell>
          <cell r="N1667">
            <v>-2745526</v>
          </cell>
        </row>
        <row r="1668">
          <cell r="F1668">
            <v>22335</v>
          </cell>
          <cell r="G1668" t="str">
            <v>C22TNT|22335</v>
          </cell>
          <cell r="H1668" t="str">
            <v>K1</v>
          </cell>
          <cell r="I1668" t="str">
            <v>04.07.2022</v>
          </cell>
          <cell r="J1668" t="str">
            <v>18.07.2022</v>
          </cell>
          <cell r="K1668" t="str">
            <v>08.07.2022</v>
          </cell>
          <cell r="L1668" t="str">
            <v>Hàng hóa quầy 0480.3002179</v>
          </cell>
          <cell r="M1668" t="str">
            <v>05.09.2022</v>
          </cell>
          <cell r="N1668">
            <v>-7802905</v>
          </cell>
        </row>
        <row r="1669">
          <cell r="F1669">
            <v>24268</v>
          </cell>
          <cell r="G1669" t="str">
            <v>C22TNT|24268</v>
          </cell>
          <cell r="H1669" t="str">
            <v>K1</v>
          </cell>
          <cell r="I1669" t="str">
            <v>11.07.2022</v>
          </cell>
          <cell r="J1669" t="str">
            <v>20.07.2022</v>
          </cell>
          <cell r="K1669" t="str">
            <v>15.07.2022</v>
          </cell>
          <cell r="L1669" t="str">
            <v>Hàng hóa quầy 0480.3002179</v>
          </cell>
          <cell r="M1669" t="str">
            <v>05.09.2022</v>
          </cell>
          <cell r="N1669">
            <v>-1079484</v>
          </cell>
        </row>
        <row r="1670">
          <cell r="F1670">
            <v>25830</v>
          </cell>
          <cell r="G1670" t="str">
            <v>C22TNT|25830</v>
          </cell>
          <cell r="H1670" t="str">
            <v>K1</v>
          </cell>
          <cell r="I1670" t="str">
            <v>15.07.2022</v>
          </cell>
          <cell r="J1670" t="str">
            <v>20.07.2022</v>
          </cell>
          <cell r="K1670" t="str">
            <v>16.07.2022</v>
          </cell>
          <cell r="L1670" t="str">
            <v>Hàng hóa quầy 0480.3002179</v>
          </cell>
          <cell r="M1670" t="str">
            <v>05.09.2022</v>
          </cell>
          <cell r="N1670">
            <v>-1079484</v>
          </cell>
        </row>
        <row r="1671">
          <cell r="F1671">
            <v>25987</v>
          </cell>
          <cell r="G1671" t="str">
            <v>C22TNT|25987</v>
          </cell>
          <cell r="H1671" t="str">
            <v>K1</v>
          </cell>
          <cell r="I1671" t="str">
            <v>18.07.2022</v>
          </cell>
          <cell r="J1671" t="str">
            <v>27.07.2022</v>
          </cell>
          <cell r="K1671" t="str">
            <v>22.07.2022</v>
          </cell>
          <cell r="L1671" t="str">
            <v>Hàng hóa quầy 0480.3002179</v>
          </cell>
          <cell r="M1671" t="str">
            <v>05.09.2022</v>
          </cell>
          <cell r="N1671">
            <v>-1079484</v>
          </cell>
        </row>
        <row r="1672">
          <cell r="F1672">
            <v>24070</v>
          </cell>
          <cell r="G1672" t="str">
            <v>C22TNT|24070</v>
          </cell>
          <cell r="H1672" t="str">
            <v>K1</v>
          </cell>
          <cell r="I1672" t="str">
            <v>09.07.2022</v>
          </cell>
          <cell r="J1672" t="str">
            <v>18.07.2022</v>
          </cell>
          <cell r="K1672" t="str">
            <v>09.07.2022</v>
          </cell>
          <cell r="L1672" t="str">
            <v>Hàng hóa quầy 0480.3002179</v>
          </cell>
          <cell r="M1672" t="str">
            <v>05.09.2022</v>
          </cell>
          <cell r="N1672">
            <v>-2665593</v>
          </cell>
        </row>
        <row r="1673">
          <cell r="F1673">
            <v>24332</v>
          </cell>
          <cell r="G1673" t="str">
            <v>C22TNT|24332</v>
          </cell>
          <cell r="H1673" t="str">
            <v>K1</v>
          </cell>
          <cell r="I1673" t="str">
            <v>12.07.2022</v>
          </cell>
          <cell r="J1673" t="str">
            <v>20.07.2022</v>
          </cell>
          <cell r="K1673" t="str">
            <v>13.07.2022</v>
          </cell>
          <cell r="L1673" t="str">
            <v>Hàng hóa quầy 0480.3002179</v>
          </cell>
          <cell r="M1673" t="str">
            <v>05.09.2022</v>
          </cell>
          <cell r="N1673">
            <v>-1079484</v>
          </cell>
        </row>
        <row r="1674">
          <cell r="F1674">
            <v>26066</v>
          </cell>
          <cell r="G1674" t="str">
            <v>C22TNT|26066</v>
          </cell>
          <cell r="H1674" t="str">
            <v>K1</v>
          </cell>
          <cell r="I1674" t="str">
            <v>19.07.2022</v>
          </cell>
          <cell r="J1674" t="str">
            <v>29.07.2022</v>
          </cell>
          <cell r="K1674" t="str">
            <v>25.07.2022</v>
          </cell>
          <cell r="L1674" t="str">
            <v>Hàng hóa quầy 0480.3002179</v>
          </cell>
          <cell r="M1674" t="str">
            <v>05.09.2022</v>
          </cell>
          <cell r="N1674">
            <v>-2665593</v>
          </cell>
        </row>
        <row r="1675">
          <cell r="F1675">
            <v>25146</v>
          </cell>
          <cell r="G1675" t="str">
            <v>C22TNT|25146</v>
          </cell>
          <cell r="H1675" t="str">
            <v>K1</v>
          </cell>
          <cell r="I1675" t="str">
            <v>14.07.2022</v>
          </cell>
          <cell r="J1675" t="str">
            <v>28.07.2022</v>
          </cell>
          <cell r="K1675" t="str">
            <v>18.07.2022</v>
          </cell>
          <cell r="L1675" t="str">
            <v>Hàng hóa quầy 0480.3002179</v>
          </cell>
          <cell r="M1675" t="str">
            <v>05.09.2022</v>
          </cell>
          <cell r="N1675">
            <v>-3396151</v>
          </cell>
        </row>
        <row r="1676">
          <cell r="F1676">
            <v>26176</v>
          </cell>
          <cell r="G1676" t="str">
            <v>C22TNT|26176</v>
          </cell>
          <cell r="H1676" t="str">
            <v>K1</v>
          </cell>
          <cell r="I1676" t="str">
            <v>21.07.2022</v>
          </cell>
          <cell r="J1676" t="str">
            <v>29.07.2022</v>
          </cell>
          <cell r="K1676" t="str">
            <v>25.07.2022</v>
          </cell>
          <cell r="L1676" t="str">
            <v>Hàng hóa quầy 0480.3002179</v>
          </cell>
          <cell r="M1676" t="str">
            <v>05.09.2022</v>
          </cell>
          <cell r="N1676">
            <v>-1586131</v>
          </cell>
        </row>
        <row r="1677">
          <cell r="F1677">
            <v>23628</v>
          </cell>
          <cell r="G1677" t="str">
            <v>C22TNT|23628</v>
          </cell>
          <cell r="H1677" t="str">
            <v>K1</v>
          </cell>
          <cell r="I1677" t="str">
            <v>07.07.2022</v>
          </cell>
          <cell r="J1677" t="str">
            <v>18.07.2022</v>
          </cell>
          <cell r="K1677" t="str">
            <v>10.07.2022</v>
          </cell>
          <cell r="L1677" t="str">
            <v>Hàng hóa quầy 0480.3002179</v>
          </cell>
          <cell r="M1677" t="str">
            <v>05.09.2022</v>
          </cell>
          <cell r="N1677">
            <v>-1586131</v>
          </cell>
        </row>
        <row r="1678">
          <cell r="F1678">
            <v>23631</v>
          </cell>
          <cell r="G1678" t="str">
            <v>C22TNT|23631</v>
          </cell>
          <cell r="H1678" t="str">
            <v>K1</v>
          </cell>
          <cell r="I1678" t="str">
            <v>07.07.2022</v>
          </cell>
          <cell r="J1678" t="str">
            <v>18.07.2022</v>
          </cell>
          <cell r="K1678" t="str">
            <v>11.07.2022</v>
          </cell>
          <cell r="L1678" t="str">
            <v>Hàng hóa quầy 0480.3002179</v>
          </cell>
          <cell r="M1678" t="str">
            <v>05.09.2022</v>
          </cell>
          <cell r="N1678">
            <v>-1200852</v>
          </cell>
        </row>
        <row r="1679">
          <cell r="F1679">
            <v>25145</v>
          </cell>
          <cell r="G1679" t="str">
            <v>C22TNT|25145</v>
          </cell>
          <cell r="H1679" t="str">
            <v>K1</v>
          </cell>
          <cell r="I1679" t="str">
            <v>14.07.2022</v>
          </cell>
          <cell r="J1679" t="str">
            <v>28.07.2022</v>
          </cell>
          <cell r="K1679" t="str">
            <v>18.07.2022</v>
          </cell>
          <cell r="L1679" t="str">
            <v>Hàng hóa quầy 0480.3002179</v>
          </cell>
          <cell r="M1679" t="str">
            <v>05.09.2022</v>
          </cell>
          <cell r="N1679">
            <v>-1802896</v>
          </cell>
        </row>
        <row r="1680">
          <cell r="F1680">
            <v>26175</v>
          </cell>
          <cell r="G1680" t="str">
            <v>C22TNT|26175</v>
          </cell>
          <cell r="H1680" t="str">
            <v>K1</v>
          </cell>
          <cell r="I1680" t="str">
            <v>21.07.2022</v>
          </cell>
          <cell r="J1680" t="str">
            <v>29.07.2022</v>
          </cell>
          <cell r="K1680" t="str">
            <v>25.07.2022</v>
          </cell>
          <cell r="L1680" t="str">
            <v>Hàng hóa quầy 0480.3002179</v>
          </cell>
          <cell r="M1680" t="str">
            <v>05.09.2022</v>
          </cell>
          <cell r="N1680">
            <v>-1847530</v>
          </cell>
        </row>
        <row r="1681">
          <cell r="F1681">
            <v>9106</v>
          </cell>
          <cell r="G1681" t="str">
            <v>K22TEB|9106</v>
          </cell>
          <cell r="H1681" t="str">
            <v>K1</v>
          </cell>
          <cell r="I1681" t="str">
            <v>29.08.2022</v>
          </cell>
          <cell r="J1681" t="str">
            <v>30.08.2022</v>
          </cell>
          <cell r="K1681" t="str">
            <v>29.08.2022</v>
          </cell>
          <cell r="L1681" t="str">
            <v>Hàng hóa các loại</v>
          </cell>
          <cell r="M1681" t="str">
            <v>05.09.2022</v>
          </cell>
          <cell r="N1681">
            <v>589097</v>
          </cell>
        </row>
        <row r="1682">
          <cell r="F1682" t="str">
            <v>CK</v>
          </cell>
          <cell r="G1682" t="str">
            <v>CK T07/2022</v>
          </cell>
          <cell r="H1682" t="str">
            <v>KS</v>
          </cell>
          <cell r="I1682" t="str">
            <v>29.08.2022</v>
          </cell>
          <cell r="J1682" t="str">
            <v>29.08.2022</v>
          </cell>
          <cell r="K1682" t="str">
            <v>29.08.2022</v>
          </cell>
          <cell r="L1682" t="str">
            <v>R480 CK T07/2022</v>
          </cell>
          <cell r="M1682" t="str">
            <v>05.09.2022</v>
          </cell>
          <cell r="N1682">
            <v>26116483</v>
          </cell>
        </row>
        <row r="1683">
          <cell r="F1683">
            <v>10909</v>
          </cell>
          <cell r="G1683" t="str">
            <v>1K22TEB|10909</v>
          </cell>
          <cell r="H1683" t="str">
            <v>D1</v>
          </cell>
          <cell r="I1683" t="str">
            <v>29.08.2022</v>
          </cell>
          <cell r="J1683" t="str">
            <v>29.08.2022</v>
          </cell>
          <cell r="K1683" t="str">
            <v>29.08.2022</v>
          </cell>
          <cell r="L1683" t="str">
            <v>Phí dịch vụ T07.2022 QUẦY 480</v>
          </cell>
          <cell r="M1683" t="str">
            <v>05.09.2022</v>
          </cell>
          <cell r="N1683">
            <v>72081493</v>
          </cell>
        </row>
        <row r="1684">
          <cell r="F1684">
            <v>9265</v>
          </cell>
          <cell r="G1684" t="str">
            <v>1K22TEB|9265</v>
          </cell>
          <cell r="H1684" t="str">
            <v>D1</v>
          </cell>
          <cell r="I1684" t="str">
            <v>29.08.2022</v>
          </cell>
          <cell r="J1684" t="str">
            <v>29.08.2022</v>
          </cell>
          <cell r="K1684" t="str">
            <v>29.08.2022</v>
          </cell>
          <cell r="L1684" t="str">
            <v>Phí hỗ trợ T07.2022 QUẦY 480</v>
          </cell>
          <cell r="M1684" t="str">
            <v>05.09.2022</v>
          </cell>
          <cell r="N1684">
            <v>18803868</v>
          </cell>
        </row>
        <row r="1685">
          <cell r="F1685">
            <v>13246</v>
          </cell>
          <cell r="G1685" t="str">
            <v>K22TEB|13246</v>
          </cell>
          <cell r="H1685" t="str">
            <v>D1</v>
          </cell>
          <cell r="I1685" t="str">
            <v>30.08.2022</v>
          </cell>
          <cell r="J1685" t="str">
            <v>30.08.2022</v>
          </cell>
          <cell r="K1685" t="str">
            <v>30.08.2022</v>
          </cell>
          <cell r="L1685" t="str">
            <v>Phí dịch vụ T07.2022 QUẦY 480</v>
          </cell>
          <cell r="M1685" t="str">
            <v>05.09.2022</v>
          </cell>
          <cell r="N1685">
            <v>15669890</v>
          </cell>
        </row>
        <row r="1686">
          <cell r="F1686">
            <v>7658</v>
          </cell>
          <cell r="G1686" t="str">
            <v>K22TEB|7658</v>
          </cell>
          <cell r="H1686" t="str">
            <v>K1</v>
          </cell>
          <cell r="I1686" t="str">
            <v>12.08.2022</v>
          </cell>
          <cell r="J1686" t="str">
            <v>15.08.2022</v>
          </cell>
          <cell r="K1686" t="str">
            <v>12.08.2022</v>
          </cell>
          <cell r="L1686" t="str">
            <v>Hàng hóa các loại</v>
          </cell>
          <cell r="M1686" t="str">
            <v>05.09.2022</v>
          </cell>
          <cell r="N1686">
            <v>619241</v>
          </cell>
        </row>
        <row r="1687">
          <cell r="F1687">
            <v>9038</v>
          </cell>
          <cell r="G1687" t="str">
            <v>K22TEB|9038</v>
          </cell>
          <cell r="H1687" t="str">
            <v>K1</v>
          </cell>
          <cell r="I1687" t="str">
            <v>29.08.2022</v>
          </cell>
          <cell r="J1687" t="str">
            <v>30.08.2022</v>
          </cell>
          <cell r="K1687" t="str">
            <v>29.08.2022</v>
          </cell>
          <cell r="L1687" t="str">
            <v>Hàng hóa các loại</v>
          </cell>
          <cell r="M1687" t="str">
            <v>05.09.2022</v>
          </cell>
          <cell r="N1687">
            <v>663817</v>
          </cell>
        </row>
        <row r="1688">
          <cell r="F1688">
            <v>27310</v>
          </cell>
          <cell r="G1688" t="str">
            <v>C22TNT|27310</v>
          </cell>
          <cell r="H1688" t="str">
            <v>K1</v>
          </cell>
          <cell r="I1688" t="str">
            <v>25.07.2022</v>
          </cell>
          <cell r="J1688" t="str">
            <v>02.08.2022</v>
          </cell>
          <cell r="K1688" t="str">
            <v>29.07.2022</v>
          </cell>
          <cell r="L1688" t="str">
            <v>Hàng hóa quầy 0480.3002179</v>
          </cell>
          <cell r="M1688" t="str">
            <v>15.09.2022</v>
          </cell>
          <cell r="N1688">
            <v>-4869195</v>
          </cell>
        </row>
        <row r="1689">
          <cell r="F1689">
            <v>29011</v>
          </cell>
          <cell r="G1689" t="str">
            <v>C22TNT|29011</v>
          </cell>
          <cell r="H1689" t="str">
            <v>K1</v>
          </cell>
          <cell r="I1689" t="str">
            <v>01.08.2022</v>
          </cell>
          <cell r="J1689" t="str">
            <v>11.08.2022</v>
          </cell>
          <cell r="K1689" t="str">
            <v>05.08.2022</v>
          </cell>
          <cell r="L1689" t="str">
            <v>Hàng hóa quầy 0480.3002179</v>
          </cell>
          <cell r="M1689" t="str">
            <v>15.09.2022</v>
          </cell>
          <cell r="N1689">
            <v>-5404026</v>
          </cell>
        </row>
        <row r="1690">
          <cell r="F1690">
            <v>27311</v>
          </cell>
          <cell r="G1690" t="str">
            <v>C22TNT|27311</v>
          </cell>
          <cell r="H1690" t="str">
            <v>K1</v>
          </cell>
          <cell r="I1690" t="str">
            <v>25.07.2022</v>
          </cell>
          <cell r="J1690" t="str">
            <v>03.08.2022</v>
          </cell>
          <cell r="K1690" t="str">
            <v>29.07.2022</v>
          </cell>
          <cell r="L1690" t="str">
            <v>Hàng hóa quầy 0480.3002179</v>
          </cell>
          <cell r="M1690" t="str">
            <v>15.09.2022</v>
          </cell>
          <cell r="N1690">
            <v>-1586110</v>
          </cell>
        </row>
        <row r="1691">
          <cell r="F1691">
            <v>27312</v>
          </cell>
          <cell r="G1691" t="str">
            <v>C22TNT|27312</v>
          </cell>
          <cell r="H1691" t="str">
            <v>K1</v>
          </cell>
          <cell r="I1691" t="str">
            <v>25.07.2022</v>
          </cell>
          <cell r="J1691" t="str">
            <v>02.08.2022</v>
          </cell>
          <cell r="K1691" t="str">
            <v>29.07.2022</v>
          </cell>
          <cell r="L1691" t="str">
            <v>Hàng hóa quầy 0480.3002179</v>
          </cell>
          <cell r="M1691" t="str">
            <v>15.09.2022</v>
          </cell>
          <cell r="N1691">
            <v>-1413958</v>
          </cell>
        </row>
        <row r="1692">
          <cell r="F1692">
            <v>29012</v>
          </cell>
          <cell r="G1692" t="str">
            <v>C22TNT|29012</v>
          </cell>
          <cell r="H1692" t="str">
            <v>K1</v>
          </cell>
          <cell r="I1692" t="str">
            <v>01.08.2022</v>
          </cell>
          <cell r="J1692" t="str">
            <v>11.08.2022</v>
          </cell>
          <cell r="K1692" t="str">
            <v>05.08.2022</v>
          </cell>
          <cell r="L1692" t="str">
            <v>Hàng hóa quầy 0480.3002179</v>
          </cell>
          <cell r="M1692" t="str">
            <v>15.09.2022</v>
          </cell>
          <cell r="N1692">
            <v>-650359</v>
          </cell>
        </row>
        <row r="1693">
          <cell r="F1693">
            <v>29013</v>
          </cell>
          <cell r="G1693" t="str">
            <v>C22TNT|29013</v>
          </cell>
          <cell r="H1693" t="str">
            <v>K1</v>
          </cell>
          <cell r="I1693" t="str">
            <v>01.08.2022</v>
          </cell>
          <cell r="J1693" t="str">
            <v>11.08.2022</v>
          </cell>
          <cell r="K1693" t="str">
            <v>05.08.2022</v>
          </cell>
          <cell r="L1693" t="str">
            <v>Hàng hóa quầy 0480.3002179</v>
          </cell>
          <cell r="M1693" t="str">
            <v>15.09.2022</v>
          </cell>
          <cell r="N1693">
            <v>-1802896</v>
          </cell>
        </row>
        <row r="1694">
          <cell r="F1694">
            <v>27406</v>
          </cell>
          <cell r="G1694" t="str">
            <v>C22TNT|27406</v>
          </cell>
          <cell r="H1694" t="str">
            <v>K1</v>
          </cell>
          <cell r="I1694" t="str">
            <v>26.07.2022</v>
          </cell>
          <cell r="J1694" t="str">
            <v>29.07.2022</v>
          </cell>
          <cell r="K1694" t="str">
            <v>27.07.2022</v>
          </cell>
          <cell r="L1694" t="str">
            <v>Hàng hóa quầy 0480.3002179</v>
          </cell>
          <cell r="M1694" t="str">
            <v>15.09.2022</v>
          </cell>
          <cell r="N1694">
            <v>-10221980</v>
          </cell>
        </row>
        <row r="1695">
          <cell r="F1695">
            <v>27332</v>
          </cell>
          <cell r="G1695" t="str">
            <v>C22TNT|27332</v>
          </cell>
          <cell r="H1695" t="str">
            <v>K1</v>
          </cell>
          <cell r="I1695" t="str">
            <v>26.07.2022</v>
          </cell>
          <cell r="J1695" t="str">
            <v>29.07.2022</v>
          </cell>
          <cell r="K1695" t="str">
            <v>26.07.2022</v>
          </cell>
          <cell r="L1695" t="str">
            <v>Hàng hóa quầy 0480.3002179</v>
          </cell>
          <cell r="M1695" t="str">
            <v>15.09.2022</v>
          </cell>
          <cell r="N1695">
            <v>-1079484</v>
          </cell>
        </row>
        <row r="1696">
          <cell r="F1696">
            <v>27304</v>
          </cell>
          <cell r="G1696" t="str">
            <v>C22TNT|27304</v>
          </cell>
          <cell r="H1696" t="str">
            <v>K1</v>
          </cell>
          <cell r="I1696" t="str">
            <v>25.07.2022</v>
          </cell>
          <cell r="J1696" t="str">
            <v>02.08.2022</v>
          </cell>
          <cell r="K1696" t="str">
            <v>29.07.2022</v>
          </cell>
          <cell r="L1696" t="str">
            <v>Hàng hóa quầy 0480.3002179</v>
          </cell>
          <cell r="M1696" t="str">
            <v>15.09.2022</v>
          </cell>
          <cell r="N1696">
            <v>-1586110</v>
          </cell>
        </row>
        <row r="1697">
          <cell r="F1697">
            <v>27307</v>
          </cell>
          <cell r="G1697" t="str">
            <v>C22TNT|27307</v>
          </cell>
          <cell r="H1697" t="str">
            <v>K1</v>
          </cell>
          <cell r="I1697" t="str">
            <v>25.07.2022</v>
          </cell>
          <cell r="J1697" t="str">
            <v>31.07.2022</v>
          </cell>
          <cell r="K1697" t="str">
            <v>27.07.2022</v>
          </cell>
          <cell r="L1697" t="str">
            <v>Hàng hóa quầy 0480.3002179</v>
          </cell>
          <cell r="M1697" t="str">
            <v>15.09.2022</v>
          </cell>
          <cell r="N1697">
            <v>-7490154</v>
          </cell>
        </row>
        <row r="1698">
          <cell r="F1698">
            <v>29007</v>
          </cell>
          <cell r="G1698" t="str">
            <v>C22TNT|29007</v>
          </cell>
          <cell r="H1698" t="str">
            <v>K1</v>
          </cell>
          <cell r="I1698" t="str">
            <v>01.08.2022</v>
          </cell>
          <cell r="J1698" t="str">
            <v>11.08.2022</v>
          </cell>
          <cell r="K1698" t="str">
            <v>03.08.2022</v>
          </cell>
          <cell r="L1698" t="str">
            <v>Hàng hóa quầy 0480.3002179</v>
          </cell>
          <cell r="M1698" t="str">
            <v>15.09.2022</v>
          </cell>
          <cell r="N1698">
            <v>-5997132</v>
          </cell>
        </row>
        <row r="1699">
          <cell r="F1699">
            <v>29008</v>
          </cell>
          <cell r="G1699" t="str">
            <v>C22TNT|29008</v>
          </cell>
          <cell r="H1699" t="str">
            <v>K1</v>
          </cell>
          <cell r="I1699" t="str">
            <v>01.08.2022</v>
          </cell>
          <cell r="J1699" t="str">
            <v>11.08.2022</v>
          </cell>
          <cell r="K1699" t="str">
            <v>03.08.2022</v>
          </cell>
          <cell r="L1699" t="str">
            <v>Hàng hóa quầy 0480.3002179</v>
          </cell>
          <cell r="M1699" t="str">
            <v>15.09.2022</v>
          </cell>
          <cell r="N1699">
            <v>-5998558</v>
          </cell>
        </row>
        <row r="1700">
          <cell r="F1700">
            <v>27496</v>
          </cell>
          <cell r="G1700" t="str">
            <v>C22TNT|27496</v>
          </cell>
          <cell r="H1700" t="str">
            <v>K1</v>
          </cell>
          <cell r="I1700" t="str">
            <v>28.07.2022</v>
          </cell>
          <cell r="J1700" t="str">
            <v>03.08.2022</v>
          </cell>
          <cell r="K1700" t="str">
            <v>30.07.2022</v>
          </cell>
          <cell r="L1700" t="str">
            <v>Hàng hóa quầy 0480.3002179</v>
          </cell>
          <cell r="M1700" t="str">
            <v>15.09.2022</v>
          </cell>
          <cell r="N1700">
            <v>-1586110</v>
          </cell>
        </row>
        <row r="1701">
          <cell r="F1701">
            <v>27328</v>
          </cell>
          <cell r="G1701" t="str">
            <v>C22TNT|27328</v>
          </cell>
          <cell r="H1701" t="str">
            <v>K1</v>
          </cell>
          <cell r="I1701" t="str">
            <v>25.07.2022</v>
          </cell>
          <cell r="J1701" t="str">
            <v>04.08.2022</v>
          </cell>
          <cell r="K1701" t="str">
            <v>28.07.2022</v>
          </cell>
          <cell r="L1701" t="str">
            <v>Hàng hóa quầy 0480.3002179</v>
          </cell>
          <cell r="M1701" t="str">
            <v>15.09.2022</v>
          </cell>
          <cell r="N1701">
            <v>-2665593</v>
          </cell>
        </row>
        <row r="1702">
          <cell r="F1702">
            <v>29040</v>
          </cell>
          <cell r="G1702" t="str">
            <v>C22TNT|29040</v>
          </cell>
          <cell r="H1702" t="str">
            <v>K1</v>
          </cell>
          <cell r="I1702" t="str">
            <v>01.08.2022</v>
          </cell>
          <cell r="J1702" t="str">
            <v>11.08.2022</v>
          </cell>
          <cell r="K1702" t="str">
            <v>02.08.2022</v>
          </cell>
          <cell r="L1702" t="str">
            <v>Hàng hóa quầy 0480.3002179</v>
          </cell>
          <cell r="M1702" t="str">
            <v>15.09.2022</v>
          </cell>
          <cell r="N1702">
            <v>-1199426</v>
          </cell>
        </row>
        <row r="1703">
          <cell r="F1703">
            <v>27306</v>
          </cell>
          <cell r="G1703" t="str">
            <v>C22TNT|27306</v>
          </cell>
          <cell r="H1703" t="str">
            <v>K1</v>
          </cell>
          <cell r="I1703" t="str">
            <v>25.07.2022</v>
          </cell>
          <cell r="J1703" t="str">
            <v>31.07.2022</v>
          </cell>
          <cell r="K1703" t="str">
            <v>27.07.2022</v>
          </cell>
          <cell r="L1703" t="str">
            <v>Hàng hóa quầy 0480.3002179</v>
          </cell>
          <cell r="M1703" t="str">
            <v>15.09.2022</v>
          </cell>
          <cell r="N1703">
            <v>-1296270</v>
          </cell>
        </row>
        <row r="1704">
          <cell r="F1704">
            <v>29006</v>
          </cell>
          <cell r="G1704" t="str">
            <v>C22TNT|29006</v>
          </cell>
          <cell r="H1704" t="str">
            <v>K1</v>
          </cell>
          <cell r="I1704" t="str">
            <v>01.08.2022</v>
          </cell>
          <cell r="J1704" t="str">
            <v>11.08.2022</v>
          </cell>
          <cell r="K1704" t="str">
            <v>03.08.2022</v>
          </cell>
          <cell r="L1704" t="str">
            <v>Hàng hóa quầy 0480.3002179</v>
          </cell>
          <cell r="M1704" t="str">
            <v>15.09.2022</v>
          </cell>
          <cell r="N1704">
            <v>-2785536</v>
          </cell>
        </row>
        <row r="1705">
          <cell r="F1705">
            <v>29003</v>
          </cell>
          <cell r="G1705" t="str">
            <v>C22TNT|29003</v>
          </cell>
          <cell r="H1705" t="str">
            <v>K1</v>
          </cell>
          <cell r="I1705" t="str">
            <v>01.08.2022</v>
          </cell>
          <cell r="J1705" t="str">
            <v>11.08.2022</v>
          </cell>
          <cell r="K1705" t="str">
            <v>03.08.2022</v>
          </cell>
          <cell r="L1705" t="str">
            <v>Hàng hóa quầy 0480.3002179</v>
          </cell>
          <cell r="M1705" t="str">
            <v>15.09.2022</v>
          </cell>
          <cell r="N1705">
            <v>-2398853</v>
          </cell>
        </row>
        <row r="1706">
          <cell r="F1706">
            <v>27346</v>
          </cell>
          <cell r="G1706" t="str">
            <v>C22TNT|27346</v>
          </cell>
          <cell r="H1706" t="str">
            <v>K1</v>
          </cell>
          <cell r="I1706" t="str">
            <v>26.07.2022</v>
          </cell>
          <cell r="J1706" t="str">
            <v>04.08.2022</v>
          </cell>
          <cell r="K1706" t="str">
            <v>28.07.2022</v>
          </cell>
          <cell r="L1706" t="str">
            <v>Hàng hóa quầy 0480.3002179</v>
          </cell>
          <cell r="M1706" t="str">
            <v>15.09.2022</v>
          </cell>
          <cell r="N1706">
            <v>-2375754</v>
          </cell>
        </row>
        <row r="1707">
          <cell r="F1707">
            <v>27303</v>
          </cell>
          <cell r="G1707" t="str">
            <v>C22TNT|27303</v>
          </cell>
          <cell r="H1707" t="str">
            <v>K1</v>
          </cell>
          <cell r="I1707" t="str">
            <v>25.07.2022</v>
          </cell>
          <cell r="J1707" t="str">
            <v>31.07.2022</v>
          </cell>
          <cell r="K1707" t="str">
            <v>27.07.2022</v>
          </cell>
          <cell r="L1707" t="str">
            <v>Hàng hóa quầy 0480.3002179</v>
          </cell>
          <cell r="M1707" t="str">
            <v>15.09.2022</v>
          </cell>
          <cell r="N1707">
            <v>-1250532</v>
          </cell>
        </row>
        <row r="1708">
          <cell r="F1708">
            <v>27506</v>
          </cell>
          <cell r="G1708" t="str">
            <v>C22TNT|27506</v>
          </cell>
          <cell r="H1708" t="str">
            <v>K1</v>
          </cell>
          <cell r="I1708" t="str">
            <v>28.07.2022</v>
          </cell>
          <cell r="J1708" t="str">
            <v>03.08.2022</v>
          </cell>
          <cell r="K1708" t="str">
            <v>30.07.2022</v>
          </cell>
          <cell r="L1708" t="str">
            <v>Hàng hóa quầy 0480.3002179</v>
          </cell>
          <cell r="M1708" t="str">
            <v>15.09.2022</v>
          </cell>
          <cell r="N1708">
            <v>-3238451</v>
          </cell>
        </row>
        <row r="1709">
          <cell r="F1709">
            <v>27507</v>
          </cell>
          <cell r="G1709" t="str">
            <v>C22TNT|27507</v>
          </cell>
          <cell r="H1709" t="str">
            <v>K1</v>
          </cell>
          <cell r="I1709" t="str">
            <v>28.07.2022</v>
          </cell>
          <cell r="J1709" t="str">
            <v>03.08.2022</v>
          </cell>
          <cell r="K1709" t="str">
            <v>30.07.2022</v>
          </cell>
          <cell r="L1709" t="str">
            <v>Hàng hóa quầy 0480.3002179</v>
          </cell>
          <cell r="M1709" t="str">
            <v>15.09.2022</v>
          </cell>
          <cell r="N1709">
            <v>-3238451</v>
          </cell>
        </row>
        <row r="1710">
          <cell r="F1710">
            <v>29004</v>
          </cell>
          <cell r="G1710" t="str">
            <v>C22TNT|29004</v>
          </cell>
          <cell r="H1710" t="str">
            <v>K1</v>
          </cell>
          <cell r="I1710" t="str">
            <v>01.08.2022</v>
          </cell>
          <cell r="J1710" t="str">
            <v>11.08.2022</v>
          </cell>
          <cell r="K1710" t="str">
            <v>03.08.2022</v>
          </cell>
          <cell r="L1710" t="str">
            <v>Hàng hóa quầy 0480.3002179</v>
          </cell>
          <cell r="M1710" t="str">
            <v>15.09.2022</v>
          </cell>
          <cell r="N1710">
            <v>-2398853</v>
          </cell>
        </row>
        <row r="1711">
          <cell r="F1711">
            <v>27298</v>
          </cell>
          <cell r="G1711" t="str">
            <v>C22TNT|27298</v>
          </cell>
          <cell r="H1711" t="str">
            <v>K1</v>
          </cell>
          <cell r="I1711" t="str">
            <v>25.07.2022</v>
          </cell>
          <cell r="J1711" t="str">
            <v>31.07.2022</v>
          </cell>
          <cell r="K1711" t="str">
            <v>28.07.2022</v>
          </cell>
          <cell r="L1711" t="str">
            <v>Hàng hóa quầy 0480.3002179</v>
          </cell>
          <cell r="M1711" t="str">
            <v>15.09.2022</v>
          </cell>
          <cell r="N1711">
            <v>-5556222</v>
          </cell>
        </row>
        <row r="1712">
          <cell r="F1712">
            <v>27497</v>
          </cell>
          <cell r="G1712" t="str">
            <v>C22TNT|27497</v>
          </cell>
          <cell r="H1712" t="str">
            <v>K1</v>
          </cell>
          <cell r="I1712" t="str">
            <v>28.07.2022</v>
          </cell>
          <cell r="J1712" t="str">
            <v>04.08.2022</v>
          </cell>
          <cell r="K1712" t="str">
            <v>01.08.2022</v>
          </cell>
          <cell r="L1712" t="str">
            <v>Hàng hóa quầy 0480.3002179</v>
          </cell>
          <cell r="M1712" t="str">
            <v>15.09.2022</v>
          </cell>
          <cell r="N1712">
            <v>-1200852</v>
          </cell>
        </row>
        <row r="1713">
          <cell r="F1713">
            <v>27498</v>
          </cell>
          <cell r="G1713" t="str">
            <v>C22TNT|27498</v>
          </cell>
          <cell r="H1713" t="str">
            <v>K1</v>
          </cell>
          <cell r="I1713" t="str">
            <v>28.07.2022</v>
          </cell>
          <cell r="J1713" t="str">
            <v>04.08.2022</v>
          </cell>
          <cell r="K1713" t="str">
            <v>01.08.2022</v>
          </cell>
          <cell r="L1713" t="str">
            <v>Hàng hóa quầy 0480.3002179</v>
          </cell>
          <cell r="M1713" t="str">
            <v>15.09.2022</v>
          </cell>
          <cell r="N1713">
            <v>-216791</v>
          </cell>
        </row>
        <row r="1714">
          <cell r="F1714">
            <v>29014</v>
          </cell>
          <cell r="G1714" t="str">
            <v>C22TNT|29014</v>
          </cell>
          <cell r="H1714" t="str">
            <v>K1</v>
          </cell>
          <cell r="I1714" t="str">
            <v>01.08.2022</v>
          </cell>
          <cell r="J1714" t="str">
            <v>11.08.2022</v>
          </cell>
          <cell r="K1714" t="str">
            <v>04.08.2022</v>
          </cell>
          <cell r="L1714" t="str">
            <v>Hàng hóa quầy 0480.3002179</v>
          </cell>
          <cell r="M1714" t="str">
            <v>15.09.2022</v>
          </cell>
          <cell r="N1714">
            <v>-1586110</v>
          </cell>
        </row>
        <row r="1715">
          <cell r="F1715">
            <v>27329</v>
          </cell>
          <cell r="G1715" t="str">
            <v>C22TNT|27329</v>
          </cell>
          <cell r="H1715" t="str">
            <v>K1</v>
          </cell>
          <cell r="I1715" t="str">
            <v>25.07.2022</v>
          </cell>
          <cell r="J1715" t="str">
            <v>29.07.2022</v>
          </cell>
          <cell r="K1715" t="str">
            <v>26.07.2022</v>
          </cell>
          <cell r="L1715" t="str">
            <v>Hàng hóa quầy 0480.3002179</v>
          </cell>
          <cell r="M1715" t="str">
            <v>15.09.2022</v>
          </cell>
          <cell r="N1715">
            <v>-6476903</v>
          </cell>
        </row>
        <row r="1716">
          <cell r="F1716">
            <v>29042</v>
          </cell>
          <cell r="G1716" t="str">
            <v>C22TNT|29042</v>
          </cell>
          <cell r="H1716" t="str">
            <v>K1</v>
          </cell>
          <cell r="I1716" t="str">
            <v>01.08.2022</v>
          </cell>
          <cell r="J1716" t="str">
            <v>12.08.2022</v>
          </cell>
          <cell r="K1716" t="str">
            <v>04.08.2022</v>
          </cell>
          <cell r="L1716" t="str">
            <v>Hàng hóa quầy 0480.3002179</v>
          </cell>
          <cell r="M1716" t="str">
            <v>15.09.2022</v>
          </cell>
          <cell r="N1716">
            <v>-10034241</v>
          </cell>
        </row>
        <row r="1717">
          <cell r="F1717">
            <v>27325</v>
          </cell>
          <cell r="G1717" t="str">
            <v>1C22TNT|27325</v>
          </cell>
          <cell r="H1717" t="str">
            <v>K1</v>
          </cell>
          <cell r="I1717" t="str">
            <v>25.07.2022</v>
          </cell>
          <cell r="J1717" t="str">
            <v>28.07.2022</v>
          </cell>
          <cell r="K1717" t="str">
            <v>26.07.2022</v>
          </cell>
          <cell r="L1717" t="str">
            <v>Hàng hóa quầy 0480.3002179</v>
          </cell>
          <cell r="M1717" t="str">
            <v>15.09.2022</v>
          </cell>
          <cell r="N1717">
            <v>-1079484</v>
          </cell>
        </row>
        <row r="1718">
          <cell r="F1718">
            <v>27326</v>
          </cell>
          <cell r="G1718" t="str">
            <v>1C22TNT|27326</v>
          </cell>
          <cell r="H1718" t="str">
            <v>K1</v>
          </cell>
          <cell r="I1718" t="str">
            <v>25.07.2022</v>
          </cell>
          <cell r="J1718" t="str">
            <v>28.07.2022</v>
          </cell>
          <cell r="K1718" t="str">
            <v>26.07.2022</v>
          </cell>
          <cell r="L1718" t="str">
            <v>Hàng hóa quầy 0480.3002179</v>
          </cell>
          <cell r="M1718" t="str">
            <v>15.09.2022</v>
          </cell>
          <cell r="N1718">
            <v>-1079484</v>
          </cell>
        </row>
        <row r="1719">
          <cell r="F1719">
            <v>29039</v>
          </cell>
          <cell r="G1719" t="str">
            <v>1C22TNT|29039</v>
          </cell>
          <cell r="H1719" t="str">
            <v>K1</v>
          </cell>
          <cell r="I1719" t="str">
            <v>01.08.2022</v>
          </cell>
          <cell r="J1719" t="str">
            <v>10.08.2022</v>
          </cell>
          <cell r="K1719" t="str">
            <v>02.08.2022</v>
          </cell>
          <cell r="L1719" t="str">
            <v>Hàng hóa quầy 0480.3002179</v>
          </cell>
          <cell r="M1719" t="str">
            <v>15.09.2022</v>
          </cell>
          <cell r="N1719">
            <v>-1199426</v>
          </cell>
        </row>
        <row r="1720">
          <cell r="F1720">
            <v>27305</v>
          </cell>
          <cell r="G1720" t="str">
            <v>C22TNT|27305</v>
          </cell>
          <cell r="H1720" t="str">
            <v>K1</v>
          </cell>
          <cell r="I1720" t="str">
            <v>25.07.2022</v>
          </cell>
          <cell r="J1720" t="str">
            <v>31.07.2022</v>
          </cell>
          <cell r="K1720" t="str">
            <v>27.07.2022</v>
          </cell>
          <cell r="L1720" t="str">
            <v>Hàng hóa quầy 0480.3002179</v>
          </cell>
          <cell r="M1720" t="str">
            <v>15.09.2022</v>
          </cell>
          <cell r="N1720">
            <v>-1079484</v>
          </cell>
        </row>
        <row r="1721">
          <cell r="F1721">
            <v>27508</v>
          </cell>
          <cell r="G1721" t="str">
            <v>C22TNT|27508</v>
          </cell>
          <cell r="H1721" t="str">
            <v>K1</v>
          </cell>
          <cell r="I1721" t="str">
            <v>28.07.2022</v>
          </cell>
          <cell r="J1721" t="str">
            <v>04.08.2022</v>
          </cell>
          <cell r="K1721" t="str">
            <v>01.08.2022</v>
          </cell>
          <cell r="L1721" t="str">
            <v>Hàng hóa quầy 0480.3002179</v>
          </cell>
          <cell r="M1721" t="str">
            <v>15.09.2022</v>
          </cell>
          <cell r="N1721">
            <v>-1079484</v>
          </cell>
        </row>
        <row r="1722">
          <cell r="F1722">
            <v>27411</v>
          </cell>
          <cell r="G1722" t="str">
            <v>C22TNT|27411</v>
          </cell>
          <cell r="H1722" t="str">
            <v>K1</v>
          </cell>
          <cell r="I1722" t="str">
            <v>26.07.2022</v>
          </cell>
          <cell r="J1722" t="str">
            <v>30.07.2022</v>
          </cell>
          <cell r="K1722" t="str">
            <v>27.07.2022</v>
          </cell>
          <cell r="L1722" t="str">
            <v>Hàng hóa quầy 0480.3002179</v>
          </cell>
          <cell r="M1722" t="str">
            <v>15.09.2022</v>
          </cell>
          <cell r="N1722">
            <v>-2158968</v>
          </cell>
        </row>
        <row r="1723">
          <cell r="F1723">
            <v>27309</v>
          </cell>
          <cell r="G1723" t="str">
            <v>C22TNT|27309</v>
          </cell>
          <cell r="H1723" t="str">
            <v>K1</v>
          </cell>
          <cell r="I1723" t="str">
            <v>25.07.2022</v>
          </cell>
          <cell r="J1723" t="str">
            <v>02.08.2022</v>
          </cell>
          <cell r="K1723" t="str">
            <v>29.07.2022</v>
          </cell>
          <cell r="L1723" t="str">
            <v>Hàng hóa quầy 0480.3002179</v>
          </cell>
          <cell r="M1723" t="str">
            <v>15.09.2022</v>
          </cell>
          <cell r="N1723">
            <v>-4399639</v>
          </cell>
        </row>
        <row r="1724">
          <cell r="F1724">
            <v>27308</v>
          </cell>
          <cell r="G1724" t="str">
            <v>C22TNT|27308</v>
          </cell>
          <cell r="H1724" t="str">
            <v>K1</v>
          </cell>
          <cell r="I1724" t="str">
            <v>25.07.2022</v>
          </cell>
          <cell r="J1724" t="str">
            <v>31.07.2022</v>
          </cell>
          <cell r="K1724" t="str">
            <v>27.07.2022</v>
          </cell>
          <cell r="L1724" t="str">
            <v>Hàng hóa quầy 0480.3002179</v>
          </cell>
          <cell r="M1724" t="str">
            <v>15.09.2022</v>
          </cell>
          <cell r="N1724">
            <v>-6965611</v>
          </cell>
        </row>
        <row r="1725">
          <cell r="F1725">
            <v>27321</v>
          </cell>
          <cell r="G1725" t="str">
            <v>C22TNT|27321</v>
          </cell>
          <cell r="H1725" t="str">
            <v>K1</v>
          </cell>
          <cell r="I1725" t="str">
            <v>25.07.2022</v>
          </cell>
          <cell r="J1725" t="str">
            <v>31.07.2022</v>
          </cell>
          <cell r="K1725" t="str">
            <v>27.07.2022</v>
          </cell>
          <cell r="L1725" t="str">
            <v>Hàng hóa quầy 0480.3002179</v>
          </cell>
          <cell r="M1725" t="str">
            <v>15.09.2022</v>
          </cell>
          <cell r="N1725">
            <v>-9653569</v>
          </cell>
        </row>
        <row r="1726">
          <cell r="F1726">
            <v>29009</v>
          </cell>
          <cell r="G1726" t="str">
            <v>C22TNT|29009</v>
          </cell>
          <cell r="H1726" t="str">
            <v>K1</v>
          </cell>
          <cell r="I1726" t="str">
            <v>01.08.2022</v>
          </cell>
          <cell r="J1726" t="str">
            <v>11.08.2022</v>
          </cell>
          <cell r="K1726" t="str">
            <v>03.08.2022</v>
          </cell>
          <cell r="L1726" t="str">
            <v>Hàng hóa quầy 0480.3002179</v>
          </cell>
          <cell r="M1726" t="str">
            <v>15.09.2022</v>
          </cell>
          <cell r="N1726">
            <v>-10031774</v>
          </cell>
        </row>
        <row r="1727">
          <cell r="F1727">
            <v>29010</v>
          </cell>
          <cell r="G1727" t="str">
            <v>C22TNT|29010</v>
          </cell>
          <cell r="H1727" t="str">
            <v>K1</v>
          </cell>
          <cell r="I1727" t="str">
            <v>01.08.2022</v>
          </cell>
          <cell r="J1727" t="str">
            <v>11.08.2022</v>
          </cell>
          <cell r="K1727" t="str">
            <v>03.08.2022</v>
          </cell>
          <cell r="L1727" t="str">
            <v>Hàng hóa quầy 0480.3002179</v>
          </cell>
          <cell r="M1727" t="str">
            <v>15.09.2022</v>
          </cell>
          <cell r="N1727">
            <v>-4497038</v>
          </cell>
        </row>
        <row r="1728">
          <cell r="F1728">
            <v>27502</v>
          </cell>
          <cell r="G1728" t="str">
            <v>C22TNT|27502</v>
          </cell>
          <cell r="H1728" t="str">
            <v>K1</v>
          </cell>
          <cell r="I1728" t="str">
            <v>28.07.2022</v>
          </cell>
          <cell r="J1728" t="str">
            <v>11.08.2022</v>
          </cell>
          <cell r="K1728" t="str">
            <v>01.08.2022</v>
          </cell>
          <cell r="L1728" t="str">
            <v>Hàng hóa quầy 0480.3002179</v>
          </cell>
          <cell r="M1728" t="str">
            <v>15.09.2022</v>
          </cell>
          <cell r="N1728">
            <v>-2019712</v>
          </cell>
        </row>
        <row r="1729">
          <cell r="F1729">
            <v>27501</v>
          </cell>
          <cell r="G1729" t="str">
            <v>C22TNT|27501</v>
          </cell>
          <cell r="H1729" t="str">
            <v>K1</v>
          </cell>
          <cell r="I1729" t="str">
            <v>28.07.2022</v>
          </cell>
          <cell r="J1729" t="str">
            <v>11.08.2022</v>
          </cell>
          <cell r="K1729" t="str">
            <v>01.08.2022</v>
          </cell>
          <cell r="L1729" t="str">
            <v>Hàng hóa quầy 0480.3002179</v>
          </cell>
          <cell r="M1729" t="str">
            <v>15.09.2022</v>
          </cell>
          <cell r="N1729">
            <v>-5041369</v>
          </cell>
        </row>
        <row r="1730">
          <cell r="F1730">
            <v>29002</v>
          </cell>
          <cell r="G1730" t="str">
            <v>C22TNT|29002</v>
          </cell>
          <cell r="H1730" t="str">
            <v>K1</v>
          </cell>
          <cell r="I1730" t="str">
            <v>01.08.2022</v>
          </cell>
          <cell r="J1730" t="str">
            <v>11.08.2022</v>
          </cell>
          <cell r="K1730" t="str">
            <v>05.08.2022</v>
          </cell>
          <cell r="L1730" t="str">
            <v>Hàng hóa quầy 0480.3002179</v>
          </cell>
          <cell r="M1730" t="str">
            <v>15.09.2022</v>
          </cell>
          <cell r="N1730">
            <v>-5398942</v>
          </cell>
        </row>
        <row r="1731">
          <cell r="F1731">
            <v>27299</v>
          </cell>
          <cell r="G1731" t="str">
            <v>C22TNT|27299</v>
          </cell>
          <cell r="H1731" t="str">
            <v>K1</v>
          </cell>
          <cell r="I1731" t="str">
            <v>25.07.2022</v>
          </cell>
          <cell r="J1731" t="str">
            <v>31.07.2022</v>
          </cell>
          <cell r="K1731" t="str">
            <v>28.07.2022</v>
          </cell>
          <cell r="L1731" t="str">
            <v>Hàng hóa quầy 0480.3002179</v>
          </cell>
          <cell r="M1731" t="str">
            <v>15.09.2022</v>
          </cell>
          <cell r="N1731">
            <v>-1635811</v>
          </cell>
        </row>
        <row r="1732">
          <cell r="F1732">
            <v>27499</v>
          </cell>
          <cell r="G1732" t="str">
            <v>C22TNT|27499</v>
          </cell>
          <cell r="H1732" t="str">
            <v>K1</v>
          </cell>
          <cell r="I1732" t="str">
            <v>28.07.2022</v>
          </cell>
          <cell r="J1732" t="str">
            <v>04.08.2022</v>
          </cell>
          <cell r="K1732" t="str">
            <v>01.08.2022</v>
          </cell>
          <cell r="L1732" t="str">
            <v>Hàng hóa quầy 0480.3002179</v>
          </cell>
          <cell r="M1732" t="str">
            <v>15.09.2022</v>
          </cell>
          <cell r="N1732">
            <v>-7251835</v>
          </cell>
        </row>
        <row r="1733">
          <cell r="F1733">
            <v>29000</v>
          </cell>
          <cell r="G1733" t="str">
            <v>C22TNT|29000</v>
          </cell>
          <cell r="H1733" t="str">
            <v>K1</v>
          </cell>
          <cell r="I1733" t="str">
            <v>01.08.2022</v>
          </cell>
          <cell r="J1733" t="str">
            <v>11.08.2022</v>
          </cell>
          <cell r="K1733" t="str">
            <v>04.08.2022</v>
          </cell>
          <cell r="L1733" t="str">
            <v>Hàng hóa quầy 0480.3002179</v>
          </cell>
          <cell r="M1733" t="str">
            <v>15.09.2022</v>
          </cell>
          <cell r="N1733">
            <v>-3984984</v>
          </cell>
        </row>
        <row r="1734">
          <cell r="F1734">
            <v>27301</v>
          </cell>
          <cell r="G1734" t="str">
            <v>C22TNT|27301</v>
          </cell>
          <cell r="H1734" t="str">
            <v>K1</v>
          </cell>
          <cell r="I1734" t="str">
            <v>25.07.2022</v>
          </cell>
          <cell r="J1734" t="str">
            <v>02.08.2022</v>
          </cell>
          <cell r="K1734" t="str">
            <v>29.07.2022</v>
          </cell>
          <cell r="L1734" t="str">
            <v>Hàng hóa quầy 0480.3002179</v>
          </cell>
          <cell r="M1734" t="str">
            <v>15.09.2022</v>
          </cell>
          <cell r="N1734">
            <v>-650372</v>
          </cell>
        </row>
        <row r="1735">
          <cell r="F1735">
            <v>27503</v>
          </cell>
          <cell r="G1735" t="str">
            <v>C22TNT|27503</v>
          </cell>
          <cell r="H1735" t="str">
            <v>K1</v>
          </cell>
          <cell r="I1735" t="str">
            <v>28.07.2022</v>
          </cell>
          <cell r="J1735" t="str">
            <v>11.08.2022</v>
          </cell>
          <cell r="K1735" t="str">
            <v>01.08.2022</v>
          </cell>
          <cell r="L1735" t="str">
            <v>Hàng hóa quầy 0480.3002179</v>
          </cell>
          <cell r="M1735" t="str">
            <v>15.09.2022</v>
          </cell>
          <cell r="N1735">
            <v>-2913993</v>
          </cell>
        </row>
        <row r="1736">
          <cell r="F1736">
            <v>27322</v>
          </cell>
          <cell r="G1736" t="str">
            <v>C22TNT|27322</v>
          </cell>
          <cell r="H1736" t="str">
            <v>K1</v>
          </cell>
          <cell r="I1736" t="str">
            <v>25.07.2022</v>
          </cell>
          <cell r="J1736" t="str">
            <v>31.07.2022</v>
          </cell>
          <cell r="K1736" t="str">
            <v>27.07.2022</v>
          </cell>
          <cell r="L1736" t="str">
            <v>Hàng hóa quầy 0480.3002179</v>
          </cell>
          <cell r="M1736" t="str">
            <v>15.09.2022</v>
          </cell>
          <cell r="N1736">
            <v>-3152568</v>
          </cell>
        </row>
        <row r="1737">
          <cell r="F1737">
            <v>29005</v>
          </cell>
          <cell r="G1737" t="str">
            <v>C22TNT|29005</v>
          </cell>
          <cell r="H1737" t="str">
            <v>K1</v>
          </cell>
          <cell r="I1737" t="str">
            <v>01.08.2022</v>
          </cell>
          <cell r="J1737" t="str">
            <v>11.08.2022</v>
          </cell>
          <cell r="K1737" t="str">
            <v>03.08.2022</v>
          </cell>
          <cell r="L1737" t="str">
            <v>Hàng hóa quầy 0480.3002179</v>
          </cell>
          <cell r="M1737" t="str">
            <v>15.09.2022</v>
          </cell>
          <cell r="N1737">
            <v>-5185836</v>
          </cell>
        </row>
        <row r="1738">
          <cell r="F1738">
            <v>27300</v>
          </cell>
          <cell r="G1738" t="str">
            <v>C22TNT|27300</v>
          </cell>
          <cell r="H1738" t="str">
            <v>K1</v>
          </cell>
          <cell r="I1738" t="str">
            <v>25.07.2022</v>
          </cell>
          <cell r="J1738" t="str">
            <v>02.08.2022</v>
          </cell>
          <cell r="K1738" t="str">
            <v>29.07.2022</v>
          </cell>
          <cell r="L1738" t="str">
            <v>Hàng hóa quầy 0480.3002179</v>
          </cell>
          <cell r="M1738" t="str">
            <v>15.09.2022</v>
          </cell>
          <cell r="N1738">
            <v>-1833650</v>
          </cell>
        </row>
        <row r="1739">
          <cell r="F1739">
            <v>29033</v>
          </cell>
          <cell r="G1739" t="str">
            <v>C22TNT|29033</v>
          </cell>
          <cell r="H1739" t="str">
            <v>K1</v>
          </cell>
          <cell r="I1739" t="str">
            <v>01.08.2022</v>
          </cell>
          <cell r="J1739" t="str">
            <v>12.08.2022</v>
          </cell>
          <cell r="K1739" t="str">
            <v>05.08.2022</v>
          </cell>
          <cell r="L1739" t="str">
            <v>Hàng hóa quầy 0480.3002179</v>
          </cell>
          <cell r="M1739" t="str">
            <v>15.09.2022</v>
          </cell>
          <cell r="N1739">
            <v>-4373114</v>
          </cell>
        </row>
        <row r="1740">
          <cell r="F1740">
            <v>27297</v>
          </cell>
          <cell r="G1740" t="str">
            <v>C22TNT|27297</v>
          </cell>
          <cell r="H1740" t="str">
            <v>K1</v>
          </cell>
          <cell r="I1740" t="str">
            <v>25.07.2022</v>
          </cell>
          <cell r="J1740" t="str">
            <v>31.07.2022</v>
          </cell>
          <cell r="K1740" t="str">
            <v>27.07.2022</v>
          </cell>
          <cell r="L1740" t="str">
            <v>Hàng hóa quầy 0480.3002179</v>
          </cell>
          <cell r="M1740" t="str">
            <v>15.09.2022</v>
          </cell>
          <cell r="N1740">
            <v>-2158968</v>
          </cell>
        </row>
        <row r="1741">
          <cell r="F1741">
            <v>27495</v>
          </cell>
          <cell r="G1741" t="str">
            <v>C22TNT|27495</v>
          </cell>
          <cell r="H1741" t="str">
            <v>K1</v>
          </cell>
          <cell r="I1741" t="str">
            <v>28.07.2022</v>
          </cell>
          <cell r="J1741" t="str">
            <v>03.08.2022</v>
          </cell>
          <cell r="K1741" t="str">
            <v>01.08.2022</v>
          </cell>
          <cell r="L1741" t="str">
            <v>Hàng hóa quầy 0480.3002179</v>
          </cell>
          <cell r="M1741" t="str">
            <v>15.09.2022</v>
          </cell>
          <cell r="N1741">
            <v>-3745099</v>
          </cell>
        </row>
        <row r="1742">
          <cell r="F1742">
            <v>28999</v>
          </cell>
          <cell r="G1742" t="str">
            <v>C22TNT|28999</v>
          </cell>
          <cell r="H1742" t="str">
            <v>K1</v>
          </cell>
          <cell r="I1742" t="str">
            <v>01.08.2022</v>
          </cell>
          <cell r="J1742" t="str">
            <v>11.08.2022</v>
          </cell>
          <cell r="K1742" t="str">
            <v>03.08.2022</v>
          </cell>
          <cell r="L1742" t="str">
            <v>Hàng hóa quầy 0480.3002179</v>
          </cell>
          <cell r="M1742" t="str">
            <v>15.09.2022</v>
          </cell>
          <cell r="N1742">
            <v>-1416217</v>
          </cell>
        </row>
        <row r="1743">
          <cell r="F1743">
            <v>29001</v>
          </cell>
          <cell r="G1743" t="str">
            <v>C22TNT|29001</v>
          </cell>
          <cell r="H1743" t="str">
            <v>K1</v>
          </cell>
          <cell r="I1743" t="str">
            <v>01.08.2022</v>
          </cell>
          <cell r="J1743" t="str">
            <v>11.08.2022</v>
          </cell>
          <cell r="K1743" t="str">
            <v>04.08.2022</v>
          </cell>
          <cell r="L1743" t="str">
            <v>Hàng hóa quầy 0480.3002179</v>
          </cell>
          <cell r="M1743" t="str">
            <v>15.09.2022</v>
          </cell>
          <cell r="N1743">
            <v>-1200852</v>
          </cell>
        </row>
        <row r="1744">
          <cell r="F1744">
            <v>27408</v>
          </cell>
          <cell r="G1744" t="str">
            <v>C22TNT|27408</v>
          </cell>
          <cell r="H1744" t="str">
            <v>K1</v>
          </cell>
          <cell r="I1744" t="str">
            <v>26.07.2022</v>
          </cell>
          <cell r="J1744" t="str">
            <v>30.07.2022</v>
          </cell>
          <cell r="K1744" t="str">
            <v>27.07.2022</v>
          </cell>
          <cell r="L1744" t="str">
            <v>Hàng hóa quầy 0480.3002179</v>
          </cell>
          <cell r="M1744" t="str">
            <v>15.09.2022</v>
          </cell>
          <cell r="N1744">
            <v>-1079484</v>
          </cell>
        </row>
        <row r="1745">
          <cell r="F1745">
            <v>27327</v>
          </cell>
          <cell r="G1745" t="str">
            <v>C22TNT|27327</v>
          </cell>
          <cell r="H1745" t="str">
            <v>K1</v>
          </cell>
          <cell r="I1745" t="str">
            <v>25.07.2022</v>
          </cell>
          <cell r="J1745" t="str">
            <v>31.07.2022</v>
          </cell>
          <cell r="K1745" t="str">
            <v>28.07.2022</v>
          </cell>
          <cell r="L1745" t="str">
            <v>Hàng hóa quầy 0480.3002179</v>
          </cell>
          <cell r="M1745" t="str">
            <v>15.09.2022</v>
          </cell>
          <cell r="N1745">
            <v>-6025413</v>
          </cell>
        </row>
        <row r="1746">
          <cell r="F1746">
            <v>29041</v>
          </cell>
          <cell r="G1746" t="str">
            <v>C22TNT|29041</v>
          </cell>
          <cell r="H1746" t="str">
            <v>K1</v>
          </cell>
          <cell r="I1746" t="str">
            <v>01.08.2022</v>
          </cell>
          <cell r="J1746" t="str">
            <v>11.08.2022</v>
          </cell>
          <cell r="K1746" t="str">
            <v>02.08.2022</v>
          </cell>
          <cell r="L1746" t="str">
            <v>Hàng hóa quầy 0480.3002179</v>
          </cell>
          <cell r="M1746" t="str">
            <v>15.09.2022</v>
          </cell>
          <cell r="N1746">
            <v>-3598279</v>
          </cell>
        </row>
        <row r="1747">
          <cell r="F1747">
            <v>27504</v>
          </cell>
          <cell r="G1747" t="str">
            <v>C22TNT|27504</v>
          </cell>
          <cell r="H1747" t="str">
            <v>K1</v>
          </cell>
          <cell r="I1747" t="str">
            <v>28.07.2022</v>
          </cell>
          <cell r="J1747" t="str">
            <v>11.08.2022</v>
          </cell>
          <cell r="K1747" t="str">
            <v>01.08.2022</v>
          </cell>
          <cell r="L1747" t="str">
            <v>Hàng hóa quầy 0480.3002179</v>
          </cell>
          <cell r="M1747" t="str">
            <v>15.09.2022</v>
          </cell>
          <cell r="N1747">
            <v>-2958632</v>
          </cell>
        </row>
        <row r="1748">
          <cell r="F1748">
            <v>27302</v>
          </cell>
          <cell r="G1748" t="str">
            <v>C22TNT|27302</v>
          </cell>
          <cell r="H1748" t="str">
            <v>K1</v>
          </cell>
          <cell r="I1748" t="str">
            <v>25.07.2022</v>
          </cell>
          <cell r="J1748" t="str">
            <v>02.08.2022</v>
          </cell>
          <cell r="K1748" t="str">
            <v>29.07.2022</v>
          </cell>
          <cell r="L1748" t="str">
            <v>Hàng hóa quầy 0480.3002179</v>
          </cell>
          <cell r="M1748" t="str">
            <v>15.09.2022</v>
          </cell>
          <cell r="N1748">
            <v>-4160609</v>
          </cell>
        </row>
        <row r="1749">
          <cell r="F1749">
            <v>29034</v>
          </cell>
          <cell r="G1749" t="str">
            <v>C22TNT|29034</v>
          </cell>
          <cell r="H1749" t="str">
            <v>K1</v>
          </cell>
          <cell r="I1749" t="str">
            <v>01.08.2022</v>
          </cell>
          <cell r="J1749" t="str">
            <v>12.08.2022</v>
          </cell>
          <cell r="K1749" t="str">
            <v>03.08.2022</v>
          </cell>
          <cell r="L1749" t="str">
            <v>Hàng hóa quầy 0480.3002179</v>
          </cell>
          <cell r="M1749" t="str">
            <v>15.09.2022</v>
          </cell>
          <cell r="N1749">
            <v>-4199515</v>
          </cell>
        </row>
        <row r="1750">
          <cell r="F1750">
            <v>29035</v>
          </cell>
          <cell r="G1750" t="str">
            <v>C22TNT|29035</v>
          </cell>
          <cell r="H1750" t="str">
            <v>K1</v>
          </cell>
          <cell r="I1750" t="str">
            <v>01.08.2022</v>
          </cell>
          <cell r="J1750" t="str">
            <v>12.08.2022</v>
          </cell>
          <cell r="K1750" t="str">
            <v>03.08.2022</v>
          </cell>
          <cell r="L1750" t="str">
            <v>Hàng hóa quầy 0480.3002179</v>
          </cell>
          <cell r="M1750" t="str">
            <v>15.09.2022</v>
          </cell>
          <cell r="N1750">
            <v>-1079484</v>
          </cell>
        </row>
        <row r="1751">
          <cell r="F1751">
            <v>27500</v>
          </cell>
          <cell r="G1751" t="str">
            <v>C22TNT|27500</v>
          </cell>
          <cell r="H1751" t="str">
            <v>K1</v>
          </cell>
          <cell r="I1751" t="str">
            <v>28.07.2022</v>
          </cell>
          <cell r="J1751" t="str">
            <v>04.08.2022</v>
          </cell>
          <cell r="K1751" t="str">
            <v>01.08.2022</v>
          </cell>
          <cell r="L1751" t="str">
            <v>Hàng hóa quầy 0480.3002179</v>
          </cell>
          <cell r="M1751" t="str">
            <v>15.09.2022</v>
          </cell>
          <cell r="N1751">
            <v>-1586110</v>
          </cell>
        </row>
        <row r="1752">
          <cell r="F1752">
            <v>27505</v>
          </cell>
          <cell r="G1752" t="str">
            <v>C22TNT|27505</v>
          </cell>
          <cell r="H1752" t="str">
            <v>K1</v>
          </cell>
          <cell r="I1752" t="str">
            <v>28.07.2022</v>
          </cell>
          <cell r="J1752" t="str">
            <v>11.08.2022</v>
          </cell>
          <cell r="K1752" t="str">
            <v>01.08.2022</v>
          </cell>
          <cell r="L1752" t="str">
            <v>Hàng hóa quầy 0480.3002179</v>
          </cell>
          <cell r="M1752" t="str">
            <v>15.09.2022</v>
          </cell>
          <cell r="N1752">
            <v>-1586110</v>
          </cell>
        </row>
        <row r="1753">
          <cell r="F1753">
            <v>15262</v>
          </cell>
          <cell r="G1753" t="str">
            <v>K22TEB|15262</v>
          </cell>
          <cell r="H1753" t="str">
            <v>K1</v>
          </cell>
          <cell r="I1753" t="str">
            <v>09.09.2022</v>
          </cell>
          <cell r="J1753" t="str">
            <v>13.09.2022</v>
          </cell>
          <cell r="K1753" t="str">
            <v>09.09.2022</v>
          </cell>
          <cell r="L1753" t="str">
            <v>Hàng hóa các loại</v>
          </cell>
          <cell r="M1753" t="str">
            <v>15.09.2022</v>
          </cell>
          <cell r="N1753">
            <v>1232395</v>
          </cell>
        </row>
        <row r="1754">
          <cell r="F1754">
            <v>29566</v>
          </cell>
          <cell r="G1754" t="str">
            <v>C22TNT|29566</v>
          </cell>
          <cell r="H1754" t="str">
            <v>K1</v>
          </cell>
          <cell r="I1754" t="str">
            <v>08.08.2022</v>
          </cell>
          <cell r="J1754" t="str">
            <v>18.08.2022</v>
          </cell>
          <cell r="K1754" t="str">
            <v>11.08.2022</v>
          </cell>
          <cell r="L1754" t="str">
            <v>Hàng hóa quầy 0480.3002179</v>
          </cell>
          <cell r="M1754" t="str">
            <v>05.10.2022</v>
          </cell>
          <cell r="N1754">
            <v>-8186711</v>
          </cell>
        </row>
        <row r="1755">
          <cell r="F1755">
            <v>31591</v>
          </cell>
          <cell r="G1755" t="str">
            <v>C22TNT|31591</v>
          </cell>
          <cell r="H1755" t="str">
            <v>K1</v>
          </cell>
          <cell r="I1755" t="str">
            <v>15.08.2022</v>
          </cell>
          <cell r="J1755" t="str">
            <v>24.08.2022</v>
          </cell>
          <cell r="K1755" t="str">
            <v>19.08.2022</v>
          </cell>
          <cell r="L1755" t="str">
            <v>Hàng hóa quầy 0480.3002179</v>
          </cell>
          <cell r="M1755" t="str">
            <v>05.10.2022</v>
          </cell>
          <cell r="N1755">
            <v>-2854997</v>
          </cell>
        </row>
        <row r="1756">
          <cell r="F1756">
            <v>31592</v>
          </cell>
          <cell r="G1756" t="str">
            <v>C22TNT|31592</v>
          </cell>
          <cell r="H1756" t="str">
            <v>K1</v>
          </cell>
          <cell r="I1756" t="str">
            <v>15.08.2022</v>
          </cell>
          <cell r="J1756" t="str">
            <v>24.08.2022</v>
          </cell>
          <cell r="K1756" t="str">
            <v>19.08.2022</v>
          </cell>
          <cell r="L1756" t="str">
            <v>Hàng hóa quầy 0480.3002179</v>
          </cell>
          <cell r="M1756" t="str">
            <v>05.10.2022</v>
          </cell>
          <cell r="N1756">
            <v>-3275029</v>
          </cell>
        </row>
        <row r="1757">
          <cell r="F1757">
            <v>29567</v>
          </cell>
          <cell r="G1757" t="str">
            <v>C22TNT|29567</v>
          </cell>
          <cell r="H1757" t="str">
            <v>K1</v>
          </cell>
          <cell r="I1757" t="str">
            <v>08.08.2022</v>
          </cell>
          <cell r="J1757" t="str">
            <v>18.08.2022</v>
          </cell>
          <cell r="K1757" t="str">
            <v>12.08.2022</v>
          </cell>
          <cell r="L1757" t="str">
            <v>Hàng hóa quầy 0480.3002179</v>
          </cell>
          <cell r="M1757" t="str">
            <v>05.10.2022</v>
          </cell>
          <cell r="N1757">
            <v>-3172219</v>
          </cell>
        </row>
        <row r="1758">
          <cell r="F1758">
            <v>31593</v>
          </cell>
          <cell r="G1758" t="str">
            <v>C22TNT|31593</v>
          </cell>
          <cell r="H1758" t="str">
            <v>K1</v>
          </cell>
          <cell r="I1758" t="str">
            <v>15.08.2022</v>
          </cell>
          <cell r="J1758" t="str">
            <v>24.08.2022</v>
          </cell>
          <cell r="K1758" t="str">
            <v>19.08.2022</v>
          </cell>
          <cell r="L1758" t="str">
            <v>Hàng hóa quầy 0480.3002179</v>
          </cell>
          <cell r="M1758" t="str">
            <v>05.10.2022</v>
          </cell>
          <cell r="N1758">
            <v>-1634424</v>
          </cell>
        </row>
        <row r="1759">
          <cell r="F1759">
            <v>31594</v>
          </cell>
          <cell r="G1759" t="str">
            <v>C22TNT|31594</v>
          </cell>
          <cell r="H1759" t="str">
            <v>K1</v>
          </cell>
          <cell r="I1759" t="str">
            <v>15.08.2022</v>
          </cell>
          <cell r="J1759" t="str">
            <v>24.08.2022</v>
          </cell>
          <cell r="K1759" t="str">
            <v>19.08.2022</v>
          </cell>
          <cell r="L1759" t="str">
            <v>Hàng hóa quầy 0480.3002179</v>
          </cell>
          <cell r="M1759" t="str">
            <v>05.10.2022</v>
          </cell>
          <cell r="N1759">
            <v>-2854997</v>
          </cell>
        </row>
        <row r="1760">
          <cell r="F1760">
            <v>31605</v>
          </cell>
          <cell r="G1760" t="str">
            <v>C22TNT|31605</v>
          </cell>
          <cell r="H1760" t="str">
            <v>K1</v>
          </cell>
          <cell r="I1760" t="str">
            <v>15.08.2022</v>
          </cell>
          <cell r="J1760" t="str">
            <v>24.08.2022</v>
          </cell>
          <cell r="K1760" t="str">
            <v>17.08.2022</v>
          </cell>
          <cell r="L1760" t="str">
            <v>Hàng hóa quầy 0480.3002179</v>
          </cell>
          <cell r="M1760" t="str">
            <v>05.10.2022</v>
          </cell>
          <cell r="N1760">
            <v>-1427499</v>
          </cell>
        </row>
        <row r="1761">
          <cell r="F1761">
            <v>29229</v>
          </cell>
          <cell r="G1761" t="str">
            <v>C22TNT|29229</v>
          </cell>
          <cell r="H1761" t="str">
            <v>K1</v>
          </cell>
          <cell r="I1761" t="str">
            <v>02.08.2022</v>
          </cell>
          <cell r="J1761" t="str">
            <v>11.08.2022</v>
          </cell>
          <cell r="K1761" t="str">
            <v>03.08.2022</v>
          </cell>
          <cell r="L1761" t="str">
            <v>Hàng hóa quầy 0480.3002179</v>
          </cell>
          <cell r="M1761" t="str">
            <v>05.10.2022</v>
          </cell>
          <cell r="N1761">
            <v>-7196558</v>
          </cell>
        </row>
        <row r="1762">
          <cell r="F1762">
            <v>29617</v>
          </cell>
          <cell r="G1762" t="str">
            <v>C22TNT|29617</v>
          </cell>
          <cell r="H1762" t="str">
            <v>K1</v>
          </cell>
          <cell r="I1762" t="str">
            <v>10.08.2022</v>
          </cell>
          <cell r="J1762" t="str">
            <v>18.08.2022</v>
          </cell>
          <cell r="K1762" t="str">
            <v>10.08.2022</v>
          </cell>
          <cell r="L1762" t="str">
            <v>Hàng hóa quầy 0480.3002179</v>
          </cell>
          <cell r="M1762" t="str">
            <v>05.10.2022</v>
          </cell>
          <cell r="N1762">
            <v>-7196558</v>
          </cell>
        </row>
        <row r="1763">
          <cell r="F1763">
            <v>31679</v>
          </cell>
          <cell r="G1763" t="str">
            <v>C22TNT|31679</v>
          </cell>
          <cell r="H1763" t="str">
            <v>K1</v>
          </cell>
          <cell r="I1763" t="str">
            <v>16.08.2022</v>
          </cell>
          <cell r="J1763" t="str">
            <v>24.08.2022</v>
          </cell>
          <cell r="K1763" t="str">
            <v>17.08.2022</v>
          </cell>
          <cell r="L1763" t="str">
            <v>Hàng hóa quầy 0480.3002179</v>
          </cell>
          <cell r="M1763" t="str">
            <v>05.10.2022</v>
          </cell>
          <cell r="N1763">
            <v>-8624057</v>
          </cell>
        </row>
        <row r="1764">
          <cell r="F1764">
            <v>31680</v>
          </cell>
          <cell r="G1764" t="str">
            <v>C22TNT|31680</v>
          </cell>
          <cell r="H1764" t="str">
            <v>K1</v>
          </cell>
          <cell r="I1764" t="str">
            <v>16.08.2022</v>
          </cell>
          <cell r="J1764" t="str">
            <v>24.08.2022</v>
          </cell>
          <cell r="K1764" t="str">
            <v>17.08.2022</v>
          </cell>
          <cell r="L1764" t="str">
            <v>Hàng hóa quầy 0480.3002179</v>
          </cell>
          <cell r="M1764" t="str">
            <v>05.10.2022</v>
          </cell>
          <cell r="N1764">
            <v>-1427499</v>
          </cell>
        </row>
        <row r="1765">
          <cell r="F1765">
            <v>29711</v>
          </cell>
          <cell r="G1765" t="str">
            <v>C22TNT|29711</v>
          </cell>
          <cell r="H1765" t="str">
            <v>K1</v>
          </cell>
          <cell r="I1765" t="str">
            <v>11.08.2022</v>
          </cell>
          <cell r="J1765" t="str">
            <v>18.08.2022</v>
          </cell>
          <cell r="K1765" t="str">
            <v>11.08.2022</v>
          </cell>
          <cell r="L1765" t="str">
            <v>Hàng hóa quầy 0480.3002179</v>
          </cell>
          <cell r="M1765" t="str">
            <v>05.10.2022</v>
          </cell>
          <cell r="N1765">
            <v>-2785536</v>
          </cell>
        </row>
        <row r="1766">
          <cell r="F1766">
            <v>29225</v>
          </cell>
          <cell r="G1766" t="str">
            <v>C22TNT|29225</v>
          </cell>
          <cell r="H1766" t="str">
            <v>K1</v>
          </cell>
          <cell r="I1766" t="str">
            <v>02.08.2022</v>
          </cell>
          <cell r="J1766" t="str">
            <v>11.08.2022</v>
          </cell>
          <cell r="K1766" t="str">
            <v>03.08.2022</v>
          </cell>
          <cell r="L1766" t="str">
            <v>Hàng hóa quầy 0480.3002179</v>
          </cell>
          <cell r="M1766" t="str">
            <v>05.10.2022</v>
          </cell>
          <cell r="N1766">
            <v>-1199426</v>
          </cell>
        </row>
        <row r="1767">
          <cell r="F1767">
            <v>29424</v>
          </cell>
          <cell r="G1767" t="str">
            <v>C22TNT|29424</v>
          </cell>
          <cell r="H1767" t="str">
            <v>K1</v>
          </cell>
          <cell r="I1767" t="str">
            <v>04.08.2022</v>
          </cell>
          <cell r="J1767" t="str">
            <v>11.08.2022</v>
          </cell>
          <cell r="K1767" t="str">
            <v>06.08.2022</v>
          </cell>
          <cell r="L1767" t="str">
            <v>Hàng hóa quầy 0480.3002179</v>
          </cell>
          <cell r="M1767" t="str">
            <v>05.10.2022</v>
          </cell>
          <cell r="N1767">
            <v>-1586131</v>
          </cell>
        </row>
        <row r="1768">
          <cell r="F1768">
            <v>29591</v>
          </cell>
          <cell r="G1768" t="str">
            <v>C22TNT|29591</v>
          </cell>
          <cell r="H1768" t="str">
            <v>K1</v>
          </cell>
          <cell r="I1768" t="str">
            <v>08.08.2022</v>
          </cell>
          <cell r="J1768" t="str">
            <v>18.08.2022</v>
          </cell>
          <cell r="K1768" t="str">
            <v>10.08.2022</v>
          </cell>
          <cell r="L1768" t="str">
            <v>Hàng hóa quầy 0480.3002179</v>
          </cell>
          <cell r="M1768" t="str">
            <v>05.10.2022</v>
          </cell>
          <cell r="N1768">
            <v>-1413958</v>
          </cell>
        </row>
        <row r="1769">
          <cell r="F1769">
            <v>31604</v>
          </cell>
          <cell r="G1769" t="str">
            <v>C22TNT|31604</v>
          </cell>
          <cell r="H1769" t="str">
            <v>K1</v>
          </cell>
          <cell r="I1769" t="str">
            <v>15.08.2022</v>
          </cell>
          <cell r="J1769" t="str">
            <v>24.08.2022</v>
          </cell>
          <cell r="K1769" t="str">
            <v>17.08.2022</v>
          </cell>
          <cell r="L1769" t="str">
            <v>Hàng hóa quầy 0480.3002179</v>
          </cell>
          <cell r="M1769" t="str">
            <v>05.10.2022</v>
          </cell>
          <cell r="N1769">
            <v>-1427518</v>
          </cell>
        </row>
        <row r="1770">
          <cell r="F1770">
            <v>31606</v>
          </cell>
          <cell r="G1770" t="str">
            <v>C22TNT|31606</v>
          </cell>
          <cell r="H1770" t="str">
            <v>K1</v>
          </cell>
          <cell r="I1770" t="str">
            <v>15.08.2022</v>
          </cell>
          <cell r="J1770" t="str">
            <v>24.08.2022</v>
          </cell>
          <cell r="K1770" t="str">
            <v>17.08.2022</v>
          </cell>
          <cell r="L1770" t="str">
            <v>Hàng hóa quầy 0480.3002179</v>
          </cell>
          <cell r="M1770" t="str">
            <v>05.10.2022</v>
          </cell>
          <cell r="N1770">
            <v>-1416213</v>
          </cell>
        </row>
        <row r="1771">
          <cell r="F1771">
            <v>29560</v>
          </cell>
          <cell r="G1771" t="str">
            <v>C22TNT|29560</v>
          </cell>
          <cell r="H1771" t="str">
            <v>K1</v>
          </cell>
          <cell r="I1771" t="str">
            <v>08.08.2022</v>
          </cell>
          <cell r="J1771" t="str">
            <v>18.08.2022</v>
          </cell>
          <cell r="K1771" t="str">
            <v>12.08.2022</v>
          </cell>
          <cell r="L1771" t="str">
            <v>Hàng hóa quầy 0480.3002179</v>
          </cell>
          <cell r="M1771" t="str">
            <v>05.10.2022</v>
          </cell>
          <cell r="N1771">
            <v>-1586110</v>
          </cell>
        </row>
        <row r="1772">
          <cell r="F1772">
            <v>29561</v>
          </cell>
          <cell r="G1772" t="str">
            <v>C22TNT|29561</v>
          </cell>
          <cell r="H1772" t="str">
            <v>K1</v>
          </cell>
          <cell r="I1772" t="str">
            <v>08.08.2022</v>
          </cell>
          <cell r="J1772" t="str">
            <v>18.08.2022</v>
          </cell>
          <cell r="K1772" t="str">
            <v>12.08.2022</v>
          </cell>
          <cell r="L1772" t="str">
            <v>Hàng hóa quầy 0480.3002179</v>
          </cell>
          <cell r="M1772" t="str">
            <v>05.10.2022</v>
          </cell>
          <cell r="N1772">
            <v>-1413958</v>
          </cell>
        </row>
        <row r="1773">
          <cell r="F1773">
            <v>31579</v>
          </cell>
          <cell r="G1773" t="str">
            <v>C22TNT|31579</v>
          </cell>
          <cell r="H1773" t="str">
            <v>K1</v>
          </cell>
          <cell r="I1773" t="str">
            <v>15.08.2022</v>
          </cell>
          <cell r="J1773" t="str">
            <v>24.08.2022</v>
          </cell>
          <cell r="K1773" t="str">
            <v>19.08.2022</v>
          </cell>
          <cell r="L1773" t="str">
            <v>Hàng hóa quầy 0480.3002179</v>
          </cell>
          <cell r="M1773" t="str">
            <v>05.10.2022</v>
          </cell>
          <cell r="N1773">
            <v>-1427499</v>
          </cell>
        </row>
        <row r="1774">
          <cell r="F1774">
            <v>31585</v>
          </cell>
          <cell r="G1774" t="str">
            <v>C22TNT|31585</v>
          </cell>
          <cell r="H1774" t="str">
            <v>K1</v>
          </cell>
          <cell r="I1774" t="str">
            <v>15.08.2022</v>
          </cell>
          <cell r="J1774" t="str">
            <v>24.08.2022</v>
          </cell>
          <cell r="K1774" t="str">
            <v>17.08.2022</v>
          </cell>
          <cell r="L1774" t="str">
            <v>Hàng hóa quầy 0480.3002179</v>
          </cell>
          <cell r="M1774" t="str">
            <v>05.10.2022</v>
          </cell>
          <cell r="N1774">
            <v>-1427499</v>
          </cell>
        </row>
        <row r="1775">
          <cell r="F1775">
            <v>31586</v>
          </cell>
          <cell r="G1775" t="str">
            <v>C22TNT|31586</v>
          </cell>
          <cell r="H1775" t="str">
            <v>K1</v>
          </cell>
          <cell r="I1775" t="str">
            <v>15.08.2022</v>
          </cell>
          <cell r="J1775" t="str">
            <v>24.08.2022</v>
          </cell>
          <cell r="K1775" t="str">
            <v>17.08.2022</v>
          </cell>
          <cell r="L1775" t="str">
            <v>Hàng hóa quầy 0480.3002179</v>
          </cell>
          <cell r="M1775" t="str">
            <v>05.10.2022</v>
          </cell>
          <cell r="N1775">
            <v>-6225204</v>
          </cell>
        </row>
        <row r="1776">
          <cell r="F1776">
            <v>32814</v>
          </cell>
          <cell r="G1776" t="str">
            <v>C22TNT|32814</v>
          </cell>
          <cell r="H1776" t="str">
            <v>K1</v>
          </cell>
          <cell r="I1776" t="str">
            <v>18.08.2022</v>
          </cell>
          <cell r="J1776" t="str">
            <v>24.08.2022</v>
          </cell>
          <cell r="K1776" t="str">
            <v>20.08.2022</v>
          </cell>
          <cell r="L1776" t="str">
            <v>Hàng hóa quầy 0480.3002179</v>
          </cell>
          <cell r="M1776" t="str">
            <v>05.10.2022</v>
          </cell>
          <cell r="N1776">
            <v>-3796999</v>
          </cell>
        </row>
        <row r="1777">
          <cell r="F1777">
            <v>29412</v>
          </cell>
          <cell r="G1777" t="str">
            <v>C22TNT|29412</v>
          </cell>
          <cell r="H1777" t="str">
            <v>K1</v>
          </cell>
          <cell r="I1777" t="str">
            <v>04.08.2022</v>
          </cell>
          <cell r="J1777" t="str">
            <v>11.08.2022</v>
          </cell>
          <cell r="K1777" t="str">
            <v>06.08.2022</v>
          </cell>
          <cell r="L1777" t="str">
            <v>Hàng hóa quầy 0480.3002179</v>
          </cell>
          <cell r="M1777" t="str">
            <v>05.10.2022</v>
          </cell>
          <cell r="N1777">
            <v>-1586110</v>
          </cell>
        </row>
        <row r="1778">
          <cell r="F1778">
            <v>32762</v>
          </cell>
          <cell r="G1778" t="str">
            <v>C22TNT|32762</v>
          </cell>
          <cell r="H1778" t="str">
            <v>K1</v>
          </cell>
          <cell r="I1778" t="str">
            <v>18.08.2022</v>
          </cell>
          <cell r="J1778" t="str">
            <v>24.08.2022</v>
          </cell>
          <cell r="K1778" t="str">
            <v>20.08.2022</v>
          </cell>
          <cell r="L1778" t="str">
            <v>Hàng hóa quầy 0480.3002179</v>
          </cell>
          <cell r="M1778" t="str">
            <v>05.10.2022</v>
          </cell>
          <cell r="N1778">
            <v>-1427499</v>
          </cell>
        </row>
        <row r="1779">
          <cell r="F1779">
            <v>29569</v>
          </cell>
          <cell r="G1779" t="str">
            <v>C22TNT|29569</v>
          </cell>
          <cell r="H1779" t="str">
            <v>K1</v>
          </cell>
          <cell r="I1779" t="str">
            <v>08.08.2022</v>
          </cell>
          <cell r="J1779" t="str">
            <v>18.08.2022</v>
          </cell>
          <cell r="K1779" t="str">
            <v>09.08.2022</v>
          </cell>
          <cell r="L1779" t="str">
            <v>Hàng hóa quầy 0480.3002179</v>
          </cell>
          <cell r="M1779" t="str">
            <v>05.10.2022</v>
          </cell>
          <cell r="N1779">
            <v>-7530144</v>
          </cell>
        </row>
        <row r="1780">
          <cell r="F1780">
            <v>31598</v>
          </cell>
          <cell r="G1780" t="str">
            <v>C22TNT|31598</v>
          </cell>
          <cell r="H1780" t="str">
            <v>K1</v>
          </cell>
          <cell r="I1780" t="str">
            <v>15.08.2022</v>
          </cell>
          <cell r="J1780" t="str">
            <v>24.08.2022</v>
          </cell>
          <cell r="K1780" t="str">
            <v>18.08.2022</v>
          </cell>
          <cell r="L1780" t="str">
            <v>Hàng hóa quầy 0480.3002179</v>
          </cell>
          <cell r="M1780" t="str">
            <v>05.10.2022</v>
          </cell>
          <cell r="N1780">
            <v>-1199426</v>
          </cell>
        </row>
        <row r="1781">
          <cell r="F1781">
            <v>31599</v>
          </cell>
          <cell r="G1781" t="str">
            <v>C22TNT|31599</v>
          </cell>
          <cell r="H1781" t="str">
            <v>K1</v>
          </cell>
          <cell r="I1781" t="str">
            <v>15.08.2022</v>
          </cell>
          <cell r="J1781" t="str">
            <v>24.08.2022</v>
          </cell>
          <cell r="K1781" t="str">
            <v>18.08.2022</v>
          </cell>
          <cell r="L1781" t="str">
            <v>Hàng hóa quầy 0480.3002179</v>
          </cell>
          <cell r="M1781" t="str">
            <v>05.10.2022</v>
          </cell>
          <cell r="N1781">
            <v>-2854997</v>
          </cell>
        </row>
        <row r="1782">
          <cell r="F1782">
            <v>29564</v>
          </cell>
          <cell r="G1782" t="str">
            <v>C22TNT|29564</v>
          </cell>
          <cell r="H1782" t="str">
            <v>K1</v>
          </cell>
          <cell r="I1782" t="str">
            <v>08.08.2022</v>
          </cell>
          <cell r="J1782" t="str">
            <v>18.08.2022</v>
          </cell>
          <cell r="K1782" t="str">
            <v>10.08.2022</v>
          </cell>
          <cell r="L1782" t="str">
            <v>Hàng hóa quầy 0480.3002179</v>
          </cell>
          <cell r="M1782" t="str">
            <v>05.10.2022</v>
          </cell>
          <cell r="N1782">
            <v>-1632999</v>
          </cell>
        </row>
        <row r="1783">
          <cell r="F1783">
            <v>31584</v>
          </cell>
          <cell r="G1783" t="str">
            <v>C22TNT|31584</v>
          </cell>
          <cell r="H1783" t="str">
            <v>K1</v>
          </cell>
          <cell r="I1783" t="str">
            <v>15.08.2022</v>
          </cell>
          <cell r="J1783" t="str">
            <v>24.08.2022</v>
          </cell>
          <cell r="K1783" t="str">
            <v>17.08.2022</v>
          </cell>
          <cell r="L1783" t="str">
            <v>Hàng hóa quầy 0480.3002179</v>
          </cell>
          <cell r="M1783" t="str">
            <v>05.10.2022</v>
          </cell>
          <cell r="N1783">
            <v>-1427499</v>
          </cell>
        </row>
        <row r="1784">
          <cell r="F1784">
            <v>29416</v>
          </cell>
          <cell r="G1784" t="str">
            <v>C22TNT|29416</v>
          </cell>
          <cell r="H1784" t="str">
            <v>K1</v>
          </cell>
          <cell r="I1784" t="str">
            <v>04.08.2022</v>
          </cell>
          <cell r="J1784" t="str">
            <v>11.08.2022</v>
          </cell>
          <cell r="K1784" t="str">
            <v>06.08.2022</v>
          </cell>
          <cell r="L1784" t="str">
            <v>Hàng hóa quầy 0480.3002179</v>
          </cell>
          <cell r="M1784" t="str">
            <v>05.10.2022</v>
          </cell>
          <cell r="N1784">
            <v>-3103108</v>
          </cell>
        </row>
        <row r="1785">
          <cell r="F1785">
            <v>29735</v>
          </cell>
          <cell r="G1785" t="str">
            <v>C22TNT|29735</v>
          </cell>
          <cell r="H1785" t="str">
            <v>K1</v>
          </cell>
          <cell r="I1785" t="str">
            <v>11.08.2022</v>
          </cell>
          <cell r="J1785" t="str">
            <v>18.08.2022</v>
          </cell>
          <cell r="K1785" t="str">
            <v>13.08.2022</v>
          </cell>
          <cell r="L1785" t="str">
            <v>Hàng hóa quầy 0480.3002179</v>
          </cell>
          <cell r="M1785" t="str">
            <v>05.10.2022</v>
          </cell>
          <cell r="N1785">
            <v>-1199426</v>
          </cell>
        </row>
        <row r="1786">
          <cell r="F1786">
            <v>31573</v>
          </cell>
          <cell r="G1786" t="str">
            <v>C22TNT|31573</v>
          </cell>
          <cell r="H1786" t="str">
            <v>K1</v>
          </cell>
          <cell r="I1786" t="str">
            <v>15.08.2022</v>
          </cell>
          <cell r="J1786" t="str">
            <v>24.08.2022</v>
          </cell>
          <cell r="K1786" t="str">
            <v>17.08.2022</v>
          </cell>
          <cell r="L1786" t="str">
            <v>Hàng hóa quầy 0480.3002179</v>
          </cell>
          <cell r="M1786" t="str">
            <v>05.10.2022</v>
          </cell>
          <cell r="N1786">
            <v>-1427499</v>
          </cell>
        </row>
        <row r="1787">
          <cell r="F1787">
            <v>31574</v>
          </cell>
          <cell r="G1787" t="str">
            <v>C22TNT|31574</v>
          </cell>
          <cell r="H1787" t="str">
            <v>K1</v>
          </cell>
          <cell r="I1787" t="str">
            <v>15.08.2022</v>
          </cell>
          <cell r="J1787" t="str">
            <v>24.08.2022</v>
          </cell>
          <cell r="K1787" t="str">
            <v>17.08.2022</v>
          </cell>
          <cell r="L1787" t="str">
            <v>Hàng hóa quầy 0480.3002179</v>
          </cell>
          <cell r="M1787" t="str">
            <v>05.10.2022</v>
          </cell>
          <cell r="N1787">
            <v>-1249106</v>
          </cell>
        </row>
        <row r="1788">
          <cell r="F1788">
            <v>31607</v>
          </cell>
          <cell r="G1788" t="str">
            <v>C22TNT|31607</v>
          </cell>
          <cell r="H1788" t="str">
            <v>K1</v>
          </cell>
          <cell r="I1788" t="str">
            <v>15.08.2022</v>
          </cell>
          <cell r="J1788" t="str">
            <v>24.08.2022</v>
          </cell>
          <cell r="K1788" t="str">
            <v>18.08.2022</v>
          </cell>
          <cell r="L1788" t="str">
            <v>Hàng hóa quầy 0480.3002179</v>
          </cell>
          <cell r="M1788" t="str">
            <v>05.10.2022</v>
          </cell>
          <cell r="N1788">
            <v>-7371534</v>
          </cell>
        </row>
        <row r="1789">
          <cell r="F1789">
            <v>31608</v>
          </cell>
          <cell r="G1789" t="str">
            <v>C22TNT|31608</v>
          </cell>
          <cell r="H1789" t="str">
            <v>K1</v>
          </cell>
          <cell r="I1789" t="str">
            <v>15.08.2022</v>
          </cell>
          <cell r="J1789" t="str">
            <v>24.08.2022</v>
          </cell>
          <cell r="K1789" t="str">
            <v>18.08.2022</v>
          </cell>
          <cell r="L1789" t="str">
            <v>Hàng hóa quầy 0480.3002179</v>
          </cell>
          <cell r="M1789" t="str">
            <v>05.10.2022</v>
          </cell>
          <cell r="N1789">
            <v>-1427499</v>
          </cell>
        </row>
        <row r="1790">
          <cell r="F1790">
            <v>29410</v>
          </cell>
          <cell r="G1790" t="str">
            <v>C22TNT|29410</v>
          </cell>
          <cell r="H1790" t="str">
            <v>K1</v>
          </cell>
          <cell r="I1790" t="str">
            <v>04.08.2022</v>
          </cell>
          <cell r="J1790" t="str">
            <v>11.08.2022</v>
          </cell>
          <cell r="K1790" t="str">
            <v>06.08.2022</v>
          </cell>
          <cell r="L1790" t="str">
            <v>Hàng hóa quầy 0480.3002179</v>
          </cell>
          <cell r="M1790" t="str">
            <v>05.10.2022</v>
          </cell>
          <cell r="N1790">
            <v>-1199426</v>
          </cell>
        </row>
        <row r="1791">
          <cell r="F1791">
            <v>29411</v>
          </cell>
          <cell r="G1791" t="str">
            <v>C22TNT|29411</v>
          </cell>
          <cell r="H1791" t="str">
            <v>K1</v>
          </cell>
          <cell r="I1791" t="str">
            <v>04.08.2022</v>
          </cell>
          <cell r="J1791" t="str">
            <v>11.08.2022</v>
          </cell>
          <cell r="K1791" t="str">
            <v>06.08.2022</v>
          </cell>
          <cell r="L1791" t="str">
            <v>Hàng hóa quầy 0480.3002179</v>
          </cell>
          <cell r="M1791" t="str">
            <v>05.10.2022</v>
          </cell>
          <cell r="N1791">
            <v>-3598279</v>
          </cell>
        </row>
        <row r="1792">
          <cell r="F1792">
            <v>29558</v>
          </cell>
          <cell r="G1792" t="str">
            <v>C22TNT|29558</v>
          </cell>
          <cell r="H1792" t="str">
            <v>K1</v>
          </cell>
          <cell r="I1792" t="str">
            <v>08.08.2022</v>
          </cell>
          <cell r="J1792" t="str">
            <v>18.08.2022</v>
          </cell>
          <cell r="K1792" t="str">
            <v>10.08.2022</v>
          </cell>
          <cell r="L1792" t="str">
            <v>Hàng hóa quầy 0480.3002179</v>
          </cell>
          <cell r="M1792" t="str">
            <v>05.10.2022</v>
          </cell>
          <cell r="N1792">
            <v>-2786983</v>
          </cell>
        </row>
        <row r="1793">
          <cell r="F1793">
            <v>29736</v>
          </cell>
          <cell r="G1793" t="str">
            <v>C22TNT|29736</v>
          </cell>
          <cell r="H1793" t="str">
            <v>K1</v>
          </cell>
          <cell r="I1793" t="str">
            <v>11.08.2022</v>
          </cell>
          <cell r="J1793" t="str">
            <v>18.08.2022</v>
          </cell>
          <cell r="K1793" t="str">
            <v>13.08.2022</v>
          </cell>
          <cell r="L1793" t="str">
            <v>Hàng hóa quầy 0480.3002179</v>
          </cell>
          <cell r="M1793" t="str">
            <v>05.10.2022</v>
          </cell>
          <cell r="N1793">
            <v>-2615639</v>
          </cell>
        </row>
        <row r="1794">
          <cell r="F1794">
            <v>29737</v>
          </cell>
          <cell r="G1794" t="str">
            <v>C22TNT|29737</v>
          </cell>
          <cell r="H1794" t="str">
            <v>K1</v>
          </cell>
          <cell r="I1794" t="str">
            <v>11.08.2022</v>
          </cell>
          <cell r="J1794" t="str">
            <v>18.08.2022</v>
          </cell>
          <cell r="K1794" t="str">
            <v>13.08.2022</v>
          </cell>
          <cell r="L1794" t="str">
            <v>Hàng hóa quầy 0480.3002179</v>
          </cell>
          <cell r="M1794" t="str">
            <v>05.10.2022</v>
          </cell>
          <cell r="N1794">
            <v>-1199426</v>
          </cell>
        </row>
        <row r="1795">
          <cell r="F1795">
            <v>31575</v>
          </cell>
          <cell r="G1795" t="str">
            <v>C22TNT|31575</v>
          </cell>
          <cell r="H1795" t="str">
            <v>K1</v>
          </cell>
          <cell r="I1795" t="str">
            <v>15.08.2022</v>
          </cell>
          <cell r="J1795" t="str">
            <v>24.08.2022</v>
          </cell>
          <cell r="K1795" t="str">
            <v>17.08.2022</v>
          </cell>
          <cell r="L1795" t="str">
            <v>Hàng hóa quầy 0480.3002179</v>
          </cell>
          <cell r="M1795" t="str">
            <v>05.10.2022</v>
          </cell>
          <cell r="N1795">
            <v>-1427518</v>
          </cell>
        </row>
        <row r="1796">
          <cell r="F1796">
            <v>31576</v>
          </cell>
          <cell r="G1796" t="str">
            <v>C22TNT|31576</v>
          </cell>
          <cell r="H1796" t="str">
            <v>K1</v>
          </cell>
          <cell r="I1796" t="str">
            <v>15.08.2022</v>
          </cell>
          <cell r="J1796" t="str">
            <v>24.08.2022</v>
          </cell>
          <cell r="K1796" t="str">
            <v>17.08.2022</v>
          </cell>
          <cell r="L1796" t="str">
            <v>Hàng hóa quầy 0480.3002179</v>
          </cell>
          <cell r="M1796" t="str">
            <v>05.10.2022</v>
          </cell>
          <cell r="N1796">
            <v>-3598279</v>
          </cell>
        </row>
        <row r="1797">
          <cell r="F1797">
            <v>32791</v>
          </cell>
          <cell r="G1797" t="str">
            <v>C22TNT|32791</v>
          </cell>
          <cell r="H1797" t="str">
            <v>K1</v>
          </cell>
          <cell r="I1797" t="str">
            <v>18.08.2022</v>
          </cell>
          <cell r="J1797" t="str">
            <v>24.08.2022</v>
          </cell>
          <cell r="K1797" t="str">
            <v>20.08.2022</v>
          </cell>
          <cell r="L1797" t="str">
            <v>Hàng hóa quầy 0480.3002179</v>
          </cell>
          <cell r="M1797" t="str">
            <v>05.10.2022</v>
          </cell>
          <cell r="N1797">
            <v>-1199426</v>
          </cell>
        </row>
        <row r="1798">
          <cell r="F1798">
            <v>32792</v>
          </cell>
          <cell r="G1798" t="str">
            <v>C22TNT|32792</v>
          </cell>
          <cell r="H1798" t="str">
            <v>K1</v>
          </cell>
          <cell r="I1798" t="str">
            <v>18.08.2022</v>
          </cell>
          <cell r="J1798" t="str">
            <v>24.08.2022</v>
          </cell>
          <cell r="K1798" t="str">
            <v>20.08.2022</v>
          </cell>
          <cell r="L1798" t="str">
            <v>Hàng hóa quầy 0480.3002179</v>
          </cell>
          <cell r="M1798" t="str">
            <v>05.10.2022</v>
          </cell>
          <cell r="N1798">
            <v>-3846679</v>
          </cell>
        </row>
        <row r="1799">
          <cell r="F1799">
            <v>29413</v>
          </cell>
          <cell r="G1799" t="str">
            <v>C22TNT|29413</v>
          </cell>
          <cell r="H1799" t="str">
            <v>K1</v>
          </cell>
          <cell r="I1799" t="str">
            <v>04.08.2022</v>
          </cell>
          <cell r="J1799" t="str">
            <v>11.08.2022</v>
          </cell>
          <cell r="K1799" t="str">
            <v>07.08.2022</v>
          </cell>
          <cell r="L1799" t="str">
            <v>Hàng hóa quầy 0480.3002179</v>
          </cell>
          <cell r="M1799" t="str">
            <v>05.10.2022</v>
          </cell>
          <cell r="N1799">
            <v>-1199426</v>
          </cell>
        </row>
        <row r="1800">
          <cell r="F1800">
            <v>29553</v>
          </cell>
          <cell r="G1800" t="str">
            <v>C22TNT|29553</v>
          </cell>
          <cell r="H1800" t="str">
            <v>K1</v>
          </cell>
          <cell r="I1800" t="str">
            <v>08.08.2022</v>
          </cell>
          <cell r="J1800" t="str">
            <v>18.08.2022</v>
          </cell>
          <cell r="K1800" t="str">
            <v>11.08.2022</v>
          </cell>
          <cell r="L1800" t="str">
            <v>Hàng hóa quầy 0480.3002179</v>
          </cell>
          <cell r="M1800" t="str">
            <v>05.10.2022</v>
          </cell>
          <cell r="N1800">
            <v>-1199426</v>
          </cell>
        </row>
        <row r="1801">
          <cell r="F1801">
            <v>29730</v>
          </cell>
          <cell r="G1801" t="str">
            <v>C22TNT|29730</v>
          </cell>
          <cell r="H1801" t="str">
            <v>K1</v>
          </cell>
          <cell r="I1801" t="str">
            <v>11.08.2022</v>
          </cell>
          <cell r="J1801" t="str">
            <v>18.08.2022</v>
          </cell>
          <cell r="K1801" t="str">
            <v>14.08.2022</v>
          </cell>
          <cell r="L1801" t="str">
            <v>Hàng hóa quầy 0480.3002179</v>
          </cell>
          <cell r="M1801" t="str">
            <v>05.10.2022</v>
          </cell>
          <cell r="N1801">
            <v>-3002327</v>
          </cell>
        </row>
        <row r="1802">
          <cell r="F1802">
            <v>31563</v>
          </cell>
          <cell r="G1802" t="str">
            <v>C22TNT|31563</v>
          </cell>
          <cell r="H1802" t="str">
            <v>K1</v>
          </cell>
          <cell r="I1802" t="str">
            <v>15.08.2022</v>
          </cell>
          <cell r="J1802" t="str">
            <v>24.08.2022</v>
          </cell>
          <cell r="K1802" t="str">
            <v>18.08.2022</v>
          </cell>
          <cell r="L1802" t="str">
            <v>Hàng hóa quầy 0480.3002179</v>
          </cell>
          <cell r="M1802" t="str">
            <v>05.10.2022</v>
          </cell>
          <cell r="N1802">
            <v>-2615643</v>
          </cell>
        </row>
        <row r="1803">
          <cell r="F1803">
            <v>32761</v>
          </cell>
          <cell r="G1803" t="str">
            <v>C22TNT|32761</v>
          </cell>
          <cell r="H1803" t="str">
            <v>K1</v>
          </cell>
          <cell r="I1803" t="str">
            <v>18.08.2022</v>
          </cell>
          <cell r="J1803" t="str">
            <v>24.08.2022</v>
          </cell>
          <cell r="K1803" t="str">
            <v>21.08.2022</v>
          </cell>
          <cell r="L1803" t="str">
            <v>Hàng hóa quầy 0480.3002179</v>
          </cell>
          <cell r="M1803" t="str">
            <v>05.10.2022</v>
          </cell>
          <cell r="N1803">
            <v>-2665323</v>
          </cell>
        </row>
        <row r="1804">
          <cell r="F1804">
            <v>29572</v>
          </cell>
          <cell r="G1804" t="str">
            <v>C22TNT|29572</v>
          </cell>
          <cell r="H1804" t="str">
            <v>K1</v>
          </cell>
          <cell r="I1804" t="str">
            <v>08.08.2022</v>
          </cell>
          <cell r="J1804" t="str">
            <v>18.08.2022</v>
          </cell>
          <cell r="K1804" t="str">
            <v>09.08.2022</v>
          </cell>
          <cell r="L1804" t="str">
            <v>Hàng hóa quầy 0480.3002179</v>
          </cell>
          <cell r="M1804" t="str">
            <v>05.10.2022</v>
          </cell>
          <cell r="N1804">
            <v>-8549747</v>
          </cell>
        </row>
        <row r="1805">
          <cell r="F1805">
            <v>31596</v>
          </cell>
          <cell r="G1805" t="str">
            <v>C22TNT|31596</v>
          </cell>
          <cell r="H1805" t="str">
            <v>K1</v>
          </cell>
          <cell r="I1805" t="str">
            <v>15.08.2022</v>
          </cell>
          <cell r="J1805" t="str">
            <v>26.08.2022</v>
          </cell>
          <cell r="K1805" t="str">
            <v>18.08.2022</v>
          </cell>
          <cell r="L1805" t="str">
            <v>Hàng hóa quầy 0480.3002179</v>
          </cell>
          <cell r="M1805" t="str">
            <v>05.10.2022</v>
          </cell>
          <cell r="N1805">
            <v>-1427499</v>
          </cell>
        </row>
        <row r="1806">
          <cell r="F1806">
            <v>31597</v>
          </cell>
          <cell r="G1806" t="str">
            <v>C22TNT|31597</v>
          </cell>
          <cell r="H1806" t="str">
            <v>K1</v>
          </cell>
          <cell r="I1806" t="str">
            <v>15.08.2022</v>
          </cell>
          <cell r="J1806" t="str">
            <v>26.08.2022</v>
          </cell>
          <cell r="K1806" t="str">
            <v>18.08.2022</v>
          </cell>
          <cell r="L1806" t="str">
            <v>Hàng hóa quầy 0480.3002179</v>
          </cell>
          <cell r="M1806" t="str">
            <v>05.10.2022</v>
          </cell>
          <cell r="N1806">
            <v>-5470636</v>
          </cell>
        </row>
        <row r="1807">
          <cell r="F1807">
            <v>29570</v>
          </cell>
          <cell r="G1807" t="str">
            <v>1C22TNT|29570</v>
          </cell>
          <cell r="H1807" t="str">
            <v>K1</v>
          </cell>
          <cell r="I1807" t="str">
            <v>08.08.2022</v>
          </cell>
          <cell r="J1807" t="str">
            <v>12.08.2022</v>
          </cell>
          <cell r="K1807" t="str">
            <v>09.08.2022</v>
          </cell>
          <cell r="L1807" t="str">
            <v>Hàng hóa quầy 0480.3002179</v>
          </cell>
          <cell r="M1807" t="str">
            <v>05.10.2022</v>
          </cell>
          <cell r="N1807">
            <v>-2448533</v>
          </cell>
        </row>
        <row r="1808">
          <cell r="F1808">
            <v>29571</v>
          </cell>
          <cell r="G1808" t="str">
            <v>1C22TNT|29571</v>
          </cell>
          <cell r="H1808" t="str">
            <v>K1</v>
          </cell>
          <cell r="I1808" t="str">
            <v>08.08.2022</v>
          </cell>
          <cell r="J1808" t="str">
            <v>12.08.2022</v>
          </cell>
          <cell r="K1808" t="str">
            <v>09.08.2022</v>
          </cell>
          <cell r="L1808" t="str">
            <v>Hàng hóa quầy 0480.3002179</v>
          </cell>
          <cell r="M1808" t="str">
            <v>05.10.2022</v>
          </cell>
          <cell r="N1808">
            <v>-4200919</v>
          </cell>
        </row>
        <row r="1809">
          <cell r="F1809">
            <v>31602</v>
          </cell>
          <cell r="G1809" t="str">
            <v>1C22TNT|31602</v>
          </cell>
          <cell r="H1809" t="str">
            <v>K1</v>
          </cell>
          <cell r="I1809" t="str">
            <v>15.08.2022</v>
          </cell>
          <cell r="J1809" t="str">
            <v>18.08.2022</v>
          </cell>
          <cell r="K1809" t="str">
            <v>16.08.2022</v>
          </cell>
          <cell r="L1809" t="str">
            <v>Hàng hóa quầy 0480.3002179</v>
          </cell>
          <cell r="M1809" t="str">
            <v>05.10.2022</v>
          </cell>
          <cell r="N1809">
            <v>-3598279</v>
          </cell>
        </row>
        <row r="1810">
          <cell r="F1810">
            <v>31603</v>
          </cell>
          <cell r="G1810" t="str">
            <v>1C22TNT|31603</v>
          </cell>
          <cell r="H1810" t="str">
            <v>K1</v>
          </cell>
          <cell r="I1810" t="str">
            <v>15.08.2022</v>
          </cell>
          <cell r="J1810" t="str">
            <v>18.08.2022</v>
          </cell>
          <cell r="K1810" t="str">
            <v>16.08.2022</v>
          </cell>
          <cell r="L1810" t="str">
            <v>Hàng hóa quầy 0480.3002179</v>
          </cell>
          <cell r="M1810" t="str">
            <v>05.10.2022</v>
          </cell>
          <cell r="N1810">
            <v>-1427499</v>
          </cell>
        </row>
        <row r="1811">
          <cell r="F1811">
            <v>33358</v>
          </cell>
          <cell r="G1811" t="str">
            <v>1C22TNT|33358</v>
          </cell>
          <cell r="H1811" t="str">
            <v>K1</v>
          </cell>
          <cell r="I1811" t="str">
            <v>18.08.2022</v>
          </cell>
          <cell r="J1811" t="str">
            <v>25.08.2022</v>
          </cell>
          <cell r="K1811" t="str">
            <v>19.08.2022</v>
          </cell>
          <cell r="L1811" t="str">
            <v>Hàng hóa quầy 0480.3002179</v>
          </cell>
          <cell r="M1811" t="str">
            <v>05.10.2022</v>
          </cell>
          <cell r="N1811">
            <v>-2626925</v>
          </cell>
        </row>
        <row r="1812">
          <cell r="F1812">
            <v>33576</v>
          </cell>
          <cell r="G1812" t="str">
            <v>1C22TNT|33576</v>
          </cell>
          <cell r="H1812" t="str">
            <v>K1</v>
          </cell>
          <cell r="I1812" t="str">
            <v>18.08.2022</v>
          </cell>
          <cell r="J1812" t="str">
            <v>25.08.2022</v>
          </cell>
          <cell r="K1812" t="str">
            <v>19.08.2022</v>
          </cell>
          <cell r="L1812" t="str">
            <v>Hàng hóa quầy 0480.3002179</v>
          </cell>
          <cell r="M1812" t="str">
            <v>05.10.2022</v>
          </cell>
          <cell r="N1812">
            <v>-1199426</v>
          </cell>
        </row>
        <row r="1813">
          <cell r="F1813">
            <v>29418</v>
          </cell>
          <cell r="G1813" t="str">
            <v>C22TNT|29418</v>
          </cell>
          <cell r="H1813" t="str">
            <v>K1</v>
          </cell>
          <cell r="I1813" t="str">
            <v>04.08.2022</v>
          </cell>
          <cell r="J1813" t="str">
            <v>11.08.2022</v>
          </cell>
          <cell r="K1813" t="str">
            <v>06.08.2022</v>
          </cell>
          <cell r="L1813" t="str">
            <v>Hàng hóa quầy 0480.3002179</v>
          </cell>
          <cell r="M1813" t="str">
            <v>05.10.2022</v>
          </cell>
          <cell r="N1813">
            <v>-1199426</v>
          </cell>
        </row>
        <row r="1814">
          <cell r="F1814">
            <v>29563</v>
          </cell>
          <cell r="G1814" t="str">
            <v>C22TNT|29563</v>
          </cell>
          <cell r="H1814" t="str">
            <v>K1</v>
          </cell>
          <cell r="I1814" t="str">
            <v>08.08.2022</v>
          </cell>
          <cell r="J1814" t="str">
            <v>18.08.2022</v>
          </cell>
          <cell r="K1814" t="str">
            <v>10.08.2022</v>
          </cell>
          <cell r="L1814" t="str">
            <v>Hàng hóa quầy 0480.3002179</v>
          </cell>
          <cell r="M1814" t="str">
            <v>05.10.2022</v>
          </cell>
          <cell r="N1814">
            <v>-1199426</v>
          </cell>
        </row>
        <row r="1815">
          <cell r="F1815">
            <v>31582</v>
          </cell>
          <cell r="G1815" t="str">
            <v>C22TNT|31582</v>
          </cell>
          <cell r="H1815" t="str">
            <v>K1</v>
          </cell>
          <cell r="I1815" t="str">
            <v>15.08.2022</v>
          </cell>
          <cell r="J1815" t="str">
            <v>24.08.2022</v>
          </cell>
          <cell r="K1815" t="str">
            <v>17.08.2022</v>
          </cell>
          <cell r="L1815" t="str">
            <v>Hàng hóa quầy 0480.3002179</v>
          </cell>
          <cell r="M1815" t="str">
            <v>05.10.2022</v>
          </cell>
          <cell r="N1815">
            <v>-1427499</v>
          </cell>
        </row>
        <row r="1816">
          <cell r="F1816">
            <v>31583</v>
          </cell>
          <cell r="G1816" t="str">
            <v>C22TNT|31583</v>
          </cell>
          <cell r="H1816" t="str">
            <v>K1</v>
          </cell>
          <cell r="I1816" t="str">
            <v>15.08.2022</v>
          </cell>
          <cell r="J1816" t="str">
            <v>24.08.2022</v>
          </cell>
          <cell r="K1816" t="str">
            <v>17.08.2022</v>
          </cell>
          <cell r="L1816" t="str">
            <v>Hàng hóa quầy 0480.3002179</v>
          </cell>
          <cell r="M1816" t="str">
            <v>05.10.2022</v>
          </cell>
          <cell r="N1816">
            <v>-1199426</v>
          </cell>
        </row>
        <row r="1817">
          <cell r="F1817">
            <v>32813</v>
          </cell>
          <cell r="G1817" t="str">
            <v>C22TNT|32813</v>
          </cell>
          <cell r="H1817" t="str">
            <v>K1</v>
          </cell>
          <cell r="I1817" t="str">
            <v>18.08.2022</v>
          </cell>
          <cell r="J1817" t="str">
            <v>24.08.2022</v>
          </cell>
          <cell r="K1817" t="str">
            <v>20.08.2022</v>
          </cell>
          <cell r="L1817" t="str">
            <v>Hàng hóa quầy 0480.3002179</v>
          </cell>
          <cell r="M1817" t="str">
            <v>05.10.2022</v>
          </cell>
          <cell r="N1817">
            <v>-1199426</v>
          </cell>
        </row>
        <row r="1818">
          <cell r="F1818">
            <v>29227</v>
          </cell>
          <cell r="G1818" t="str">
            <v>C22TNT|29227</v>
          </cell>
          <cell r="H1818" t="str">
            <v>K1</v>
          </cell>
          <cell r="I1818" t="str">
            <v>02.08.2022</v>
          </cell>
          <cell r="J1818" t="str">
            <v>11.08.2022</v>
          </cell>
          <cell r="K1818" t="str">
            <v>03.08.2022</v>
          </cell>
          <cell r="L1818" t="str">
            <v>Hàng hóa quầy 0480.3002179</v>
          </cell>
          <cell r="M1818" t="str">
            <v>05.10.2022</v>
          </cell>
          <cell r="N1818">
            <v>-1632999</v>
          </cell>
        </row>
        <row r="1819">
          <cell r="F1819">
            <v>29641</v>
          </cell>
          <cell r="G1819" t="str">
            <v>C22TNT|29641</v>
          </cell>
          <cell r="H1819" t="str">
            <v>K1</v>
          </cell>
          <cell r="I1819" t="str">
            <v>10.08.2022</v>
          </cell>
          <cell r="J1819" t="str">
            <v>18.08.2022</v>
          </cell>
          <cell r="K1819" t="str">
            <v>10.08.2022</v>
          </cell>
          <cell r="L1819" t="str">
            <v>Hàng hóa quầy 0480.3002179</v>
          </cell>
          <cell r="M1819" t="str">
            <v>05.10.2022</v>
          </cell>
          <cell r="N1819">
            <v>-1664613</v>
          </cell>
        </row>
        <row r="1820">
          <cell r="F1820">
            <v>31698</v>
          </cell>
          <cell r="G1820" t="str">
            <v>C22TNT|31698</v>
          </cell>
          <cell r="H1820" t="str">
            <v>K1</v>
          </cell>
          <cell r="I1820" t="str">
            <v>16.08.2022</v>
          </cell>
          <cell r="J1820" t="str">
            <v>24.08.2022</v>
          </cell>
          <cell r="K1820" t="str">
            <v>17.08.2022</v>
          </cell>
          <cell r="L1820" t="str">
            <v>Hàng hóa quầy 0480.3002179</v>
          </cell>
          <cell r="M1820" t="str">
            <v>05.10.2022</v>
          </cell>
          <cell r="N1820">
            <v>-4031852</v>
          </cell>
        </row>
        <row r="1821">
          <cell r="F1821">
            <v>29562</v>
          </cell>
          <cell r="G1821" t="str">
            <v>C22TNT|29562</v>
          </cell>
          <cell r="H1821" t="str">
            <v>K1</v>
          </cell>
          <cell r="I1821" t="str">
            <v>08.08.2022</v>
          </cell>
          <cell r="J1821" t="str">
            <v>18.08.2022</v>
          </cell>
          <cell r="K1821" t="str">
            <v>10.08.2022</v>
          </cell>
          <cell r="L1821" t="str">
            <v>Hàng hóa quầy 0480.3002179</v>
          </cell>
          <cell r="M1821" t="str">
            <v>05.10.2022</v>
          </cell>
          <cell r="N1821">
            <v>-3002348</v>
          </cell>
        </row>
        <row r="1822">
          <cell r="F1822">
            <v>31581</v>
          </cell>
          <cell r="G1822" t="str">
            <v>C22TNT|31581</v>
          </cell>
          <cell r="H1822" t="str">
            <v>K1</v>
          </cell>
          <cell r="I1822" t="str">
            <v>15.08.2022</v>
          </cell>
          <cell r="J1822" t="str">
            <v>24.08.2022</v>
          </cell>
          <cell r="K1822" t="str">
            <v>18.08.2022</v>
          </cell>
          <cell r="L1822" t="str">
            <v>Hàng hóa quầy 0480.3002179</v>
          </cell>
          <cell r="M1822" t="str">
            <v>05.10.2022</v>
          </cell>
          <cell r="N1822">
            <v>-1427499</v>
          </cell>
        </row>
        <row r="1823">
          <cell r="F1823">
            <v>31589</v>
          </cell>
          <cell r="G1823" t="str">
            <v>C22TNT|31589</v>
          </cell>
          <cell r="H1823" t="str">
            <v>K1</v>
          </cell>
          <cell r="I1823" t="str">
            <v>15.08.2022</v>
          </cell>
          <cell r="J1823" t="str">
            <v>24.08.2022</v>
          </cell>
          <cell r="K1823" t="str">
            <v>19.08.2022</v>
          </cell>
          <cell r="L1823" t="str">
            <v>Hàng hóa quầy 0480.3002179</v>
          </cell>
          <cell r="M1823" t="str">
            <v>05.10.2022</v>
          </cell>
          <cell r="N1823">
            <v>-1427499</v>
          </cell>
        </row>
        <row r="1824">
          <cell r="F1824">
            <v>31590</v>
          </cell>
          <cell r="G1824" t="str">
            <v>C22TNT|31590</v>
          </cell>
          <cell r="H1824" t="str">
            <v>K1</v>
          </cell>
          <cell r="I1824" t="str">
            <v>15.08.2022</v>
          </cell>
          <cell r="J1824" t="str">
            <v>24.08.2022</v>
          </cell>
          <cell r="K1824" t="str">
            <v>19.08.2022</v>
          </cell>
          <cell r="L1824" t="str">
            <v>Hàng hóa quầy 0480.3002179</v>
          </cell>
          <cell r="M1824" t="str">
            <v>05.10.2022</v>
          </cell>
          <cell r="N1824">
            <v>-1427499</v>
          </cell>
        </row>
        <row r="1825">
          <cell r="F1825">
            <v>29565</v>
          </cell>
          <cell r="G1825" t="str">
            <v>C22TNT|29565</v>
          </cell>
          <cell r="H1825" t="str">
            <v>K1</v>
          </cell>
          <cell r="I1825" t="str">
            <v>08.08.2022</v>
          </cell>
          <cell r="J1825" t="str">
            <v>18.08.2022</v>
          </cell>
          <cell r="K1825" t="str">
            <v>10.08.2022</v>
          </cell>
          <cell r="L1825" t="str">
            <v>Hàng hóa quầy 0480.3002179</v>
          </cell>
          <cell r="M1825" t="str">
            <v>05.10.2022</v>
          </cell>
          <cell r="N1825">
            <v>-18166550</v>
          </cell>
        </row>
        <row r="1826">
          <cell r="F1826">
            <v>31587</v>
          </cell>
          <cell r="G1826" t="str">
            <v>C22TNT|31587</v>
          </cell>
          <cell r="H1826" t="str">
            <v>K1</v>
          </cell>
          <cell r="I1826" t="str">
            <v>15.08.2022</v>
          </cell>
          <cell r="J1826" t="str">
            <v>24.08.2022</v>
          </cell>
          <cell r="K1826" t="str">
            <v>17.08.2022</v>
          </cell>
          <cell r="L1826" t="str">
            <v>Hàng hóa quầy 0480.3002179</v>
          </cell>
          <cell r="M1826" t="str">
            <v>05.10.2022</v>
          </cell>
          <cell r="N1826">
            <v>-14426318</v>
          </cell>
        </row>
        <row r="1827">
          <cell r="F1827">
            <v>31588</v>
          </cell>
          <cell r="G1827" t="str">
            <v>C22TNT|31588</v>
          </cell>
          <cell r="H1827" t="str">
            <v>K1</v>
          </cell>
          <cell r="I1827" t="str">
            <v>15.08.2022</v>
          </cell>
          <cell r="J1827" t="str">
            <v>24.08.2022</v>
          </cell>
          <cell r="K1827" t="str">
            <v>17.08.2022</v>
          </cell>
          <cell r="L1827" t="str">
            <v>Hàng hóa quầy 0480.3002179</v>
          </cell>
          <cell r="M1827" t="str">
            <v>05.10.2022</v>
          </cell>
          <cell r="N1827">
            <v>-7137493</v>
          </cell>
        </row>
        <row r="1828">
          <cell r="F1828">
            <v>29417</v>
          </cell>
          <cell r="G1828" t="str">
            <v>C22TNT|29417</v>
          </cell>
          <cell r="H1828" t="str">
            <v>K1</v>
          </cell>
          <cell r="I1828" t="str">
            <v>04.08.2022</v>
          </cell>
          <cell r="J1828" t="str">
            <v>11.08.2022</v>
          </cell>
          <cell r="K1828" t="str">
            <v>08.08.2022</v>
          </cell>
          <cell r="L1828" t="str">
            <v>Hàng hóa quầy 0480.3002179</v>
          </cell>
          <cell r="M1828" t="str">
            <v>05.10.2022</v>
          </cell>
          <cell r="N1828">
            <v>-2613384</v>
          </cell>
        </row>
        <row r="1829">
          <cell r="F1829">
            <v>29559</v>
          </cell>
          <cell r="G1829" t="str">
            <v>C22TNT|29559</v>
          </cell>
          <cell r="H1829" t="str">
            <v>K1</v>
          </cell>
          <cell r="I1829" t="str">
            <v>08.08.2022</v>
          </cell>
          <cell r="J1829" t="str">
            <v>18.08.2022</v>
          </cell>
          <cell r="K1829" t="str">
            <v>12.08.2022</v>
          </cell>
          <cell r="L1829" t="str">
            <v>Hàng hóa quầy 0480.3002179</v>
          </cell>
          <cell r="M1829" t="str">
            <v>05.10.2022</v>
          </cell>
          <cell r="N1829">
            <v>-1200852</v>
          </cell>
        </row>
        <row r="1830">
          <cell r="F1830">
            <v>31577</v>
          </cell>
          <cell r="G1830" t="str">
            <v>C22TNT|31577</v>
          </cell>
          <cell r="H1830" t="str">
            <v>K1</v>
          </cell>
          <cell r="I1830" t="str">
            <v>15.08.2022</v>
          </cell>
          <cell r="J1830" t="str">
            <v>24.08.2022</v>
          </cell>
          <cell r="K1830" t="str">
            <v>19.08.2022</v>
          </cell>
          <cell r="L1830" t="str">
            <v>Hàng hóa quầy 0480.3002179</v>
          </cell>
          <cell r="M1830" t="str">
            <v>05.10.2022</v>
          </cell>
          <cell r="N1830">
            <v>-4282496</v>
          </cell>
        </row>
        <row r="1831">
          <cell r="F1831">
            <v>31578</v>
          </cell>
          <cell r="G1831" t="str">
            <v>C22TNT|31578</v>
          </cell>
          <cell r="H1831" t="str">
            <v>K1</v>
          </cell>
          <cell r="I1831" t="str">
            <v>15.08.2022</v>
          </cell>
          <cell r="J1831" t="str">
            <v>24.08.2022</v>
          </cell>
          <cell r="K1831" t="str">
            <v>19.08.2022</v>
          </cell>
          <cell r="L1831" t="str">
            <v>Hàng hóa quầy 0480.3002179</v>
          </cell>
          <cell r="M1831" t="str">
            <v>05.10.2022</v>
          </cell>
          <cell r="N1831">
            <v>-1199426</v>
          </cell>
        </row>
        <row r="1832">
          <cell r="F1832">
            <v>32794</v>
          </cell>
          <cell r="G1832" t="str">
            <v>C22TNT|32794</v>
          </cell>
          <cell r="H1832" t="str">
            <v>K1</v>
          </cell>
          <cell r="I1832" t="str">
            <v>18.08.2022</v>
          </cell>
          <cell r="J1832" t="str">
            <v>24.08.2022</v>
          </cell>
          <cell r="K1832" t="str">
            <v>22.08.2022</v>
          </cell>
          <cell r="L1832" t="str">
            <v>Hàng hóa quầy 0480.3002179</v>
          </cell>
          <cell r="M1832" t="str">
            <v>05.10.2022</v>
          </cell>
          <cell r="N1832">
            <v>-4357033</v>
          </cell>
        </row>
        <row r="1833">
          <cell r="F1833">
            <v>29733</v>
          </cell>
          <cell r="G1833" t="str">
            <v>C22TNT|29733</v>
          </cell>
          <cell r="H1833" t="str">
            <v>K1</v>
          </cell>
          <cell r="I1833" t="str">
            <v>11.08.2022</v>
          </cell>
          <cell r="J1833" t="str">
            <v>18.08.2022</v>
          </cell>
          <cell r="K1833" t="str">
            <v>15.08.2022</v>
          </cell>
          <cell r="L1833" t="str">
            <v>Hàng hóa quầy 0480.3002179</v>
          </cell>
          <cell r="M1833" t="str">
            <v>05.10.2022</v>
          </cell>
          <cell r="N1833">
            <v>-1634433</v>
          </cell>
        </row>
        <row r="1834">
          <cell r="F1834">
            <v>31571</v>
          </cell>
          <cell r="G1834" t="str">
            <v>C22TNT|31571</v>
          </cell>
          <cell r="H1834" t="str">
            <v>K1</v>
          </cell>
          <cell r="I1834" t="str">
            <v>15.08.2022</v>
          </cell>
          <cell r="J1834" t="str">
            <v>24.08.2022</v>
          </cell>
          <cell r="K1834" t="str">
            <v>19.08.2022</v>
          </cell>
          <cell r="L1834" t="str">
            <v>Hàng hóa quầy 0480.3002179</v>
          </cell>
          <cell r="M1834" t="str">
            <v>05.10.2022</v>
          </cell>
          <cell r="N1834">
            <v>-1427499</v>
          </cell>
        </row>
        <row r="1835">
          <cell r="F1835">
            <v>29415</v>
          </cell>
          <cell r="G1835" t="str">
            <v>C22TNT|29415</v>
          </cell>
          <cell r="H1835" t="str">
            <v>K1</v>
          </cell>
          <cell r="I1835" t="str">
            <v>04.08.2022</v>
          </cell>
          <cell r="J1835" t="str">
            <v>11.08.2022</v>
          </cell>
          <cell r="K1835" t="str">
            <v>08.08.2022</v>
          </cell>
          <cell r="L1835" t="str">
            <v>Hàng hóa quầy 0480.3002179</v>
          </cell>
          <cell r="M1835" t="str">
            <v>05.10.2022</v>
          </cell>
          <cell r="N1835">
            <v>-1200852</v>
          </cell>
        </row>
        <row r="1836">
          <cell r="F1836">
            <v>29557</v>
          </cell>
          <cell r="G1836" t="str">
            <v>C22TNT|29557</v>
          </cell>
          <cell r="H1836" t="str">
            <v>K1</v>
          </cell>
          <cell r="I1836" t="str">
            <v>08.08.2022</v>
          </cell>
          <cell r="J1836" t="str">
            <v>18.08.2022</v>
          </cell>
          <cell r="K1836" t="str">
            <v>12.08.2022</v>
          </cell>
          <cell r="L1836" t="str">
            <v>Hàng hóa quầy 0480.3002179</v>
          </cell>
          <cell r="M1836" t="str">
            <v>05.10.2022</v>
          </cell>
          <cell r="N1836">
            <v>-4371689</v>
          </cell>
        </row>
        <row r="1837">
          <cell r="F1837">
            <v>29732</v>
          </cell>
          <cell r="G1837" t="str">
            <v>C22TNT|29732</v>
          </cell>
          <cell r="H1837" t="str">
            <v>K1</v>
          </cell>
          <cell r="I1837" t="str">
            <v>11.08.2022</v>
          </cell>
          <cell r="J1837" t="str">
            <v>18.08.2022</v>
          </cell>
          <cell r="K1837" t="str">
            <v>15.08.2022</v>
          </cell>
          <cell r="L1837" t="str">
            <v>Hàng hóa quầy 0480.3002179</v>
          </cell>
          <cell r="M1837" t="str">
            <v>05.10.2022</v>
          </cell>
          <cell r="N1837">
            <v>-5064172</v>
          </cell>
        </row>
        <row r="1838">
          <cell r="F1838">
            <v>31569</v>
          </cell>
          <cell r="G1838" t="str">
            <v>C22TNT|31569</v>
          </cell>
          <cell r="H1838" t="str">
            <v>K1</v>
          </cell>
          <cell r="I1838" t="str">
            <v>15.08.2022</v>
          </cell>
          <cell r="J1838" t="str">
            <v>24.08.2022</v>
          </cell>
          <cell r="K1838" t="str">
            <v>19.08.2022</v>
          </cell>
          <cell r="L1838" t="str">
            <v>Hàng hóa quầy 0480.3002179</v>
          </cell>
          <cell r="M1838" t="str">
            <v>05.10.2022</v>
          </cell>
          <cell r="N1838">
            <v>-2626944</v>
          </cell>
        </row>
        <row r="1839">
          <cell r="F1839">
            <v>31570</v>
          </cell>
          <cell r="G1839" t="str">
            <v>C22TNT|31570</v>
          </cell>
          <cell r="H1839" t="str">
            <v>K1</v>
          </cell>
          <cell r="I1839" t="str">
            <v>15.08.2022</v>
          </cell>
          <cell r="J1839" t="str">
            <v>24.08.2022</v>
          </cell>
          <cell r="K1839" t="str">
            <v>19.08.2022</v>
          </cell>
          <cell r="L1839" t="str">
            <v>Hàng hóa quầy 0480.3002179</v>
          </cell>
          <cell r="M1839" t="str">
            <v>05.10.2022</v>
          </cell>
          <cell r="N1839">
            <v>-2855036</v>
          </cell>
        </row>
        <row r="1840">
          <cell r="F1840">
            <v>32787</v>
          </cell>
          <cell r="G1840" t="str">
            <v>C22TNT|32787</v>
          </cell>
          <cell r="H1840" t="str">
            <v>K1</v>
          </cell>
          <cell r="I1840" t="str">
            <v>18.08.2022</v>
          </cell>
          <cell r="J1840" t="str">
            <v>30.08.2022</v>
          </cell>
          <cell r="K1840" t="str">
            <v>22.08.2022</v>
          </cell>
          <cell r="L1840" t="str">
            <v>Hàng hóa quầy 0480.3002179</v>
          </cell>
          <cell r="M1840" t="str">
            <v>05.10.2022</v>
          </cell>
          <cell r="N1840">
            <v>-1477198</v>
          </cell>
        </row>
        <row r="1841">
          <cell r="F1841">
            <v>29290</v>
          </cell>
          <cell r="G1841" t="str">
            <v>C22TNT|29290</v>
          </cell>
          <cell r="H1841" t="str">
            <v>K1</v>
          </cell>
          <cell r="I1841" t="str">
            <v>03.08.2022</v>
          </cell>
          <cell r="J1841" t="str">
            <v>25.08.2022</v>
          </cell>
          <cell r="K1841" t="str">
            <v>11.08.2022</v>
          </cell>
          <cell r="L1841" t="str">
            <v>Hàng hóa quầy 0480.3002179</v>
          </cell>
          <cell r="M1841" t="str">
            <v>05.10.2022</v>
          </cell>
          <cell r="N1841">
            <v>-605716</v>
          </cell>
        </row>
        <row r="1842">
          <cell r="F1842">
            <v>29414</v>
          </cell>
          <cell r="G1842" t="str">
            <v>C22TNT|29414</v>
          </cell>
          <cell r="H1842" t="str">
            <v>K1</v>
          </cell>
          <cell r="I1842" t="str">
            <v>04.08.2022</v>
          </cell>
          <cell r="J1842" t="str">
            <v>11.08.2022</v>
          </cell>
          <cell r="K1842" t="str">
            <v>07.08.2022</v>
          </cell>
          <cell r="L1842" t="str">
            <v>Hàng hóa quầy 0480.3002179</v>
          </cell>
          <cell r="M1842" t="str">
            <v>05.10.2022</v>
          </cell>
          <cell r="N1842">
            <v>-2785558</v>
          </cell>
        </row>
        <row r="1843">
          <cell r="F1843">
            <v>29554</v>
          </cell>
          <cell r="G1843" t="str">
            <v>C22TNT|29554</v>
          </cell>
          <cell r="H1843" t="str">
            <v>K1</v>
          </cell>
          <cell r="I1843" t="str">
            <v>08.08.2022</v>
          </cell>
          <cell r="J1843" t="str">
            <v>18.08.2022</v>
          </cell>
          <cell r="K1843" t="str">
            <v>11.08.2022</v>
          </cell>
          <cell r="L1843" t="str">
            <v>Hàng hóa quầy 0480.3002179</v>
          </cell>
          <cell r="M1843" t="str">
            <v>05.10.2022</v>
          </cell>
          <cell r="N1843">
            <v>-7860097</v>
          </cell>
        </row>
        <row r="1844">
          <cell r="F1844">
            <v>31564</v>
          </cell>
          <cell r="G1844" t="str">
            <v>C22TNT|31564</v>
          </cell>
          <cell r="H1844" t="str">
            <v>K1</v>
          </cell>
          <cell r="I1844" t="str">
            <v>15.08.2022</v>
          </cell>
          <cell r="J1844" t="str">
            <v>24.08.2022</v>
          </cell>
          <cell r="K1844" t="str">
            <v>18.08.2022</v>
          </cell>
          <cell r="L1844" t="str">
            <v>Hàng hóa quầy 0480.3002179</v>
          </cell>
          <cell r="M1844" t="str">
            <v>05.10.2022</v>
          </cell>
          <cell r="N1844">
            <v>-1427518</v>
          </cell>
        </row>
        <row r="1845">
          <cell r="F1845">
            <v>31565</v>
          </cell>
          <cell r="G1845" t="str">
            <v>C22TNT|31565</v>
          </cell>
          <cell r="H1845" t="str">
            <v>K1</v>
          </cell>
          <cell r="I1845" t="str">
            <v>15.08.2022</v>
          </cell>
          <cell r="J1845" t="str">
            <v>24.08.2022</v>
          </cell>
          <cell r="K1845" t="str">
            <v>18.08.2022</v>
          </cell>
          <cell r="L1845" t="str">
            <v>Hàng hóa quầy 0480.3002179</v>
          </cell>
          <cell r="M1845" t="str">
            <v>05.10.2022</v>
          </cell>
          <cell r="N1845">
            <v>-3876051</v>
          </cell>
        </row>
        <row r="1846">
          <cell r="F1846">
            <v>31566</v>
          </cell>
          <cell r="G1846" t="str">
            <v>C22TNT|31566</v>
          </cell>
          <cell r="H1846" t="str">
            <v>K1</v>
          </cell>
          <cell r="I1846" t="str">
            <v>15.08.2022</v>
          </cell>
          <cell r="J1846" t="str">
            <v>25.08.2022</v>
          </cell>
          <cell r="K1846" t="str">
            <v>18.08.2022</v>
          </cell>
          <cell r="L1846" t="str">
            <v>Hàng hóa quầy 0480.3002179</v>
          </cell>
          <cell r="M1846" t="str">
            <v>05.10.2022</v>
          </cell>
          <cell r="N1846">
            <v>-4282554</v>
          </cell>
        </row>
        <row r="1847">
          <cell r="F1847">
            <v>29404</v>
          </cell>
          <cell r="G1847" t="str">
            <v>C22TNT|29404</v>
          </cell>
          <cell r="H1847" t="str">
            <v>K1</v>
          </cell>
          <cell r="I1847" t="str">
            <v>04.08.2022</v>
          </cell>
          <cell r="J1847" t="str">
            <v>12.08.2022</v>
          </cell>
          <cell r="K1847" t="str">
            <v>06.08.2022</v>
          </cell>
          <cell r="L1847" t="str">
            <v>Hàng hóa quầy 0480.3002179</v>
          </cell>
          <cell r="M1847" t="str">
            <v>05.10.2022</v>
          </cell>
          <cell r="N1847">
            <v>-3598279</v>
          </cell>
        </row>
        <row r="1848">
          <cell r="F1848">
            <v>31540</v>
          </cell>
          <cell r="G1848" t="str">
            <v>C22TNT|31540</v>
          </cell>
          <cell r="H1848" t="str">
            <v>K1</v>
          </cell>
          <cell r="I1848" t="str">
            <v>15.08.2022</v>
          </cell>
          <cell r="J1848" t="str">
            <v>24.08.2022</v>
          </cell>
          <cell r="K1848" t="str">
            <v>17.08.2022</v>
          </cell>
          <cell r="L1848" t="str">
            <v>Hàng hóa quầy 0480.3002179</v>
          </cell>
          <cell r="M1848" t="str">
            <v>05.10.2022</v>
          </cell>
          <cell r="N1848">
            <v>-3826351</v>
          </cell>
        </row>
        <row r="1849">
          <cell r="F1849">
            <v>31541</v>
          </cell>
          <cell r="G1849" t="str">
            <v>C22TNT|31541</v>
          </cell>
          <cell r="H1849" t="str">
            <v>K1</v>
          </cell>
          <cell r="I1849" t="str">
            <v>15.08.2022</v>
          </cell>
          <cell r="J1849" t="str">
            <v>24.08.2022</v>
          </cell>
          <cell r="K1849" t="str">
            <v>17.08.2022</v>
          </cell>
          <cell r="L1849" t="str">
            <v>Hàng hóa quầy 0480.3002179</v>
          </cell>
          <cell r="M1849" t="str">
            <v>05.10.2022</v>
          </cell>
          <cell r="N1849">
            <v>-2854997</v>
          </cell>
        </row>
        <row r="1850">
          <cell r="F1850">
            <v>29291</v>
          </cell>
          <cell r="G1850" t="str">
            <v>C22TNT|29291</v>
          </cell>
          <cell r="H1850" t="str">
            <v>K1</v>
          </cell>
          <cell r="I1850" t="str">
            <v>03.08.2022</v>
          </cell>
          <cell r="J1850" t="str">
            <v>12.08.2022</v>
          </cell>
          <cell r="K1850" t="str">
            <v>05.08.2022</v>
          </cell>
          <cell r="L1850" t="str">
            <v>Hàng hóa quầy 0480.3002179</v>
          </cell>
          <cell r="M1850" t="str">
            <v>05.10.2022</v>
          </cell>
          <cell r="N1850">
            <v>-3984962</v>
          </cell>
        </row>
        <row r="1851">
          <cell r="F1851">
            <v>29666</v>
          </cell>
          <cell r="G1851" t="str">
            <v>C22TNT|29666</v>
          </cell>
          <cell r="H1851" t="str">
            <v>K1</v>
          </cell>
          <cell r="I1851" t="str">
            <v>10.08.2022</v>
          </cell>
          <cell r="J1851" t="str">
            <v>18.08.2022</v>
          </cell>
          <cell r="K1851" t="str">
            <v>12.08.2022</v>
          </cell>
          <cell r="L1851" t="str">
            <v>Hàng hóa quầy 0480.3002179</v>
          </cell>
          <cell r="M1851" t="str">
            <v>05.10.2022</v>
          </cell>
          <cell r="N1851">
            <v>-5401175</v>
          </cell>
        </row>
        <row r="1852">
          <cell r="F1852">
            <v>31535</v>
          </cell>
          <cell r="G1852" t="str">
            <v>C22TNT|31535</v>
          </cell>
          <cell r="H1852" t="str">
            <v>K1</v>
          </cell>
          <cell r="I1852" t="str">
            <v>15.08.2022</v>
          </cell>
          <cell r="J1852" t="str">
            <v>24.08.2022</v>
          </cell>
          <cell r="K1852" t="str">
            <v>18.08.2022</v>
          </cell>
          <cell r="L1852" t="str">
            <v>Hàng hóa quầy 0480.3002179</v>
          </cell>
          <cell r="M1852" t="str">
            <v>05.10.2022</v>
          </cell>
          <cell r="N1852">
            <v>-2626925</v>
          </cell>
        </row>
        <row r="1853">
          <cell r="F1853">
            <v>33922</v>
          </cell>
          <cell r="G1853" t="str">
            <v>C22TNT|33922</v>
          </cell>
          <cell r="H1853" t="str">
            <v>K1</v>
          </cell>
          <cell r="I1853" t="str">
            <v>20.08.2022</v>
          </cell>
          <cell r="J1853" t="str">
            <v>30.08.2022</v>
          </cell>
          <cell r="K1853" t="str">
            <v>23.08.2022</v>
          </cell>
          <cell r="L1853" t="str">
            <v>Hàng hóa quầy 0480.3002179</v>
          </cell>
          <cell r="M1853" t="str">
            <v>05.10.2022</v>
          </cell>
          <cell r="N1853">
            <v>-4043138</v>
          </cell>
        </row>
        <row r="1854">
          <cell r="F1854">
            <v>31534</v>
          </cell>
          <cell r="G1854" t="str">
            <v>C22TNT|31534</v>
          </cell>
          <cell r="H1854" t="str">
            <v>K1</v>
          </cell>
          <cell r="I1854" t="str">
            <v>15.08.2022</v>
          </cell>
          <cell r="J1854" t="str">
            <v>24.08.2022</v>
          </cell>
          <cell r="K1854" t="str">
            <v>22.08.2022</v>
          </cell>
          <cell r="L1854" t="str">
            <v>Hàng hóa quầy 0480.3002179</v>
          </cell>
          <cell r="M1854" t="str">
            <v>05.10.2022</v>
          </cell>
          <cell r="N1854">
            <v>-1427499</v>
          </cell>
        </row>
        <row r="1855">
          <cell r="F1855">
            <v>31739</v>
          </cell>
          <cell r="G1855" t="str">
            <v>C22TNT|31739</v>
          </cell>
          <cell r="H1855" t="str">
            <v>K1</v>
          </cell>
          <cell r="I1855" t="str">
            <v>17.08.2022</v>
          </cell>
          <cell r="J1855" t="str">
            <v>24.08.2022</v>
          </cell>
          <cell r="K1855" t="str">
            <v>22.08.2022</v>
          </cell>
          <cell r="L1855" t="str">
            <v>Hàng hóa quầy 0480.3002179</v>
          </cell>
          <cell r="M1855" t="str">
            <v>05.10.2022</v>
          </cell>
          <cell r="N1855">
            <v>-930372</v>
          </cell>
        </row>
        <row r="1856">
          <cell r="F1856">
            <v>29224</v>
          </cell>
          <cell r="G1856" t="str">
            <v>C22TNT|29224</v>
          </cell>
          <cell r="H1856" t="str">
            <v>K1</v>
          </cell>
          <cell r="I1856" t="str">
            <v>02.08.2022</v>
          </cell>
          <cell r="J1856" t="str">
            <v>11.08.2022</v>
          </cell>
          <cell r="K1856" t="str">
            <v>03.08.2022</v>
          </cell>
          <cell r="L1856" t="str">
            <v>Hàng hóa quầy 0480.3002179</v>
          </cell>
          <cell r="M1856" t="str">
            <v>05.10.2022</v>
          </cell>
          <cell r="N1856">
            <v>-5332569</v>
          </cell>
        </row>
        <row r="1857">
          <cell r="F1857">
            <v>29226</v>
          </cell>
          <cell r="G1857" t="str">
            <v>C22TNT|29226</v>
          </cell>
          <cell r="H1857" t="str">
            <v>K1</v>
          </cell>
          <cell r="I1857" t="str">
            <v>02.08.2022</v>
          </cell>
          <cell r="J1857" t="str">
            <v>11.08.2022</v>
          </cell>
          <cell r="K1857" t="str">
            <v>03.08.2022</v>
          </cell>
          <cell r="L1857" t="str">
            <v>Hàng hóa quầy 0480.3002179</v>
          </cell>
          <cell r="M1857" t="str">
            <v>05.10.2022</v>
          </cell>
          <cell r="N1857">
            <v>-3984962</v>
          </cell>
        </row>
        <row r="1858">
          <cell r="F1858">
            <v>31681</v>
          </cell>
          <cell r="G1858" t="str">
            <v>C22TNT|31681</v>
          </cell>
          <cell r="H1858" t="str">
            <v>K1</v>
          </cell>
          <cell r="I1858" t="str">
            <v>16.08.2022</v>
          </cell>
          <cell r="J1858" t="str">
            <v>26.08.2022</v>
          </cell>
          <cell r="K1858" t="str">
            <v>17.08.2022</v>
          </cell>
          <cell r="L1858" t="str">
            <v>Hàng hóa quầy 0480.3002179</v>
          </cell>
          <cell r="M1858" t="str">
            <v>05.10.2022</v>
          </cell>
          <cell r="N1858">
            <v>-8081765</v>
          </cell>
        </row>
        <row r="1859">
          <cell r="F1859">
            <v>31682</v>
          </cell>
          <cell r="G1859" t="str">
            <v>C22TNT|31682</v>
          </cell>
          <cell r="H1859" t="str">
            <v>K1</v>
          </cell>
          <cell r="I1859" t="str">
            <v>16.08.2022</v>
          </cell>
          <cell r="J1859" t="str">
            <v>26.08.2022</v>
          </cell>
          <cell r="K1859" t="str">
            <v>17.08.2022</v>
          </cell>
          <cell r="L1859" t="str">
            <v>Hàng hóa quầy 0480.3002179</v>
          </cell>
          <cell r="M1859" t="str">
            <v>05.10.2022</v>
          </cell>
          <cell r="N1859">
            <v>-1427499</v>
          </cell>
        </row>
        <row r="1860">
          <cell r="F1860">
            <v>31580</v>
          </cell>
          <cell r="G1860" t="str">
            <v>C22TNT|31580</v>
          </cell>
          <cell r="H1860" t="str">
            <v>K1</v>
          </cell>
          <cell r="I1860" t="str">
            <v>15.08.2022</v>
          </cell>
          <cell r="J1860" t="str">
            <v>24.08.2022</v>
          </cell>
          <cell r="K1860" t="str">
            <v>17.08.2022</v>
          </cell>
          <cell r="L1860" t="str">
            <v>Hàng hóa quầy 0480.3002179</v>
          </cell>
          <cell r="M1860" t="str">
            <v>05.10.2022</v>
          </cell>
          <cell r="N1860">
            <v>-1427499</v>
          </cell>
        </row>
        <row r="1861">
          <cell r="F1861">
            <v>32805</v>
          </cell>
          <cell r="G1861" t="str">
            <v>C22TNT|32805</v>
          </cell>
          <cell r="H1861" t="str">
            <v>K1</v>
          </cell>
          <cell r="I1861" t="str">
            <v>18.08.2022</v>
          </cell>
          <cell r="J1861" t="str">
            <v>24.08.2022</v>
          </cell>
          <cell r="K1861" t="str">
            <v>20.08.2022</v>
          </cell>
          <cell r="L1861" t="str">
            <v>Hàng hóa quầy 0480.3002179</v>
          </cell>
          <cell r="M1861" t="str">
            <v>05.10.2022</v>
          </cell>
          <cell r="N1861">
            <v>-2832434</v>
          </cell>
        </row>
        <row r="1862">
          <cell r="F1862">
            <v>29556</v>
          </cell>
          <cell r="G1862" t="str">
            <v>C22TNT|29556</v>
          </cell>
          <cell r="H1862" t="str">
            <v>K1</v>
          </cell>
          <cell r="I1862" t="str">
            <v>08.08.2022</v>
          </cell>
          <cell r="J1862" t="str">
            <v>18.08.2022</v>
          </cell>
          <cell r="K1862" t="str">
            <v>11.08.2022</v>
          </cell>
          <cell r="L1862" t="str">
            <v>Hàng hóa quầy 0480.3002179</v>
          </cell>
          <cell r="M1862" t="str">
            <v>05.10.2022</v>
          </cell>
          <cell r="N1862">
            <v>-1735150</v>
          </cell>
        </row>
        <row r="1863">
          <cell r="F1863">
            <v>31567</v>
          </cell>
          <cell r="G1863" t="str">
            <v>C22TNT|31567</v>
          </cell>
          <cell r="H1863" t="str">
            <v>K1</v>
          </cell>
          <cell r="I1863" t="str">
            <v>15.08.2022</v>
          </cell>
          <cell r="J1863" t="str">
            <v>24.08.2022</v>
          </cell>
          <cell r="K1863" t="str">
            <v>19.08.2022</v>
          </cell>
          <cell r="L1863" t="str">
            <v>Hàng hóa quầy 0480.3002179</v>
          </cell>
          <cell r="M1863" t="str">
            <v>05.10.2022</v>
          </cell>
          <cell r="N1863">
            <v>-831012</v>
          </cell>
        </row>
        <row r="1864">
          <cell r="F1864">
            <v>31568</v>
          </cell>
          <cell r="G1864" t="str">
            <v>C22TNT|31568</v>
          </cell>
          <cell r="H1864" t="str">
            <v>K1</v>
          </cell>
          <cell r="I1864" t="str">
            <v>15.08.2022</v>
          </cell>
          <cell r="J1864" t="str">
            <v>24.08.2022</v>
          </cell>
          <cell r="K1864" t="str">
            <v>19.08.2022</v>
          </cell>
          <cell r="L1864" t="str">
            <v>Hàng hóa quầy 0480.3002179</v>
          </cell>
          <cell r="M1864" t="str">
            <v>05.10.2022</v>
          </cell>
          <cell r="N1864">
            <v>-1427499</v>
          </cell>
        </row>
        <row r="1865">
          <cell r="F1865">
            <v>29288</v>
          </cell>
          <cell r="G1865" t="str">
            <v>C22TNT|29288</v>
          </cell>
          <cell r="H1865" t="str">
            <v>K1</v>
          </cell>
          <cell r="I1865" t="str">
            <v>03.08.2022</v>
          </cell>
          <cell r="J1865" t="str">
            <v>18.08.2022</v>
          </cell>
          <cell r="K1865" t="str">
            <v>13.08.2022</v>
          </cell>
          <cell r="L1865" t="str">
            <v>Hàng hóa quầy 0480.3002179</v>
          </cell>
          <cell r="M1865" t="str">
            <v>05.10.2022</v>
          </cell>
          <cell r="N1865">
            <v>-5019801</v>
          </cell>
        </row>
        <row r="1866">
          <cell r="F1866">
            <v>31738</v>
          </cell>
          <cell r="G1866" t="str">
            <v>C22TNT|31738</v>
          </cell>
          <cell r="H1866" t="str">
            <v>K1</v>
          </cell>
          <cell r="I1866" t="str">
            <v>17.08.2022</v>
          </cell>
          <cell r="J1866" t="str">
            <v>28.08.2022</v>
          </cell>
          <cell r="K1866" t="str">
            <v>23.08.2022</v>
          </cell>
          <cell r="L1866" t="str">
            <v>Hàng hóa quầy 0480.3002179</v>
          </cell>
          <cell r="M1866" t="str">
            <v>05.10.2022</v>
          </cell>
          <cell r="N1866">
            <v>-1427518</v>
          </cell>
        </row>
        <row r="1867">
          <cell r="F1867">
            <v>29552</v>
          </cell>
          <cell r="G1867" t="str">
            <v>C22TNT|29552</v>
          </cell>
          <cell r="H1867" t="str">
            <v>K1</v>
          </cell>
          <cell r="I1867" t="str">
            <v>08.08.2022</v>
          </cell>
          <cell r="J1867" t="str">
            <v>18.08.2022</v>
          </cell>
          <cell r="K1867" t="str">
            <v>10.08.2022</v>
          </cell>
          <cell r="L1867" t="str">
            <v>Hàng hóa quầy 0480.3002179</v>
          </cell>
          <cell r="M1867" t="str">
            <v>05.10.2022</v>
          </cell>
          <cell r="N1867">
            <v>-6815159</v>
          </cell>
        </row>
        <row r="1868">
          <cell r="F1868">
            <v>29729</v>
          </cell>
          <cell r="G1868" t="str">
            <v>C22TNT|29729</v>
          </cell>
          <cell r="H1868" t="str">
            <v>K1</v>
          </cell>
          <cell r="I1868" t="str">
            <v>11.08.2022</v>
          </cell>
          <cell r="J1868" t="str">
            <v>18.08.2022</v>
          </cell>
          <cell r="K1868" t="str">
            <v>13.08.2022</v>
          </cell>
          <cell r="L1868" t="str">
            <v>Hàng hóa quầy 0480.3002179</v>
          </cell>
          <cell r="M1868" t="str">
            <v>05.10.2022</v>
          </cell>
          <cell r="N1868">
            <v>-2400278</v>
          </cell>
        </row>
        <row r="1869">
          <cell r="F1869">
            <v>31562</v>
          </cell>
          <cell r="G1869" t="str">
            <v>C22TNT|31562</v>
          </cell>
          <cell r="H1869" t="str">
            <v>K1</v>
          </cell>
          <cell r="I1869" t="str">
            <v>15.08.2022</v>
          </cell>
          <cell r="J1869" t="str">
            <v>24.08.2022</v>
          </cell>
          <cell r="K1869" t="str">
            <v>17.08.2022</v>
          </cell>
          <cell r="L1869" t="str">
            <v>Hàng hóa quầy 0480.3002179</v>
          </cell>
          <cell r="M1869" t="str">
            <v>05.10.2022</v>
          </cell>
          <cell r="N1869">
            <v>-2615643</v>
          </cell>
        </row>
        <row r="1870">
          <cell r="F1870">
            <v>29555</v>
          </cell>
          <cell r="G1870" t="str">
            <v>C22TNT|29555</v>
          </cell>
          <cell r="H1870" t="str">
            <v>K1</v>
          </cell>
          <cell r="I1870" t="str">
            <v>08.08.2022</v>
          </cell>
          <cell r="J1870" t="str">
            <v>18.08.2022</v>
          </cell>
          <cell r="K1870" t="str">
            <v>11.08.2022</v>
          </cell>
          <cell r="L1870" t="str">
            <v>Hàng hóa quầy 0480.3002179</v>
          </cell>
          <cell r="M1870" t="str">
            <v>05.10.2022</v>
          </cell>
          <cell r="N1870">
            <v>-1586110</v>
          </cell>
        </row>
        <row r="1871">
          <cell r="F1871">
            <v>29260</v>
          </cell>
          <cell r="G1871" t="str">
            <v>C22TNT|29260</v>
          </cell>
          <cell r="H1871" t="str">
            <v>K1</v>
          </cell>
          <cell r="I1871" t="str">
            <v>03.08.2022</v>
          </cell>
          <cell r="J1871" t="str">
            <v>11.08.2022</v>
          </cell>
          <cell r="K1871" t="str">
            <v>03.08.2022</v>
          </cell>
          <cell r="L1871" t="str">
            <v>Hàng hóa quầy 0480.3002179</v>
          </cell>
          <cell r="M1871" t="str">
            <v>05.10.2022</v>
          </cell>
          <cell r="N1871">
            <v>-3002322</v>
          </cell>
        </row>
        <row r="1872">
          <cell r="F1872">
            <v>29616</v>
          </cell>
          <cell r="G1872" t="str">
            <v>C22TNT|29616</v>
          </cell>
          <cell r="H1872" t="str">
            <v>K1</v>
          </cell>
          <cell r="I1872" t="str">
            <v>10.08.2022</v>
          </cell>
          <cell r="J1872" t="str">
            <v>18.08.2022</v>
          </cell>
          <cell r="K1872" t="str">
            <v>10.08.2022</v>
          </cell>
          <cell r="L1872" t="str">
            <v>Hàng hóa quầy 0480.3002179</v>
          </cell>
          <cell r="M1872" t="str">
            <v>05.10.2022</v>
          </cell>
          <cell r="N1872">
            <v>-1416213</v>
          </cell>
        </row>
        <row r="1873">
          <cell r="F1873">
            <v>31684</v>
          </cell>
          <cell r="G1873" t="str">
            <v>C22TNT|31684</v>
          </cell>
          <cell r="H1873" t="str">
            <v>K1</v>
          </cell>
          <cell r="I1873" t="str">
            <v>16.08.2022</v>
          </cell>
          <cell r="J1873" t="str">
            <v>24.08.2022</v>
          </cell>
          <cell r="K1873" t="str">
            <v>17.08.2022</v>
          </cell>
          <cell r="L1873" t="str">
            <v>Hàng hóa quầy 0480.3002179</v>
          </cell>
          <cell r="M1873" t="str">
            <v>05.10.2022</v>
          </cell>
          <cell r="N1873">
            <v>-1427499</v>
          </cell>
        </row>
        <row r="1874">
          <cell r="F1874">
            <v>29568</v>
          </cell>
          <cell r="G1874" t="str">
            <v>C22TNT|29568</v>
          </cell>
          <cell r="H1874" t="str">
            <v>K1</v>
          </cell>
          <cell r="I1874" t="str">
            <v>08.08.2022</v>
          </cell>
          <cell r="J1874" t="str">
            <v>18.08.2022</v>
          </cell>
          <cell r="K1874" t="str">
            <v>09.08.2022</v>
          </cell>
          <cell r="L1874" t="str">
            <v>Hàng hóa quầy 0480.3002179</v>
          </cell>
          <cell r="M1874" t="str">
            <v>05.10.2022</v>
          </cell>
          <cell r="N1874">
            <v>-5184389</v>
          </cell>
        </row>
        <row r="1875">
          <cell r="F1875">
            <v>31600</v>
          </cell>
          <cell r="G1875" t="str">
            <v>C22TNT|31600</v>
          </cell>
          <cell r="H1875" t="str">
            <v>K1</v>
          </cell>
          <cell r="I1875" t="str">
            <v>15.08.2022</v>
          </cell>
          <cell r="J1875" t="str">
            <v>24.08.2022</v>
          </cell>
          <cell r="K1875" t="str">
            <v>16.08.2022</v>
          </cell>
          <cell r="L1875" t="str">
            <v>Hàng hóa quầy 0480.3002179</v>
          </cell>
          <cell r="M1875" t="str">
            <v>05.10.2022</v>
          </cell>
          <cell r="N1875">
            <v>-1427499</v>
          </cell>
        </row>
        <row r="1876">
          <cell r="F1876">
            <v>31601</v>
          </cell>
          <cell r="G1876" t="str">
            <v>C22TNT|31601</v>
          </cell>
          <cell r="H1876" t="str">
            <v>K1</v>
          </cell>
          <cell r="I1876" t="str">
            <v>15.08.2022</v>
          </cell>
          <cell r="J1876" t="str">
            <v>24.08.2022</v>
          </cell>
          <cell r="K1876" t="str">
            <v>16.08.2022</v>
          </cell>
          <cell r="L1876" t="str">
            <v>Hàng hóa quầy 0480.3002179</v>
          </cell>
          <cell r="M1876" t="str">
            <v>05.10.2022</v>
          </cell>
          <cell r="N1876">
            <v>-7426056</v>
          </cell>
        </row>
        <row r="1877">
          <cell r="F1877">
            <v>29535</v>
          </cell>
          <cell r="G1877" t="str">
            <v>C22TNT|29535</v>
          </cell>
          <cell r="H1877" t="str">
            <v>K1</v>
          </cell>
          <cell r="I1877" t="str">
            <v>08.08.2022</v>
          </cell>
          <cell r="J1877" t="str">
            <v>18.08.2022</v>
          </cell>
          <cell r="K1877" t="str">
            <v>10.08.2022</v>
          </cell>
          <cell r="L1877" t="str">
            <v>Hàng hóa quầy 0480.3002179</v>
          </cell>
          <cell r="M1877" t="str">
            <v>05.10.2022</v>
          </cell>
          <cell r="N1877">
            <v>-6082318</v>
          </cell>
        </row>
        <row r="1878">
          <cell r="F1878">
            <v>29667</v>
          </cell>
          <cell r="G1878" t="str">
            <v>C22TNT|29667</v>
          </cell>
          <cell r="H1878" t="str">
            <v>K1</v>
          </cell>
          <cell r="I1878" t="str">
            <v>10.08.2022</v>
          </cell>
          <cell r="J1878" t="str">
            <v>24.08.2022</v>
          </cell>
          <cell r="K1878" t="str">
            <v>15.08.2022</v>
          </cell>
          <cell r="L1878" t="str">
            <v>Hàng hóa quầy 0480.3002179</v>
          </cell>
          <cell r="M1878" t="str">
            <v>05.10.2022</v>
          </cell>
          <cell r="N1878">
            <v>-3078570</v>
          </cell>
        </row>
        <row r="1879">
          <cell r="F1879">
            <v>29785</v>
          </cell>
          <cell r="G1879" t="str">
            <v>C22TNT|29785</v>
          </cell>
          <cell r="H1879" t="str">
            <v>K1</v>
          </cell>
          <cell r="I1879" t="str">
            <v>12.08.2022</v>
          </cell>
          <cell r="J1879" t="str">
            <v>18.08.2022</v>
          </cell>
          <cell r="K1879" t="str">
            <v>15.08.2022</v>
          </cell>
          <cell r="L1879" t="str">
            <v>Hàng hóa quầy 0480.3002179</v>
          </cell>
          <cell r="M1879" t="str">
            <v>05.10.2022</v>
          </cell>
          <cell r="N1879">
            <v>-1199426</v>
          </cell>
        </row>
        <row r="1880">
          <cell r="F1880">
            <v>31533</v>
          </cell>
          <cell r="G1880" t="str">
            <v>C22TNT|31533</v>
          </cell>
          <cell r="H1880" t="str">
            <v>K1</v>
          </cell>
          <cell r="I1880" t="str">
            <v>15.08.2022</v>
          </cell>
          <cell r="J1880" t="str">
            <v>24.08.2022</v>
          </cell>
          <cell r="K1880" t="str">
            <v>18.08.2022</v>
          </cell>
          <cell r="L1880" t="str">
            <v>Hàng hóa quầy 0480.3002179</v>
          </cell>
          <cell r="M1880" t="str">
            <v>05.10.2022</v>
          </cell>
          <cell r="N1880">
            <v>-1427499</v>
          </cell>
        </row>
        <row r="1881">
          <cell r="F1881">
            <v>33138</v>
          </cell>
          <cell r="G1881" t="str">
            <v>C22TNT|33138</v>
          </cell>
          <cell r="H1881" t="str">
            <v>K1</v>
          </cell>
          <cell r="I1881" t="str">
            <v>18.08.2022</v>
          </cell>
          <cell r="J1881" t="str">
            <v>24.08.2022</v>
          </cell>
          <cell r="K1881" t="str">
            <v>22.08.2022</v>
          </cell>
          <cell r="L1881" t="str">
            <v>Hàng hóa quầy 0480.3002179</v>
          </cell>
          <cell r="M1881" t="str">
            <v>05.10.2022</v>
          </cell>
          <cell r="N1881">
            <v>-3060498</v>
          </cell>
        </row>
        <row r="1882">
          <cell r="F1882">
            <v>29289</v>
          </cell>
          <cell r="G1882" t="str">
            <v>C22TNT|29289</v>
          </cell>
          <cell r="H1882" t="str">
            <v>K1</v>
          </cell>
          <cell r="I1882" t="str">
            <v>03.08.2022</v>
          </cell>
          <cell r="J1882" t="str">
            <v>18.08.2022</v>
          </cell>
          <cell r="K1882" t="str">
            <v>10.08.2022</v>
          </cell>
          <cell r="L1882" t="str">
            <v>Hàng hóa quầy 0480.3002179</v>
          </cell>
          <cell r="M1882" t="str">
            <v>05.10.2022</v>
          </cell>
          <cell r="N1882">
            <v>-1515577</v>
          </cell>
        </row>
        <row r="1883">
          <cell r="F1883">
            <v>29518</v>
          </cell>
          <cell r="G1883" t="str">
            <v>C22TNT|29518</v>
          </cell>
          <cell r="H1883" t="str">
            <v>K1</v>
          </cell>
          <cell r="I1883" t="str">
            <v>06.08.2022</v>
          </cell>
          <cell r="J1883" t="str">
            <v>18.08.2022</v>
          </cell>
          <cell r="K1883" t="str">
            <v>10.08.2022</v>
          </cell>
          <cell r="L1883" t="str">
            <v>Hàng hóa quầy 0480.3002179</v>
          </cell>
          <cell r="M1883" t="str">
            <v>05.10.2022</v>
          </cell>
          <cell r="N1883">
            <v>-2448533</v>
          </cell>
        </row>
        <row r="1884">
          <cell r="F1884">
            <v>29784</v>
          </cell>
          <cell r="G1884" t="str">
            <v>C22TNT|29784</v>
          </cell>
          <cell r="H1884" t="str">
            <v>K1</v>
          </cell>
          <cell r="I1884" t="str">
            <v>12.08.2022</v>
          </cell>
          <cell r="J1884" t="str">
            <v>18.08.2022</v>
          </cell>
          <cell r="K1884" t="str">
            <v>13.08.2022</v>
          </cell>
          <cell r="L1884" t="str">
            <v>Hàng hóa quầy 0480.3002179</v>
          </cell>
          <cell r="M1884" t="str">
            <v>05.10.2022</v>
          </cell>
          <cell r="N1884">
            <v>-2400278</v>
          </cell>
        </row>
        <row r="1885">
          <cell r="F1885">
            <v>33157</v>
          </cell>
          <cell r="G1885" t="str">
            <v>C22TNT|33157</v>
          </cell>
          <cell r="H1885" t="str">
            <v>K1</v>
          </cell>
          <cell r="I1885" t="str">
            <v>18.08.2022</v>
          </cell>
          <cell r="J1885" t="str">
            <v>24.08.2022</v>
          </cell>
          <cell r="K1885" t="str">
            <v>22.08.2022</v>
          </cell>
          <cell r="L1885" t="str">
            <v>Hàng hóa quầy 0480.3002179</v>
          </cell>
          <cell r="M1885" t="str">
            <v>05.10.2022</v>
          </cell>
          <cell r="N1885">
            <v>-3826351</v>
          </cell>
        </row>
        <row r="1886">
          <cell r="F1886">
            <v>33921</v>
          </cell>
          <cell r="G1886" t="str">
            <v>C22TNT|33921</v>
          </cell>
          <cell r="H1886" t="str">
            <v>K1</v>
          </cell>
          <cell r="I1886" t="str">
            <v>20.08.2022</v>
          </cell>
          <cell r="J1886" t="str">
            <v>28.08.2022</v>
          </cell>
          <cell r="K1886" t="str">
            <v>23.08.2022</v>
          </cell>
          <cell r="L1886" t="str">
            <v>Hàng hóa quầy 0480.3002179</v>
          </cell>
          <cell r="M1886" t="str">
            <v>05.10.2022</v>
          </cell>
          <cell r="N1886">
            <v>-1199426</v>
          </cell>
        </row>
        <row r="1887">
          <cell r="F1887">
            <v>31683</v>
          </cell>
          <cell r="G1887" t="str">
            <v>C22TNT|31683</v>
          </cell>
          <cell r="H1887" t="str">
            <v>K1</v>
          </cell>
          <cell r="I1887" t="str">
            <v>16.08.2022</v>
          </cell>
          <cell r="J1887" t="str">
            <v>24.08.2022</v>
          </cell>
          <cell r="K1887" t="str">
            <v>17.08.2022</v>
          </cell>
          <cell r="L1887" t="str">
            <v>Hàng hóa quầy 0480.3002179</v>
          </cell>
          <cell r="M1887" t="str">
            <v>05.10.2022</v>
          </cell>
          <cell r="N1887">
            <v>-1427499</v>
          </cell>
        </row>
        <row r="1888">
          <cell r="F1888">
            <v>31699</v>
          </cell>
          <cell r="G1888" t="str">
            <v>C22TNT|31699</v>
          </cell>
          <cell r="H1888" t="str">
            <v>K1</v>
          </cell>
          <cell r="I1888" t="str">
            <v>16.08.2022</v>
          </cell>
          <cell r="J1888" t="str">
            <v>24.08.2022</v>
          </cell>
          <cell r="K1888" t="str">
            <v>17.08.2022</v>
          </cell>
          <cell r="L1888" t="str">
            <v>Hàng hóa quầy 0480.3002179</v>
          </cell>
          <cell r="M1888" t="str">
            <v>05.10.2022</v>
          </cell>
          <cell r="N1888">
            <v>-2865465</v>
          </cell>
        </row>
        <row r="1889">
          <cell r="F1889">
            <v>31700</v>
          </cell>
          <cell r="G1889" t="str">
            <v>C22TNT|31700</v>
          </cell>
          <cell r="H1889" t="str">
            <v>K1</v>
          </cell>
          <cell r="I1889" t="str">
            <v>16.08.2022</v>
          </cell>
          <cell r="J1889" t="str">
            <v>24.08.2022</v>
          </cell>
          <cell r="K1889" t="str">
            <v>17.08.2022</v>
          </cell>
          <cell r="L1889" t="str">
            <v>Hàng hóa quầy 0480.3002179</v>
          </cell>
          <cell r="M1889" t="str">
            <v>05.10.2022</v>
          </cell>
          <cell r="N1889">
            <v>-2626925</v>
          </cell>
        </row>
        <row r="1890">
          <cell r="F1890">
            <v>32815</v>
          </cell>
          <cell r="G1890" t="str">
            <v>C22TNT|32815</v>
          </cell>
          <cell r="H1890" t="str">
            <v>K1</v>
          </cell>
          <cell r="I1890" t="str">
            <v>18.08.2022</v>
          </cell>
          <cell r="J1890" t="str">
            <v>24.08.2022</v>
          </cell>
          <cell r="K1890" t="str">
            <v>22.08.2022</v>
          </cell>
          <cell r="L1890" t="str">
            <v>Hàng hóa quầy 0480.3002179</v>
          </cell>
          <cell r="M1890" t="str">
            <v>05.10.2022</v>
          </cell>
          <cell r="N1890">
            <v>-3275037</v>
          </cell>
        </row>
        <row r="1891">
          <cell r="F1891">
            <v>29731</v>
          </cell>
          <cell r="G1891" t="str">
            <v>C22TNT|29731</v>
          </cell>
          <cell r="H1891" t="str">
            <v>K1</v>
          </cell>
          <cell r="I1891" t="str">
            <v>11.08.2022</v>
          </cell>
          <cell r="J1891" t="str">
            <v>18.08.2022</v>
          </cell>
          <cell r="K1891" t="str">
            <v>14.08.2022</v>
          </cell>
          <cell r="L1891" t="str">
            <v>Hàng hóa quầy 0480.3002179</v>
          </cell>
          <cell r="M1891" t="str">
            <v>05.10.2022</v>
          </cell>
          <cell r="N1891">
            <v>-1586110</v>
          </cell>
        </row>
        <row r="1892">
          <cell r="F1892">
            <v>29734</v>
          </cell>
          <cell r="G1892" t="str">
            <v>C22TNT|29734</v>
          </cell>
          <cell r="H1892" t="str">
            <v>K1</v>
          </cell>
          <cell r="I1892" t="str">
            <v>11.08.2022</v>
          </cell>
          <cell r="J1892" t="str">
            <v>18.08.2022</v>
          </cell>
          <cell r="K1892" t="str">
            <v>15.08.2022</v>
          </cell>
          <cell r="L1892" t="str">
            <v>Hàng hóa quầy 0480.3002179</v>
          </cell>
          <cell r="M1892" t="str">
            <v>05.10.2022</v>
          </cell>
          <cell r="N1892">
            <v>-3316213</v>
          </cell>
        </row>
        <row r="1893">
          <cell r="F1893">
            <v>31572</v>
          </cell>
          <cell r="G1893" t="str">
            <v>C22TNT|31572</v>
          </cell>
          <cell r="H1893" t="str">
            <v>K1</v>
          </cell>
          <cell r="I1893" t="str">
            <v>15.08.2022</v>
          </cell>
          <cell r="J1893" t="str">
            <v>24.08.2022</v>
          </cell>
          <cell r="K1893" t="str">
            <v>19.08.2022</v>
          </cell>
          <cell r="L1893" t="str">
            <v>Hàng hóa quầy 0480.3002179</v>
          </cell>
          <cell r="M1893" t="str">
            <v>05.10.2022</v>
          </cell>
          <cell r="N1893">
            <v>-1427499</v>
          </cell>
        </row>
        <row r="1894">
          <cell r="F1894" t="str">
            <v>CK</v>
          </cell>
          <cell r="G1894" t="str">
            <v>CK T08/2022</v>
          </cell>
          <cell r="H1894" t="str">
            <v>KS</v>
          </cell>
          <cell r="I1894" t="str">
            <v>28.09.2022</v>
          </cell>
          <cell r="J1894" t="str">
            <v>28.09.2022</v>
          </cell>
          <cell r="K1894" t="str">
            <v>28.09.2022</v>
          </cell>
          <cell r="L1894" t="str">
            <v>R480 CK T08/2022</v>
          </cell>
          <cell r="M1894" t="str">
            <v>05.10.2022</v>
          </cell>
          <cell r="N1894">
            <v>31436468</v>
          </cell>
        </row>
        <row r="1895">
          <cell r="F1895">
            <v>17941</v>
          </cell>
          <cell r="G1895" t="str">
            <v>1K22TEB|17941</v>
          </cell>
          <cell r="H1895" t="str">
            <v>D1</v>
          </cell>
          <cell r="I1895" t="str">
            <v>28.09.2022</v>
          </cell>
          <cell r="J1895" t="str">
            <v>28.09.2022</v>
          </cell>
          <cell r="K1895" t="str">
            <v>28.09.2022</v>
          </cell>
          <cell r="L1895" t="str">
            <v>Phí hỗ trợ T8.2022 QUẦY 480</v>
          </cell>
          <cell r="M1895" t="str">
            <v>05.10.2022</v>
          </cell>
          <cell r="N1895">
            <v>22634257</v>
          </cell>
        </row>
        <row r="1896">
          <cell r="F1896">
            <v>18311</v>
          </cell>
          <cell r="G1896" t="str">
            <v>1K22TEB|18311</v>
          </cell>
          <cell r="H1896" t="str">
            <v>D1</v>
          </cell>
          <cell r="I1896" t="str">
            <v>28.09.2022</v>
          </cell>
          <cell r="J1896" t="str">
            <v>28.09.2022</v>
          </cell>
          <cell r="K1896" t="str">
            <v>28.09.2022</v>
          </cell>
          <cell r="L1896" t="str">
            <v>Phí dịch vụ T08.2022 QUẦY 480</v>
          </cell>
          <cell r="M1896" t="str">
            <v>05.10.2022</v>
          </cell>
          <cell r="N1896">
            <v>86764651</v>
          </cell>
        </row>
        <row r="1897">
          <cell r="F1897">
            <v>19778</v>
          </cell>
          <cell r="G1897" t="str">
            <v>1K22TEB|19778</v>
          </cell>
          <cell r="H1897" t="str">
            <v>D1</v>
          </cell>
          <cell r="I1897" t="str">
            <v>28.09.2022</v>
          </cell>
          <cell r="J1897" t="str">
            <v>28.09.2022</v>
          </cell>
          <cell r="K1897" t="str">
            <v>28.09.2022</v>
          </cell>
          <cell r="L1897" t="str">
            <v>Phí dịch vụ T08.2022 QUẦY 480</v>
          </cell>
          <cell r="M1897" t="str">
            <v>05.10.2022</v>
          </cell>
          <cell r="N1897">
            <v>18861880</v>
          </cell>
        </row>
        <row r="1898">
          <cell r="F1898">
            <v>16355</v>
          </cell>
          <cell r="G1898" t="str">
            <v>K22TEB|16355</v>
          </cell>
          <cell r="H1898" t="str">
            <v>K1</v>
          </cell>
          <cell r="I1898" t="str">
            <v>20.09.2022</v>
          </cell>
          <cell r="J1898" t="str">
            <v>23.09.2022</v>
          </cell>
          <cell r="K1898" t="str">
            <v>20.09.2022</v>
          </cell>
          <cell r="L1898" t="str">
            <v>Hàng hóa các loại</v>
          </cell>
          <cell r="M1898" t="str">
            <v>05.10.2022</v>
          </cell>
          <cell r="N1898">
            <v>650106</v>
          </cell>
        </row>
        <row r="1899">
          <cell r="F1899">
            <v>15828</v>
          </cell>
          <cell r="G1899" t="str">
            <v>K22TEB|15828</v>
          </cell>
          <cell r="H1899" t="str">
            <v>K1</v>
          </cell>
          <cell r="I1899" t="str">
            <v>15.09.2022</v>
          </cell>
          <cell r="J1899" t="str">
            <v>20.09.2022</v>
          </cell>
          <cell r="K1899" t="str">
            <v>15.09.2022</v>
          </cell>
          <cell r="L1899" t="str">
            <v>Hàng hóa các loại</v>
          </cell>
          <cell r="M1899" t="str">
            <v>05.10.2022</v>
          </cell>
          <cell r="N1899">
            <v>1384836</v>
          </cell>
        </row>
        <row r="1900">
          <cell r="F1900">
            <v>17308</v>
          </cell>
          <cell r="G1900" t="str">
            <v>K22TEB|17308</v>
          </cell>
          <cell r="H1900" t="str">
            <v>K1</v>
          </cell>
          <cell r="I1900" t="str">
            <v>27.09.2022</v>
          </cell>
          <cell r="J1900" t="str">
            <v>29.09.2022</v>
          </cell>
          <cell r="K1900" t="str">
            <v>27.09.2022</v>
          </cell>
          <cell r="L1900" t="str">
            <v>Hàng hóa các loại</v>
          </cell>
          <cell r="M1900" t="str">
            <v>05.10.2022</v>
          </cell>
          <cell r="N1900">
            <v>904685</v>
          </cell>
        </row>
        <row r="1901">
          <cell r="F1901">
            <v>34196</v>
          </cell>
          <cell r="G1901" t="str">
            <v>C22TNT|34196</v>
          </cell>
          <cell r="H1901" t="str">
            <v>K1</v>
          </cell>
          <cell r="I1901" t="str">
            <v>22.08.2022</v>
          </cell>
          <cell r="J1901" t="str">
            <v>01.09.2022</v>
          </cell>
          <cell r="K1901" t="str">
            <v>26.08.2022</v>
          </cell>
          <cell r="L1901" t="str">
            <v>Hàng hóa quầy 0480.3002179</v>
          </cell>
          <cell r="M1901" t="str">
            <v>15.10.2022</v>
          </cell>
          <cell r="N1901">
            <v>-2628351</v>
          </cell>
        </row>
        <row r="1902">
          <cell r="F1902">
            <v>36361</v>
          </cell>
          <cell r="G1902" t="str">
            <v>C22TNT|36361</v>
          </cell>
          <cell r="H1902" t="str">
            <v>K1</v>
          </cell>
          <cell r="I1902" t="str">
            <v>29.08.2022</v>
          </cell>
          <cell r="J1902" t="str">
            <v>16.09.2022</v>
          </cell>
          <cell r="K1902" t="str">
            <v>01.09.2022</v>
          </cell>
          <cell r="L1902" t="str">
            <v>Hàng hóa quầy 0480.3002179</v>
          </cell>
          <cell r="M1902" t="str">
            <v>15.10.2022</v>
          </cell>
          <cell r="N1902">
            <v>-16031723</v>
          </cell>
        </row>
        <row r="1903">
          <cell r="F1903">
            <v>34197</v>
          </cell>
          <cell r="G1903" t="str">
            <v>C22TNT|34197</v>
          </cell>
          <cell r="H1903" t="str">
            <v>K1</v>
          </cell>
          <cell r="I1903" t="str">
            <v>22.08.2022</v>
          </cell>
          <cell r="J1903" t="str">
            <v>01.09.2022</v>
          </cell>
          <cell r="K1903" t="str">
            <v>26.08.2022</v>
          </cell>
          <cell r="L1903" t="str">
            <v>Hàng hóa quầy 0480.3002179</v>
          </cell>
          <cell r="M1903" t="str">
            <v>15.10.2022</v>
          </cell>
          <cell r="N1903">
            <v>-1861071</v>
          </cell>
        </row>
        <row r="1904">
          <cell r="F1904">
            <v>34198</v>
          </cell>
          <cell r="G1904" t="str">
            <v>C22TNT|34198</v>
          </cell>
          <cell r="H1904" t="str">
            <v>K1</v>
          </cell>
          <cell r="I1904" t="str">
            <v>22.08.2022</v>
          </cell>
          <cell r="J1904" t="str">
            <v>01.09.2022</v>
          </cell>
          <cell r="K1904" t="str">
            <v>26.08.2022</v>
          </cell>
          <cell r="L1904" t="str">
            <v>Hàng hóa quầy 0480.3002179</v>
          </cell>
          <cell r="M1904" t="str">
            <v>15.10.2022</v>
          </cell>
          <cell r="N1904">
            <v>-1861071</v>
          </cell>
        </row>
        <row r="1905">
          <cell r="F1905">
            <v>34327</v>
          </cell>
          <cell r="G1905" t="str">
            <v>C22TNT|34327</v>
          </cell>
          <cell r="H1905" t="str">
            <v>K1</v>
          </cell>
          <cell r="I1905" t="str">
            <v>23.08.2022</v>
          </cell>
          <cell r="J1905" t="str">
            <v>28.08.2022</v>
          </cell>
          <cell r="K1905" t="str">
            <v>24.08.2022</v>
          </cell>
          <cell r="L1905" t="str">
            <v>Hàng hóa quầy 0480.3002179</v>
          </cell>
          <cell r="M1905" t="str">
            <v>15.10.2022</v>
          </cell>
          <cell r="N1905">
            <v>-8624057</v>
          </cell>
        </row>
        <row r="1906">
          <cell r="F1906">
            <v>36396</v>
          </cell>
          <cell r="G1906" t="str">
            <v>C22TNT|36396</v>
          </cell>
          <cell r="H1906" t="str">
            <v>K1</v>
          </cell>
          <cell r="I1906" t="str">
            <v>29.08.2022</v>
          </cell>
          <cell r="J1906" t="str">
            <v>07.09.2022</v>
          </cell>
          <cell r="K1906" t="str">
            <v>01.09.2022</v>
          </cell>
          <cell r="L1906" t="str">
            <v>Hàng hóa quầy 0480.3002179</v>
          </cell>
          <cell r="M1906" t="str">
            <v>15.10.2022</v>
          </cell>
          <cell r="N1906">
            <v>-1199426</v>
          </cell>
        </row>
        <row r="1907">
          <cell r="F1907">
            <v>36397</v>
          </cell>
          <cell r="G1907" t="str">
            <v>C22TNT|36397</v>
          </cell>
          <cell r="H1907" t="str">
            <v>K1</v>
          </cell>
          <cell r="I1907" t="str">
            <v>29.08.2022</v>
          </cell>
          <cell r="J1907" t="str">
            <v>07.09.2022</v>
          </cell>
          <cell r="K1907" t="str">
            <v>01.09.2022</v>
          </cell>
          <cell r="L1907" t="str">
            <v>Hàng hóa quầy 0480.3002179</v>
          </cell>
          <cell r="M1907" t="str">
            <v>15.10.2022</v>
          </cell>
          <cell r="N1907">
            <v>-3826351</v>
          </cell>
        </row>
        <row r="1908">
          <cell r="F1908">
            <v>36401</v>
          </cell>
          <cell r="G1908" t="str">
            <v>C22TNT|36401</v>
          </cell>
          <cell r="H1908" t="str">
            <v>K1</v>
          </cell>
          <cell r="I1908" t="str">
            <v>29.08.2022</v>
          </cell>
          <cell r="J1908" t="str">
            <v>14.09.2022</v>
          </cell>
          <cell r="K1908" t="str">
            <v>03.09.2022</v>
          </cell>
          <cell r="L1908" t="str">
            <v>Hàng hóa quầy 0480.3002179</v>
          </cell>
          <cell r="M1908" t="str">
            <v>15.10.2022</v>
          </cell>
          <cell r="N1908">
            <v>-1413958</v>
          </cell>
        </row>
        <row r="1909">
          <cell r="F1909">
            <v>34194</v>
          </cell>
          <cell r="G1909" t="str">
            <v>C22TNT|34194</v>
          </cell>
          <cell r="H1909" t="str">
            <v>K1</v>
          </cell>
          <cell r="I1909" t="str">
            <v>22.08.2022</v>
          </cell>
          <cell r="J1909" t="str">
            <v>28.08.2022</v>
          </cell>
          <cell r="K1909" t="str">
            <v>24.08.2022</v>
          </cell>
          <cell r="L1909" t="str">
            <v>Hàng hóa quầy 0480.3002179</v>
          </cell>
          <cell r="M1909" t="str">
            <v>15.10.2022</v>
          </cell>
          <cell r="N1909">
            <v>-3812810</v>
          </cell>
        </row>
        <row r="1910">
          <cell r="F1910">
            <v>36359</v>
          </cell>
          <cell r="G1910" t="str">
            <v>C22TNT|36359</v>
          </cell>
          <cell r="H1910" t="str">
            <v>K1</v>
          </cell>
          <cell r="I1910" t="str">
            <v>29.08.2022</v>
          </cell>
          <cell r="J1910" t="str">
            <v>07.09.2022</v>
          </cell>
          <cell r="K1910" t="str">
            <v>01.09.2022</v>
          </cell>
          <cell r="L1910" t="str">
            <v>Hàng hóa quầy 0480.3002179</v>
          </cell>
          <cell r="M1910" t="str">
            <v>15.10.2022</v>
          </cell>
          <cell r="N1910">
            <v>-10794838</v>
          </cell>
        </row>
        <row r="1911">
          <cell r="F1911">
            <v>34181</v>
          </cell>
          <cell r="G1911" t="str">
            <v>C22TNT|34181</v>
          </cell>
          <cell r="H1911" t="str">
            <v>K1</v>
          </cell>
          <cell r="I1911" t="str">
            <v>22.08.2022</v>
          </cell>
          <cell r="J1911" t="str">
            <v>28.08.2022</v>
          </cell>
          <cell r="K1911" t="str">
            <v>24.08.2022</v>
          </cell>
          <cell r="L1911" t="str">
            <v>Hàng hóa quầy 0480.3002179</v>
          </cell>
          <cell r="M1911" t="str">
            <v>15.10.2022</v>
          </cell>
          <cell r="N1911">
            <v>-1427499</v>
          </cell>
        </row>
        <row r="1912">
          <cell r="F1912">
            <v>34402</v>
          </cell>
          <cell r="G1912" t="str">
            <v>C22TNT|34402</v>
          </cell>
          <cell r="H1912" t="str">
            <v>K1</v>
          </cell>
          <cell r="I1912" t="str">
            <v>24.08.2022</v>
          </cell>
          <cell r="J1912" t="str">
            <v>31.08.2022</v>
          </cell>
          <cell r="K1912" t="str">
            <v>25.08.2022</v>
          </cell>
          <cell r="L1912" t="str">
            <v>Hàng hóa quầy 0480.3002179</v>
          </cell>
          <cell r="M1912" t="str">
            <v>15.10.2022</v>
          </cell>
          <cell r="N1912">
            <v>-2127544</v>
          </cell>
        </row>
        <row r="1913">
          <cell r="F1913">
            <v>36486</v>
          </cell>
          <cell r="G1913" t="str">
            <v>C22TNT|36486</v>
          </cell>
          <cell r="H1913" t="str">
            <v>K1</v>
          </cell>
          <cell r="I1913" t="str">
            <v>31.08.2022</v>
          </cell>
          <cell r="J1913" t="str">
            <v>07.09.2022</v>
          </cell>
          <cell r="K1913" t="str">
            <v>01.09.2022</v>
          </cell>
          <cell r="L1913" t="str">
            <v>Hàng hóa quầy 0480.3002179</v>
          </cell>
          <cell r="M1913" t="str">
            <v>15.10.2022</v>
          </cell>
          <cell r="N1913">
            <v>-6937961</v>
          </cell>
        </row>
        <row r="1914">
          <cell r="F1914">
            <v>34193</v>
          </cell>
          <cell r="G1914" t="str">
            <v>C22TNT|34193</v>
          </cell>
          <cell r="H1914" t="str">
            <v>K1</v>
          </cell>
          <cell r="I1914" t="str">
            <v>22.08.2022</v>
          </cell>
          <cell r="J1914" t="str">
            <v>28.08.2022</v>
          </cell>
          <cell r="K1914" t="str">
            <v>24.08.2022</v>
          </cell>
          <cell r="L1914" t="str">
            <v>Hàng hóa quầy 0480.3002179</v>
          </cell>
          <cell r="M1914" t="str">
            <v>15.10.2022</v>
          </cell>
          <cell r="N1914">
            <v>-2726285</v>
          </cell>
        </row>
        <row r="1915">
          <cell r="F1915">
            <v>36358</v>
          </cell>
          <cell r="G1915" t="str">
            <v>C22TNT|36358</v>
          </cell>
          <cell r="H1915" t="str">
            <v>K1</v>
          </cell>
          <cell r="I1915" t="str">
            <v>29.08.2022</v>
          </cell>
          <cell r="J1915" t="str">
            <v>07.09.2022</v>
          </cell>
          <cell r="K1915" t="str">
            <v>01.09.2022</v>
          </cell>
          <cell r="L1915" t="str">
            <v>Hàng hóa quầy 0480.3002179</v>
          </cell>
          <cell r="M1915" t="str">
            <v>15.10.2022</v>
          </cell>
          <cell r="N1915">
            <v>-1413958</v>
          </cell>
        </row>
        <row r="1916">
          <cell r="F1916">
            <v>34188</v>
          </cell>
          <cell r="G1916" t="str">
            <v>C22TNT|34188</v>
          </cell>
          <cell r="H1916" t="str">
            <v>K1</v>
          </cell>
          <cell r="I1916" t="str">
            <v>22.08.2022</v>
          </cell>
          <cell r="J1916" t="str">
            <v>28.08.2022</v>
          </cell>
          <cell r="K1916" t="str">
            <v>24.08.2022</v>
          </cell>
          <cell r="L1916" t="str">
            <v>Hàng hóa quầy 0480.3002179</v>
          </cell>
          <cell r="M1916" t="str">
            <v>15.10.2022</v>
          </cell>
          <cell r="N1916">
            <v>-1565253</v>
          </cell>
        </row>
        <row r="1917">
          <cell r="F1917">
            <v>35416</v>
          </cell>
          <cell r="G1917" t="str">
            <v>C22TNT|35416</v>
          </cell>
          <cell r="H1917" t="str">
            <v>K1</v>
          </cell>
          <cell r="I1917" t="str">
            <v>25.08.2022</v>
          </cell>
          <cell r="J1917" t="str">
            <v>02.09.2022</v>
          </cell>
          <cell r="K1917" t="str">
            <v>27.08.2022</v>
          </cell>
          <cell r="L1917" t="str">
            <v>Hàng hóa quầy 0480.3002179</v>
          </cell>
          <cell r="M1917" t="str">
            <v>15.10.2022</v>
          </cell>
          <cell r="N1917">
            <v>-1892685</v>
          </cell>
        </row>
        <row r="1918">
          <cell r="F1918">
            <v>36354</v>
          </cell>
          <cell r="G1918" t="str">
            <v>C22TNT|36354</v>
          </cell>
          <cell r="H1918" t="str">
            <v>K1</v>
          </cell>
          <cell r="I1918" t="str">
            <v>29.08.2022</v>
          </cell>
          <cell r="J1918" t="str">
            <v>05.09.2022</v>
          </cell>
          <cell r="K1918" t="str">
            <v>31.08.2022</v>
          </cell>
          <cell r="L1918" t="str">
            <v>Hàng hóa quầy 0480.3002179</v>
          </cell>
          <cell r="M1918" t="str">
            <v>15.10.2022</v>
          </cell>
          <cell r="N1918">
            <v>-3599705</v>
          </cell>
        </row>
        <row r="1919">
          <cell r="F1919">
            <v>34189</v>
          </cell>
          <cell r="G1919" t="str">
            <v>C22TNT|34189</v>
          </cell>
          <cell r="H1919" t="str">
            <v>K1</v>
          </cell>
          <cell r="I1919" t="str">
            <v>22.08.2022</v>
          </cell>
          <cell r="J1919" t="str">
            <v>28.08.2022</v>
          </cell>
          <cell r="K1919" t="str">
            <v>24.08.2022</v>
          </cell>
          <cell r="L1919" t="str">
            <v>Hàng hóa quầy 0480.3002179</v>
          </cell>
          <cell r="M1919" t="str">
            <v>15.10.2022</v>
          </cell>
          <cell r="N1919">
            <v>-1413958</v>
          </cell>
        </row>
        <row r="1920">
          <cell r="F1920">
            <v>35411</v>
          </cell>
          <cell r="G1920" t="str">
            <v>C22TNT|35411</v>
          </cell>
          <cell r="H1920" t="str">
            <v>K1</v>
          </cell>
          <cell r="I1920" t="str">
            <v>25.08.2022</v>
          </cell>
          <cell r="J1920" t="str">
            <v>02.09.2022</v>
          </cell>
          <cell r="K1920" t="str">
            <v>27.08.2022</v>
          </cell>
          <cell r="L1920" t="str">
            <v>Hàng hóa quầy 0480.3002179</v>
          </cell>
          <cell r="M1920" t="str">
            <v>15.10.2022</v>
          </cell>
          <cell r="N1920">
            <v>-2398853</v>
          </cell>
        </row>
        <row r="1921">
          <cell r="F1921">
            <v>35412</v>
          </cell>
          <cell r="G1921" t="str">
            <v>C22TNT|35412</v>
          </cell>
          <cell r="H1921" t="str">
            <v>K1</v>
          </cell>
          <cell r="I1921" t="str">
            <v>25.08.2022</v>
          </cell>
          <cell r="J1921" t="str">
            <v>02.09.2022</v>
          </cell>
          <cell r="K1921" t="str">
            <v>27.08.2022</v>
          </cell>
          <cell r="L1921" t="str">
            <v>Hàng hóa quầy 0480.3002179</v>
          </cell>
          <cell r="M1921" t="str">
            <v>15.10.2022</v>
          </cell>
          <cell r="N1921">
            <v>-2398853</v>
          </cell>
        </row>
        <row r="1922">
          <cell r="F1922">
            <v>36355</v>
          </cell>
          <cell r="G1922" t="str">
            <v>C22TNT|36355</v>
          </cell>
          <cell r="H1922" t="str">
            <v>K1</v>
          </cell>
          <cell r="I1922" t="str">
            <v>29.08.2022</v>
          </cell>
          <cell r="J1922" t="str">
            <v>07.09.2022</v>
          </cell>
          <cell r="K1922" t="str">
            <v>01.09.2022</v>
          </cell>
          <cell r="L1922" t="str">
            <v>Hàng hóa quầy 0480.3002179</v>
          </cell>
          <cell r="M1922" t="str">
            <v>15.10.2022</v>
          </cell>
          <cell r="N1922">
            <v>-6225224</v>
          </cell>
        </row>
        <row r="1923">
          <cell r="F1923">
            <v>34182</v>
          </cell>
          <cell r="G1923" t="str">
            <v>C22TNT|34182</v>
          </cell>
          <cell r="H1923" t="str">
            <v>K1</v>
          </cell>
          <cell r="I1923" t="str">
            <v>22.08.2022</v>
          </cell>
          <cell r="J1923" t="str">
            <v>30.08.2022</v>
          </cell>
          <cell r="K1923" t="str">
            <v>25.08.2022</v>
          </cell>
          <cell r="L1923" t="str">
            <v>Hàng hóa quầy 0480.3002179</v>
          </cell>
          <cell r="M1923" t="str">
            <v>15.10.2022</v>
          </cell>
          <cell r="N1923">
            <v>-1427499</v>
          </cell>
        </row>
        <row r="1924">
          <cell r="F1924">
            <v>34183</v>
          </cell>
          <cell r="G1924" t="str">
            <v>C22TNT|34183</v>
          </cell>
          <cell r="H1924" t="str">
            <v>K1</v>
          </cell>
          <cell r="I1924" t="str">
            <v>22.08.2022</v>
          </cell>
          <cell r="J1924" t="str">
            <v>30.08.2022</v>
          </cell>
          <cell r="K1924" t="str">
            <v>25.08.2022</v>
          </cell>
          <cell r="L1924" t="str">
            <v>Hàng hóa quầy 0480.3002179</v>
          </cell>
          <cell r="M1924" t="str">
            <v>15.10.2022</v>
          </cell>
          <cell r="N1924">
            <v>-6225204</v>
          </cell>
        </row>
        <row r="1925">
          <cell r="F1925">
            <v>35405</v>
          </cell>
          <cell r="G1925" t="str">
            <v>C22TNT|35405</v>
          </cell>
          <cell r="H1925" t="str">
            <v>K1</v>
          </cell>
          <cell r="I1925" t="str">
            <v>25.08.2022</v>
          </cell>
          <cell r="J1925" t="str">
            <v>02.09.2022</v>
          </cell>
          <cell r="K1925" t="str">
            <v>28.08.2022</v>
          </cell>
          <cell r="L1925" t="str">
            <v>Hàng hóa quầy 0480.3002179</v>
          </cell>
          <cell r="M1925" t="str">
            <v>15.10.2022</v>
          </cell>
          <cell r="N1925">
            <v>-1644289</v>
          </cell>
        </row>
        <row r="1926">
          <cell r="F1926">
            <v>36350</v>
          </cell>
          <cell r="G1926" t="str">
            <v>C22TNT|36350</v>
          </cell>
          <cell r="H1926" t="str">
            <v>K1</v>
          </cell>
          <cell r="I1926" t="str">
            <v>29.08.2022</v>
          </cell>
          <cell r="J1926" t="str">
            <v>14.09.2022</v>
          </cell>
          <cell r="K1926" t="str">
            <v>01.09.2022</v>
          </cell>
          <cell r="L1926" t="str">
            <v>Hàng hóa quầy 0480.3002179</v>
          </cell>
          <cell r="M1926" t="str">
            <v>15.10.2022</v>
          </cell>
          <cell r="N1926">
            <v>-5509039</v>
          </cell>
        </row>
        <row r="1927">
          <cell r="F1927">
            <v>34201</v>
          </cell>
          <cell r="G1927" t="str">
            <v>C22TNT|34201</v>
          </cell>
          <cell r="H1927" t="str">
            <v>K1</v>
          </cell>
          <cell r="I1927" t="str">
            <v>22.08.2022</v>
          </cell>
          <cell r="J1927" t="str">
            <v>28.08.2022</v>
          </cell>
          <cell r="K1927" t="str">
            <v>23.08.2022</v>
          </cell>
          <cell r="L1927" t="str">
            <v>Hàng hóa quầy 0480.3002179</v>
          </cell>
          <cell r="M1927" t="str">
            <v>15.10.2022</v>
          </cell>
          <cell r="N1927">
            <v>-3265998</v>
          </cell>
        </row>
        <row r="1928">
          <cell r="F1928">
            <v>34202</v>
          </cell>
          <cell r="G1928" t="str">
            <v>1C22TNT|34202</v>
          </cell>
          <cell r="H1928" t="str">
            <v>K1</v>
          </cell>
          <cell r="I1928" t="str">
            <v>22.08.2022</v>
          </cell>
          <cell r="J1928" t="str">
            <v>26.08.2022</v>
          </cell>
          <cell r="K1928" t="str">
            <v>23.08.2022</v>
          </cell>
          <cell r="L1928" t="str">
            <v>Hàng hóa quầy 0480.3002179</v>
          </cell>
          <cell r="M1928" t="str">
            <v>15.10.2022</v>
          </cell>
          <cell r="N1928">
            <v>-4519610</v>
          </cell>
        </row>
        <row r="1929">
          <cell r="F1929">
            <v>36398</v>
          </cell>
          <cell r="G1929" t="str">
            <v>1C22TNT|36398</v>
          </cell>
          <cell r="H1929" t="str">
            <v>K1</v>
          </cell>
          <cell r="I1929" t="str">
            <v>29.08.2022</v>
          </cell>
          <cell r="J1929" t="str">
            <v>06.09.2022</v>
          </cell>
          <cell r="K1929" t="str">
            <v>30.08.2022</v>
          </cell>
          <cell r="L1929" t="str">
            <v>Hàng hóa quầy 0480.3002179</v>
          </cell>
          <cell r="M1929" t="str">
            <v>15.10.2022</v>
          </cell>
          <cell r="N1929">
            <v>-2398853</v>
          </cell>
        </row>
        <row r="1930">
          <cell r="F1930">
            <v>36560</v>
          </cell>
          <cell r="G1930" t="str">
            <v>1C22TNT|36560</v>
          </cell>
          <cell r="H1930" t="str">
            <v>K1</v>
          </cell>
          <cell r="I1930" t="str">
            <v>31.08.2022</v>
          </cell>
          <cell r="J1930" t="str">
            <v>06.09.2022</v>
          </cell>
          <cell r="K1930" t="str">
            <v>31.08.2022</v>
          </cell>
          <cell r="L1930" t="str">
            <v>Hàng hóa quầy 0480.3002179</v>
          </cell>
          <cell r="M1930" t="str">
            <v>15.10.2022</v>
          </cell>
          <cell r="N1930">
            <v>-4054424</v>
          </cell>
        </row>
        <row r="1931">
          <cell r="F1931">
            <v>34191</v>
          </cell>
          <cell r="G1931" t="str">
            <v>C22TNT|34191</v>
          </cell>
          <cell r="H1931" t="str">
            <v>K1</v>
          </cell>
          <cell r="I1931" t="str">
            <v>22.08.2022</v>
          </cell>
          <cell r="J1931" t="str">
            <v>28.08.2022</v>
          </cell>
          <cell r="K1931" t="str">
            <v>24.08.2022</v>
          </cell>
          <cell r="L1931" t="str">
            <v>Hàng hóa quầy 0480.3002179</v>
          </cell>
          <cell r="M1931" t="str">
            <v>15.10.2022</v>
          </cell>
          <cell r="N1931">
            <v>-2400278</v>
          </cell>
        </row>
        <row r="1932">
          <cell r="F1932">
            <v>34192</v>
          </cell>
          <cell r="G1932" t="str">
            <v>C22TNT|34192</v>
          </cell>
          <cell r="H1932" t="str">
            <v>K1</v>
          </cell>
          <cell r="I1932" t="str">
            <v>22.08.2022</v>
          </cell>
          <cell r="J1932" t="str">
            <v>28.08.2022</v>
          </cell>
          <cell r="K1932" t="str">
            <v>24.08.2022</v>
          </cell>
          <cell r="L1932" t="str">
            <v>Hàng hóa quầy 0480.3002179</v>
          </cell>
          <cell r="M1932" t="str">
            <v>15.10.2022</v>
          </cell>
          <cell r="N1932">
            <v>-1847539</v>
          </cell>
        </row>
        <row r="1933">
          <cell r="F1933">
            <v>34199</v>
          </cell>
          <cell r="G1933" t="str">
            <v>C22TNT|34199</v>
          </cell>
          <cell r="H1933" t="str">
            <v>K1</v>
          </cell>
          <cell r="I1933" t="str">
            <v>22.08.2022</v>
          </cell>
          <cell r="J1933" t="str">
            <v>28.08.2022</v>
          </cell>
          <cell r="K1933" t="str">
            <v>24.08.2022</v>
          </cell>
          <cell r="L1933" t="str">
            <v>Hàng hóa quầy 0480.3002179</v>
          </cell>
          <cell r="M1933" t="str">
            <v>15.10.2022</v>
          </cell>
          <cell r="N1933">
            <v>-5687431</v>
          </cell>
        </row>
        <row r="1934">
          <cell r="F1934">
            <v>36357</v>
          </cell>
          <cell r="G1934" t="str">
            <v>C22TNT|36357</v>
          </cell>
          <cell r="H1934" t="str">
            <v>K1</v>
          </cell>
          <cell r="I1934" t="str">
            <v>29.08.2022</v>
          </cell>
          <cell r="J1934" t="str">
            <v>07.09.2022</v>
          </cell>
          <cell r="K1934" t="str">
            <v>01.09.2022</v>
          </cell>
          <cell r="L1934" t="str">
            <v>Hàng hóa quầy 0480.3002179</v>
          </cell>
          <cell r="M1934" t="str">
            <v>15.10.2022</v>
          </cell>
          <cell r="N1934">
            <v>-1199426</v>
          </cell>
        </row>
        <row r="1935">
          <cell r="F1935">
            <v>34325</v>
          </cell>
          <cell r="G1935" t="str">
            <v>C22TNT|34325</v>
          </cell>
          <cell r="H1935" t="str">
            <v>K1</v>
          </cell>
          <cell r="I1935" t="str">
            <v>23.08.2022</v>
          </cell>
          <cell r="J1935" t="str">
            <v>28.08.2022</v>
          </cell>
          <cell r="K1935" t="str">
            <v>24.08.2022</v>
          </cell>
          <cell r="L1935" t="str">
            <v>Hàng hóa quầy 0480.3002179</v>
          </cell>
          <cell r="M1935" t="str">
            <v>15.10.2022</v>
          </cell>
          <cell r="N1935">
            <v>-1199426</v>
          </cell>
        </row>
        <row r="1936">
          <cell r="F1936">
            <v>34326</v>
          </cell>
          <cell r="G1936" t="str">
            <v>C22TNT|34326</v>
          </cell>
          <cell r="H1936" t="str">
            <v>K1</v>
          </cell>
          <cell r="I1936" t="str">
            <v>23.08.2022</v>
          </cell>
          <cell r="J1936" t="str">
            <v>28.08.2022</v>
          </cell>
          <cell r="K1936" t="str">
            <v>24.08.2022</v>
          </cell>
          <cell r="L1936" t="str">
            <v>Hàng hóa quầy 0480.3002179</v>
          </cell>
          <cell r="M1936" t="str">
            <v>15.10.2022</v>
          </cell>
          <cell r="N1936">
            <v>-1427499</v>
          </cell>
        </row>
        <row r="1937">
          <cell r="F1937">
            <v>36514</v>
          </cell>
          <cell r="G1937" t="str">
            <v>C22TNT|36514</v>
          </cell>
          <cell r="H1937" t="str">
            <v>K1</v>
          </cell>
          <cell r="I1937" t="str">
            <v>31.08.2022</v>
          </cell>
          <cell r="J1937" t="str">
            <v>07.09.2022</v>
          </cell>
          <cell r="K1937" t="str">
            <v>01.09.2022</v>
          </cell>
          <cell r="L1937" t="str">
            <v>Hàng hóa quầy 0480.3002179</v>
          </cell>
          <cell r="M1937" t="str">
            <v>15.10.2022</v>
          </cell>
          <cell r="N1937">
            <v>-1199426</v>
          </cell>
        </row>
        <row r="1938">
          <cell r="F1938">
            <v>36515</v>
          </cell>
          <cell r="G1938" t="str">
            <v>C22TNT|36515</v>
          </cell>
          <cell r="H1938" t="str">
            <v>K1</v>
          </cell>
          <cell r="I1938" t="str">
            <v>31.08.2022</v>
          </cell>
          <cell r="J1938" t="str">
            <v>07.09.2022</v>
          </cell>
          <cell r="K1938" t="str">
            <v>01.09.2022</v>
          </cell>
          <cell r="L1938" t="str">
            <v>Hàng hóa quầy 0480.3002179</v>
          </cell>
          <cell r="M1938" t="str">
            <v>15.10.2022</v>
          </cell>
          <cell r="N1938">
            <v>-1416213</v>
          </cell>
        </row>
        <row r="1939">
          <cell r="F1939">
            <v>34190</v>
          </cell>
          <cell r="G1939" t="str">
            <v>C22TNT|34190</v>
          </cell>
          <cell r="H1939" t="str">
            <v>K1</v>
          </cell>
          <cell r="I1939" t="str">
            <v>22.08.2022</v>
          </cell>
          <cell r="J1939" t="str">
            <v>28.08.2022</v>
          </cell>
          <cell r="K1939" t="str">
            <v>24.08.2022</v>
          </cell>
          <cell r="L1939" t="str">
            <v>Hàng hóa quầy 0480.3002179</v>
          </cell>
          <cell r="M1939" t="str">
            <v>15.10.2022</v>
          </cell>
          <cell r="N1939">
            <v>-1416217</v>
          </cell>
        </row>
        <row r="1940">
          <cell r="F1940">
            <v>36356</v>
          </cell>
          <cell r="G1940" t="str">
            <v>C22TNT|36356</v>
          </cell>
          <cell r="H1940" t="str">
            <v>K1</v>
          </cell>
          <cell r="I1940" t="str">
            <v>29.08.2022</v>
          </cell>
          <cell r="J1940" t="str">
            <v>07.09.2022</v>
          </cell>
          <cell r="K1940" t="str">
            <v>31.08.2022</v>
          </cell>
          <cell r="L1940" t="str">
            <v>Hàng hóa quầy 0480.3002179</v>
          </cell>
          <cell r="M1940" t="str">
            <v>15.10.2022</v>
          </cell>
          <cell r="N1940">
            <v>-1199426</v>
          </cell>
        </row>
        <row r="1941">
          <cell r="F1941">
            <v>34195</v>
          </cell>
          <cell r="G1941" t="str">
            <v>C22TNT|34195</v>
          </cell>
          <cell r="H1941" t="str">
            <v>K1</v>
          </cell>
          <cell r="I1941" t="str">
            <v>22.08.2022</v>
          </cell>
          <cell r="J1941" t="str">
            <v>01.09.2022</v>
          </cell>
          <cell r="K1941" t="str">
            <v>26.08.2022</v>
          </cell>
          <cell r="L1941" t="str">
            <v>Hàng hóa quầy 0480.3002179</v>
          </cell>
          <cell r="M1941" t="str">
            <v>15.10.2022</v>
          </cell>
          <cell r="N1941">
            <v>-596160</v>
          </cell>
        </row>
        <row r="1942">
          <cell r="F1942">
            <v>36402</v>
          </cell>
          <cell r="G1942" t="str">
            <v>C22TNT|36402</v>
          </cell>
          <cell r="H1942" t="str">
            <v>K1</v>
          </cell>
          <cell r="I1942" t="str">
            <v>29.08.2022</v>
          </cell>
          <cell r="J1942" t="str">
            <v>14.09.2022</v>
          </cell>
          <cell r="K1942" t="str">
            <v>02.09.2022</v>
          </cell>
          <cell r="L1942" t="str">
            <v>Hàng hóa quầy 0480.3002179</v>
          </cell>
          <cell r="M1942" t="str">
            <v>15.10.2022</v>
          </cell>
          <cell r="N1942">
            <v>-2628351</v>
          </cell>
        </row>
        <row r="1943">
          <cell r="F1943">
            <v>34200</v>
          </cell>
          <cell r="G1943" t="str">
            <v>C22TNT|34200</v>
          </cell>
          <cell r="H1943" t="str">
            <v>K1</v>
          </cell>
          <cell r="I1943" t="str">
            <v>22.08.2022</v>
          </cell>
          <cell r="J1943" t="str">
            <v>28.08.2022</v>
          </cell>
          <cell r="K1943" t="str">
            <v>24.08.2022</v>
          </cell>
          <cell r="L1943" t="str">
            <v>Hàng hóa quầy 0480.3002179</v>
          </cell>
          <cell r="M1943" t="str">
            <v>15.10.2022</v>
          </cell>
          <cell r="N1943">
            <v>-17630844</v>
          </cell>
        </row>
        <row r="1944">
          <cell r="F1944">
            <v>36360</v>
          </cell>
          <cell r="G1944" t="str">
            <v>C22TNT|36360</v>
          </cell>
          <cell r="H1944" t="str">
            <v>K1</v>
          </cell>
          <cell r="I1944" t="str">
            <v>29.08.2022</v>
          </cell>
          <cell r="J1944" t="str">
            <v>07.09.2022</v>
          </cell>
          <cell r="K1944" t="str">
            <v>01.09.2022</v>
          </cell>
          <cell r="L1944" t="str">
            <v>Hàng hóa quầy 0480.3002179</v>
          </cell>
          <cell r="M1944" t="str">
            <v>15.10.2022</v>
          </cell>
          <cell r="N1944">
            <v>-14200490</v>
          </cell>
        </row>
        <row r="1945">
          <cell r="F1945">
            <v>35413</v>
          </cell>
          <cell r="G1945" t="str">
            <v>C22TNT|35413</v>
          </cell>
          <cell r="H1945" t="str">
            <v>K1</v>
          </cell>
          <cell r="I1945" t="str">
            <v>25.08.2022</v>
          </cell>
          <cell r="J1945" t="str">
            <v>03.09.2022</v>
          </cell>
          <cell r="K1945" t="str">
            <v>29.08.2022</v>
          </cell>
          <cell r="L1945" t="str">
            <v>Hàng hóa quầy 0480.3002179</v>
          </cell>
          <cell r="M1945" t="str">
            <v>15.10.2022</v>
          </cell>
          <cell r="N1945">
            <v>-1200852</v>
          </cell>
        </row>
        <row r="1946">
          <cell r="F1946">
            <v>36399</v>
          </cell>
          <cell r="G1946" t="str">
            <v>C22TNT|36399</v>
          </cell>
          <cell r="H1946" t="str">
            <v>K1</v>
          </cell>
          <cell r="I1946" t="str">
            <v>29.08.2022</v>
          </cell>
          <cell r="J1946" t="str">
            <v>17.09.2022</v>
          </cell>
          <cell r="K1946" t="str">
            <v>02.09.2022</v>
          </cell>
          <cell r="L1946" t="str">
            <v>Hàng hóa quầy 0480.3002179</v>
          </cell>
          <cell r="M1946" t="str">
            <v>15.10.2022</v>
          </cell>
          <cell r="N1946">
            <v>-1199426</v>
          </cell>
        </row>
        <row r="1947">
          <cell r="F1947">
            <v>35409</v>
          </cell>
          <cell r="G1947" t="str">
            <v>C22TNT|35409</v>
          </cell>
          <cell r="H1947" t="str">
            <v>K1</v>
          </cell>
          <cell r="I1947" t="str">
            <v>25.08.2022</v>
          </cell>
          <cell r="J1947" t="str">
            <v>03.09.2022</v>
          </cell>
          <cell r="K1947" t="str">
            <v>29.08.2022</v>
          </cell>
          <cell r="L1947" t="str">
            <v>Hàng hóa quầy 0480.3002179</v>
          </cell>
          <cell r="M1947" t="str">
            <v>15.10.2022</v>
          </cell>
          <cell r="N1947">
            <v>-4987075</v>
          </cell>
        </row>
        <row r="1948">
          <cell r="F1948">
            <v>34187</v>
          </cell>
          <cell r="G1948" t="str">
            <v>C22TNT|34187</v>
          </cell>
          <cell r="H1948" t="str">
            <v>K1</v>
          </cell>
          <cell r="I1948" t="str">
            <v>22.08.2022</v>
          </cell>
          <cell r="J1948" t="str">
            <v>06.09.2022</v>
          </cell>
          <cell r="K1948" t="str">
            <v>26.08.2022</v>
          </cell>
          <cell r="L1948" t="str">
            <v>Hàng hóa quầy 0480.3002179</v>
          </cell>
          <cell r="M1948" t="str">
            <v>15.10.2022</v>
          </cell>
          <cell r="N1948">
            <v>-2615639</v>
          </cell>
        </row>
        <row r="1949">
          <cell r="F1949">
            <v>35407</v>
          </cell>
          <cell r="G1949" t="str">
            <v>C22TNT|35407</v>
          </cell>
          <cell r="H1949" t="str">
            <v>K1</v>
          </cell>
          <cell r="I1949" t="str">
            <v>25.08.2022</v>
          </cell>
          <cell r="J1949" t="str">
            <v>03.09.2022</v>
          </cell>
          <cell r="K1949" t="str">
            <v>29.08.2022</v>
          </cell>
          <cell r="L1949" t="str">
            <v>Hàng hóa quầy 0480.3002179</v>
          </cell>
          <cell r="M1949" t="str">
            <v>15.10.2022</v>
          </cell>
          <cell r="N1949">
            <v>-4080702</v>
          </cell>
        </row>
        <row r="1950">
          <cell r="F1950">
            <v>35408</v>
          </cell>
          <cell r="G1950" t="str">
            <v>C22TNT|35408</v>
          </cell>
          <cell r="H1950" t="str">
            <v>K1</v>
          </cell>
          <cell r="I1950" t="str">
            <v>25.08.2022</v>
          </cell>
          <cell r="J1950" t="str">
            <v>03.09.2022</v>
          </cell>
          <cell r="K1950" t="str">
            <v>29.08.2022</v>
          </cell>
          <cell r="L1950" t="str">
            <v>Hàng hóa quầy 0480.3002179</v>
          </cell>
          <cell r="M1950" t="str">
            <v>15.10.2022</v>
          </cell>
          <cell r="N1950">
            <v>-2615639</v>
          </cell>
        </row>
        <row r="1951">
          <cell r="F1951">
            <v>36400</v>
          </cell>
          <cell r="G1951" t="str">
            <v>C22TNT|36400</v>
          </cell>
          <cell r="H1951" t="str">
            <v>K1</v>
          </cell>
          <cell r="I1951" t="str">
            <v>29.08.2022</v>
          </cell>
          <cell r="J1951" t="str">
            <v>14.09.2022</v>
          </cell>
          <cell r="K1951" t="str">
            <v>02.09.2022</v>
          </cell>
          <cell r="L1951" t="str">
            <v>Hàng hóa quầy 0480.3002179</v>
          </cell>
          <cell r="M1951" t="str">
            <v>15.10.2022</v>
          </cell>
          <cell r="N1951">
            <v>-2676624</v>
          </cell>
        </row>
        <row r="1952">
          <cell r="F1952">
            <v>36251</v>
          </cell>
          <cell r="G1952" t="str">
            <v>C22TNT|36251</v>
          </cell>
          <cell r="H1952" t="str">
            <v>K1</v>
          </cell>
          <cell r="I1952" t="str">
            <v>26.08.2022</v>
          </cell>
          <cell r="J1952" t="str">
            <v>03.09.2022</v>
          </cell>
          <cell r="K1952" t="str">
            <v>29.08.2022</v>
          </cell>
          <cell r="L1952" t="str">
            <v>Hàng hóa quầy 0480.3002179</v>
          </cell>
          <cell r="M1952" t="str">
            <v>15.10.2022</v>
          </cell>
          <cell r="N1952">
            <v>-1281686</v>
          </cell>
        </row>
        <row r="1953">
          <cell r="F1953">
            <v>36253</v>
          </cell>
          <cell r="G1953" t="str">
            <v>C22TNT|36253</v>
          </cell>
          <cell r="H1953" t="str">
            <v>K1</v>
          </cell>
          <cell r="I1953" t="str">
            <v>26.08.2022</v>
          </cell>
          <cell r="J1953" t="str">
            <v>03.09.2022</v>
          </cell>
          <cell r="K1953" t="str">
            <v>29.08.2022</v>
          </cell>
          <cell r="L1953" t="str">
            <v>Hàng hóa quầy 0480.3002179</v>
          </cell>
          <cell r="M1953" t="str">
            <v>15.10.2022</v>
          </cell>
          <cell r="N1953">
            <v>-2628351</v>
          </cell>
        </row>
        <row r="1954">
          <cell r="F1954">
            <v>34184</v>
          </cell>
          <cell r="G1954" t="str">
            <v>C22TNT|34184</v>
          </cell>
          <cell r="H1954" t="str">
            <v>K1</v>
          </cell>
          <cell r="I1954" t="str">
            <v>22.08.2022</v>
          </cell>
          <cell r="J1954" t="str">
            <v>30.08.2022</v>
          </cell>
          <cell r="K1954" t="str">
            <v>25.08.2022</v>
          </cell>
          <cell r="L1954" t="str">
            <v>Hàng hóa quầy 0480.3002179</v>
          </cell>
          <cell r="M1954" t="str">
            <v>15.10.2022</v>
          </cell>
          <cell r="N1954">
            <v>-1199426</v>
          </cell>
        </row>
        <row r="1955">
          <cell r="F1955">
            <v>35406</v>
          </cell>
          <cell r="G1955" t="str">
            <v>C22TNT|35406</v>
          </cell>
          <cell r="H1955" t="str">
            <v>K1</v>
          </cell>
          <cell r="I1955" t="str">
            <v>25.08.2022</v>
          </cell>
          <cell r="J1955" t="str">
            <v>02.09.2022</v>
          </cell>
          <cell r="K1955" t="str">
            <v>28.08.2022</v>
          </cell>
          <cell r="L1955" t="str">
            <v>Hàng hóa quầy 0480.3002179</v>
          </cell>
          <cell r="M1955" t="str">
            <v>15.10.2022</v>
          </cell>
          <cell r="N1955">
            <v>-1199426</v>
          </cell>
        </row>
        <row r="1956">
          <cell r="F1956">
            <v>36351</v>
          </cell>
          <cell r="G1956" t="str">
            <v>C22TNT|36351</v>
          </cell>
          <cell r="H1956" t="str">
            <v>K1</v>
          </cell>
          <cell r="I1956" t="str">
            <v>29.08.2022</v>
          </cell>
          <cell r="J1956" t="str">
            <v>14.09.2022</v>
          </cell>
          <cell r="K1956" t="str">
            <v>01.09.2022</v>
          </cell>
          <cell r="L1956" t="str">
            <v>Hàng hóa quầy 0480.3002179</v>
          </cell>
          <cell r="M1956" t="str">
            <v>15.10.2022</v>
          </cell>
          <cell r="N1956">
            <v>-5075458</v>
          </cell>
        </row>
        <row r="1957">
          <cell r="F1957">
            <v>34380</v>
          </cell>
          <cell r="G1957" t="str">
            <v>C22TNT|34380</v>
          </cell>
          <cell r="H1957" t="str">
            <v>K1</v>
          </cell>
          <cell r="I1957" t="str">
            <v>24.08.2022</v>
          </cell>
          <cell r="J1957" t="str">
            <v>01.09.2022</v>
          </cell>
          <cell r="K1957" t="str">
            <v>26.08.2022</v>
          </cell>
          <cell r="L1957" t="str">
            <v>Hàng hóa quầy 0480.3002179</v>
          </cell>
          <cell r="M1957" t="str">
            <v>15.10.2022</v>
          </cell>
          <cell r="N1957">
            <v>-1427499</v>
          </cell>
        </row>
        <row r="1958">
          <cell r="F1958">
            <v>34381</v>
          </cell>
          <cell r="G1958" t="str">
            <v>C22TNT|34381</v>
          </cell>
          <cell r="H1958" t="str">
            <v>K1</v>
          </cell>
          <cell r="I1958" t="str">
            <v>24.08.2022</v>
          </cell>
          <cell r="J1958" t="str">
            <v>01.09.2022</v>
          </cell>
          <cell r="K1958" t="str">
            <v>26.08.2022</v>
          </cell>
          <cell r="L1958" t="str">
            <v>Hàng hóa quầy 0480.3002179</v>
          </cell>
          <cell r="M1958" t="str">
            <v>15.10.2022</v>
          </cell>
          <cell r="N1958">
            <v>-2626925</v>
          </cell>
        </row>
        <row r="1959">
          <cell r="F1959">
            <v>36230</v>
          </cell>
          <cell r="G1959" t="str">
            <v>C22TNT|36230</v>
          </cell>
          <cell r="H1959" t="str">
            <v>K1</v>
          </cell>
          <cell r="I1959" t="str">
            <v>26.08.2022</v>
          </cell>
          <cell r="J1959" t="str">
            <v>04.09.2022</v>
          </cell>
          <cell r="K1959" t="str">
            <v>30.08.2022</v>
          </cell>
          <cell r="L1959" t="str">
            <v>Hàng hóa quầy 0480.3002179</v>
          </cell>
          <cell r="M1959" t="str">
            <v>15.10.2022</v>
          </cell>
          <cell r="N1959">
            <v>-1199426</v>
          </cell>
        </row>
        <row r="1960">
          <cell r="F1960">
            <v>35414</v>
          </cell>
          <cell r="G1960" t="str">
            <v>C22TNT|35414</v>
          </cell>
          <cell r="H1960" t="str">
            <v>K1</v>
          </cell>
          <cell r="I1960" t="str">
            <v>25.08.2022</v>
          </cell>
          <cell r="J1960" t="str">
            <v>02.09.2022</v>
          </cell>
          <cell r="K1960" t="str">
            <v>27.08.2022</v>
          </cell>
          <cell r="L1960" t="str">
            <v>Hàng hóa quầy 0480.3002179</v>
          </cell>
          <cell r="M1960" t="str">
            <v>15.10.2022</v>
          </cell>
          <cell r="N1960">
            <v>-2398853</v>
          </cell>
        </row>
        <row r="1961">
          <cell r="F1961">
            <v>36403</v>
          </cell>
          <cell r="G1961" t="str">
            <v>C22TNT|36403</v>
          </cell>
          <cell r="H1961" t="str">
            <v>K1</v>
          </cell>
          <cell r="I1961" t="str">
            <v>29.08.2022</v>
          </cell>
          <cell r="J1961" t="str">
            <v>07.09.2022</v>
          </cell>
          <cell r="K1961" t="str">
            <v>01.09.2022</v>
          </cell>
          <cell r="L1961" t="str">
            <v>Hàng hóa quầy 0480.3002179</v>
          </cell>
          <cell r="M1961" t="str">
            <v>15.10.2022</v>
          </cell>
          <cell r="N1961">
            <v>-4259933</v>
          </cell>
        </row>
        <row r="1962">
          <cell r="F1962">
            <v>34186</v>
          </cell>
          <cell r="G1962" t="str">
            <v>C22TNT|34186</v>
          </cell>
          <cell r="H1962" t="str">
            <v>K1</v>
          </cell>
          <cell r="I1962" t="str">
            <v>22.08.2022</v>
          </cell>
          <cell r="J1962" t="str">
            <v>01.09.2022</v>
          </cell>
          <cell r="K1962" t="str">
            <v>26.08.2022</v>
          </cell>
          <cell r="L1962" t="str">
            <v>Hàng hóa quầy 0480.3002179</v>
          </cell>
          <cell r="M1962" t="str">
            <v>15.10.2022</v>
          </cell>
          <cell r="N1962">
            <v>-2854997</v>
          </cell>
        </row>
        <row r="1963">
          <cell r="F1963">
            <v>36254</v>
          </cell>
          <cell r="G1963" t="str">
            <v>C22TNT|36254</v>
          </cell>
          <cell r="H1963" t="str">
            <v>K1</v>
          </cell>
          <cell r="I1963" t="str">
            <v>26.08.2022</v>
          </cell>
          <cell r="J1963" t="str">
            <v>09.09.2022</v>
          </cell>
          <cell r="K1963" t="str">
            <v>01.09.2022</v>
          </cell>
          <cell r="L1963" t="str">
            <v>Hàng hóa quầy 0480.3002179</v>
          </cell>
          <cell r="M1963" t="str">
            <v>15.10.2022</v>
          </cell>
          <cell r="N1963">
            <v>-3505408</v>
          </cell>
        </row>
        <row r="1964">
          <cell r="F1964">
            <v>34180</v>
          </cell>
          <cell r="G1964" t="str">
            <v>C22TNT|34180</v>
          </cell>
          <cell r="H1964" t="str">
            <v>K1</v>
          </cell>
          <cell r="I1964" t="str">
            <v>22.08.2022</v>
          </cell>
          <cell r="J1964" t="str">
            <v>28.08.2022</v>
          </cell>
          <cell r="K1964" t="str">
            <v>24.08.2022</v>
          </cell>
          <cell r="L1964" t="str">
            <v>Hàng hóa quầy 0480.3002179</v>
          </cell>
          <cell r="M1964" t="str">
            <v>15.10.2022</v>
          </cell>
          <cell r="N1964">
            <v>-5242568</v>
          </cell>
        </row>
        <row r="1965">
          <cell r="F1965">
            <v>36348</v>
          </cell>
          <cell r="G1965" t="str">
            <v>C22TNT|36348</v>
          </cell>
          <cell r="H1965" t="str">
            <v>K1</v>
          </cell>
          <cell r="I1965" t="str">
            <v>29.08.2022</v>
          </cell>
          <cell r="J1965" t="str">
            <v>07.09.2022</v>
          </cell>
          <cell r="K1965" t="str">
            <v>01.09.2022</v>
          </cell>
          <cell r="L1965" t="str">
            <v>Hàng hóa quầy 0480.3002179</v>
          </cell>
          <cell r="M1965" t="str">
            <v>15.10.2022</v>
          </cell>
          <cell r="N1965">
            <v>-2626925</v>
          </cell>
        </row>
        <row r="1966">
          <cell r="F1966">
            <v>36349</v>
          </cell>
          <cell r="G1966" t="str">
            <v>C22TNT|36349</v>
          </cell>
          <cell r="H1966" t="str">
            <v>K1</v>
          </cell>
          <cell r="I1966" t="str">
            <v>29.08.2022</v>
          </cell>
          <cell r="J1966" t="str">
            <v>07.09.2022</v>
          </cell>
          <cell r="K1966" t="str">
            <v>31.08.2022</v>
          </cell>
          <cell r="L1966" t="str">
            <v>Hàng hóa quầy 0480.3002179</v>
          </cell>
          <cell r="M1966" t="str">
            <v>15.10.2022</v>
          </cell>
          <cell r="N1966">
            <v>-6658785</v>
          </cell>
        </row>
        <row r="1967">
          <cell r="F1967">
            <v>36353</v>
          </cell>
          <cell r="G1967" t="str">
            <v>C22TNT|36353</v>
          </cell>
          <cell r="H1967" t="str">
            <v>K1</v>
          </cell>
          <cell r="I1967" t="str">
            <v>29.08.2022</v>
          </cell>
          <cell r="J1967" t="str">
            <v>14.09.2022</v>
          </cell>
          <cell r="K1967" t="str">
            <v>01.09.2022</v>
          </cell>
          <cell r="L1967" t="str">
            <v>Hàng hóa quầy 0480.3002179</v>
          </cell>
          <cell r="M1967" t="str">
            <v>15.10.2022</v>
          </cell>
          <cell r="N1967">
            <v>-4268955</v>
          </cell>
        </row>
        <row r="1968">
          <cell r="F1968">
            <v>34331</v>
          </cell>
          <cell r="G1968" t="str">
            <v>C22TNT|34331</v>
          </cell>
          <cell r="H1968" t="str">
            <v>K1</v>
          </cell>
          <cell r="I1968" t="str">
            <v>24.08.2022</v>
          </cell>
          <cell r="J1968" t="str">
            <v>28.08.2022</v>
          </cell>
          <cell r="K1968" t="str">
            <v>24.08.2022</v>
          </cell>
          <cell r="L1968" t="str">
            <v>Hàng hóa quầy 0480.3002179</v>
          </cell>
          <cell r="M1968" t="str">
            <v>15.10.2022</v>
          </cell>
          <cell r="N1968">
            <v>-2613384</v>
          </cell>
        </row>
        <row r="1969">
          <cell r="F1969">
            <v>34203</v>
          </cell>
          <cell r="G1969" t="str">
            <v>C22TNT|34203</v>
          </cell>
          <cell r="H1969" t="str">
            <v>K1</v>
          </cell>
          <cell r="I1969" t="str">
            <v>22.08.2022</v>
          </cell>
          <cell r="J1969" t="str">
            <v>28.08.2022</v>
          </cell>
          <cell r="K1969" t="str">
            <v>23.08.2022</v>
          </cell>
          <cell r="L1969" t="str">
            <v>Hàng hóa quầy 0480.3002179</v>
          </cell>
          <cell r="M1969" t="str">
            <v>15.10.2022</v>
          </cell>
          <cell r="N1969">
            <v>-3598279</v>
          </cell>
        </row>
        <row r="1970">
          <cell r="F1970">
            <v>34378</v>
          </cell>
          <cell r="G1970" t="str">
            <v>C22TNT|34378</v>
          </cell>
          <cell r="H1970" t="str">
            <v>K1</v>
          </cell>
          <cell r="I1970" t="str">
            <v>24.08.2022</v>
          </cell>
          <cell r="J1970" t="str">
            <v>02.09.2022</v>
          </cell>
          <cell r="K1970" t="str">
            <v>27.08.2022</v>
          </cell>
          <cell r="L1970" t="str">
            <v>Hàng hóa quầy 0480.3002179</v>
          </cell>
          <cell r="M1970" t="str">
            <v>15.10.2022</v>
          </cell>
          <cell r="N1970">
            <v>-1298786</v>
          </cell>
        </row>
        <row r="1971">
          <cell r="F1971">
            <v>34401</v>
          </cell>
          <cell r="G1971" t="str">
            <v>C22TNT|34401</v>
          </cell>
          <cell r="H1971" t="str">
            <v>K1</v>
          </cell>
          <cell r="I1971" t="str">
            <v>24.08.2022</v>
          </cell>
          <cell r="J1971" t="str">
            <v>02.09.2022</v>
          </cell>
          <cell r="K1971" t="str">
            <v>27.08.2022</v>
          </cell>
          <cell r="L1971" t="str">
            <v>Hàng hóa quầy 0480.3002179</v>
          </cell>
          <cell r="M1971" t="str">
            <v>15.10.2022</v>
          </cell>
          <cell r="N1971">
            <v>-8117060</v>
          </cell>
        </row>
        <row r="1972">
          <cell r="F1972">
            <v>34185</v>
          </cell>
          <cell r="G1972" t="str">
            <v>C22TNT|34185</v>
          </cell>
          <cell r="H1972" t="str">
            <v>K1</v>
          </cell>
          <cell r="I1972" t="str">
            <v>22.08.2022</v>
          </cell>
          <cell r="J1972" t="str">
            <v>30.08.2022</v>
          </cell>
          <cell r="K1972" t="str">
            <v>25.08.2022</v>
          </cell>
          <cell r="L1972" t="str">
            <v>Hàng hóa quầy 0480.3002179</v>
          </cell>
          <cell r="M1972" t="str">
            <v>15.10.2022</v>
          </cell>
          <cell r="N1972">
            <v>-1892689</v>
          </cell>
        </row>
        <row r="1973">
          <cell r="F1973">
            <v>36320</v>
          </cell>
          <cell r="G1973" t="str">
            <v>C22TNT|36320</v>
          </cell>
          <cell r="H1973" t="str">
            <v>K1</v>
          </cell>
          <cell r="I1973" t="str">
            <v>27.08.2022</v>
          </cell>
          <cell r="J1973" t="str">
            <v>07.09.2022</v>
          </cell>
          <cell r="K1973" t="str">
            <v>01.09.2022</v>
          </cell>
          <cell r="L1973" t="str">
            <v>Hàng hóa quầy 0480.3002179</v>
          </cell>
          <cell r="M1973" t="str">
            <v>15.10.2022</v>
          </cell>
          <cell r="N1973">
            <v>-1199426</v>
          </cell>
        </row>
        <row r="1974">
          <cell r="F1974">
            <v>36321</v>
          </cell>
          <cell r="G1974" t="str">
            <v>C22TNT|36321</v>
          </cell>
          <cell r="H1974" t="str">
            <v>K1</v>
          </cell>
          <cell r="I1974" t="str">
            <v>27.08.2022</v>
          </cell>
          <cell r="J1974" t="str">
            <v>07.09.2022</v>
          </cell>
          <cell r="K1974" t="str">
            <v>01.09.2022</v>
          </cell>
          <cell r="L1974" t="str">
            <v>Hàng hóa quầy 0480.3002179</v>
          </cell>
          <cell r="M1974" t="str">
            <v>15.10.2022</v>
          </cell>
          <cell r="N1974">
            <v>-1427499</v>
          </cell>
        </row>
        <row r="1975">
          <cell r="F1975">
            <v>34379</v>
          </cell>
          <cell r="G1975" t="str">
            <v>C22TNT|34379</v>
          </cell>
          <cell r="H1975" t="str">
            <v>K1</v>
          </cell>
          <cell r="I1975" t="str">
            <v>24.08.2022</v>
          </cell>
          <cell r="J1975" t="str">
            <v>06.09.2022</v>
          </cell>
          <cell r="K1975" t="str">
            <v>26.08.2022</v>
          </cell>
          <cell r="L1975" t="str">
            <v>Hàng hóa quầy 0480.3002179</v>
          </cell>
          <cell r="M1975" t="str">
            <v>15.10.2022</v>
          </cell>
          <cell r="N1975">
            <v>-2614810</v>
          </cell>
        </row>
        <row r="1976">
          <cell r="F1976">
            <v>36229</v>
          </cell>
          <cell r="G1976" t="str">
            <v>C22TNT|36229</v>
          </cell>
          <cell r="H1976" t="str">
            <v>K1</v>
          </cell>
          <cell r="I1976" t="str">
            <v>26.08.2022</v>
          </cell>
          <cell r="J1976" t="str">
            <v>03.09.2022</v>
          </cell>
          <cell r="K1976" t="str">
            <v>29.08.2022</v>
          </cell>
          <cell r="L1976" t="str">
            <v>Hàng hóa quầy 0480.3002179</v>
          </cell>
          <cell r="M1976" t="str">
            <v>15.10.2022</v>
          </cell>
          <cell r="N1976">
            <v>-5027203</v>
          </cell>
        </row>
        <row r="1977">
          <cell r="F1977">
            <v>36580</v>
          </cell>
          <cell r="G1977" t="str">
            <v>C22TNT|36580</v>
          </cell>
          <cell r="H1977" t="str">
            <v>K1</v>
          </cell>
          <cell r="I1977" t="str">
            <v>31.08.2022</v>
          </cell>
          <cell r="J1977" t="str">
            <v>07.09.2022</v>
          </cell>
          <cell r="K1977" t="str">
            <v>01.09.2022</v>
          </cell>
          <cell r="L1977" t="str">
            <v>Hàng hóa quầy 0480.3002179</v>
          </cell>
          <cell r="M1977" t="str">
            <v>15.10.2022</v>
          </cell>
          <cell r="N1977">
            <v>-2626925</v>
          </cell>
        </row>
        <row r="1978">
          <cell r="F1978">
            <v>35410</v>
          </cell>
          <cell r="G1978" t="str">
            <v>C22TNT|35410</v>
          </cell>
          <cell r="H1978" t="str">
            <v>K1</v>
          </cell>
          <cell r="I1978" t="str">
            <v>25.08.2022</v>
          </cell>
          <cell r="J1978" t="str">
            <v>02.09.2022</v>
          </cell>
          <cell r="K1978" t="str">
            <v>28.08.2022</v>
          </cell>
          <cell r="L1978" t="str">
            <v>Hàng hóa quầy 0480.3002179</v>
          </cell>
          <cell r="M1978" t="str">
            <v>15.10.2022</v>
          </cell>
          <cell r="N1978">
            <v>-1427499</v>
          </cell>
        </row>
        <row r="1979">
          <cell r="F1979">
            <v>36352</v>
          </cell>
          <cell r="G1979" t="str">
            <v>C22TNT|36352</v>
          </cell>
          <cell r="H1979" t="str">
            <v>K1</v>
          </cell>
          <cell r="I1979" t="str">
            <v>29.08.2022</v>
          </cell>
          <cell r="J1979" t="str">
            <v>14.09.2022</v>
          </cell>
          <cell r="K1979" t="str">
            <v>01.09.2022</v>
          </cell>
          <cell r="L1979" t="str">
            <v>Hàng hóa quầy 0480.3002179</v>
          </cell>
          <cell r="M1979" t="str">
            <v>15.10.2022</v>
          </cell>
          <cell r="N1979">
            <v>-1413958</v>
          </cell>
        </row>
        <row r="1980">
          <cell r="F1980">
            <v>35415</v>
          </cell>
          <cell r="G1980" t="str">
            <v>C22TNT|35415</v>
          </cell>
          <cell r="H1980" t="str">
            <v>K1</v>
          </cell>
          <cell r="I1980" t="str">
            <v>25.08.2022</v>
          </cell>
          <cell r="J1980" t="str">
            <v>03.09.2022</v>
          </cell>
          <cell r="K1980" t="str">
            <v>29.08.2022</v>
          </cell>
          <cell r="L1980" t="str">
            <v>Hàng hóa quầy 0480.3002179</v>
          </cell>
          <cell r="M1980" t="str">
            <v>15.10.2022</v>
          </cell>
          <cell r="N1980">
            <v>-2841456</v>
          </cell>
        </row>
        <row r="1981">
          <cell r="F1981">
            <v>22715</v>
          </cell>
          <cell r="G1981" t="str">
            <v>K22TEB|22715</v>
          </cell>
          <cell r="H1981" t="str">
            <v>K1</v>
          </cell>
          <cell r="I1981" t="str">
            <v>07.10.2022</v>
          </cell>
          <cell r="J1981" t="str">
            <v>07.10.2022</v>
          </cell>
          <cell r="K1981" t="str">
            <v>07.10.2022</v>
          </cell>
          <cell r="L1981" t="str">
            <v>Hàng hóa các loại</v>
          </cell>
          <cell r="M1981" t="str">
            <v>15.10.2022</v>
          </cell>
          <cell r="N1981">
            <v>1866841</v>
          </cell>
        </row>
        <row r="1982">
          <cell r="F1982">
            <v>22884</v>
          </cell>
          <cell r="G1982" t="str">
            <v>K22TEB|22884</v>
          </cell>
          <cell r="H1982" t="str">
            <v>K1</v>
          </cell>
          <cell r="I1982" t="str">
            <v>11.10.2022</v>
          </cell>
          <cell r="J1982" t="str">
            <v>13.10.2022</v>
          </cell>
          <cell r="K1982" t="str">
            <v>11.10.2022</v>
          </cell>
          <cell r="L1982" t="str">
            <v>Hàng hóa các loại</v>
          </cell>
          <cell r="M1982" t="str">
            <v>15.10.2022</v>
          </cell>
          <cell r="N1982">
            <v>300213</v>
          </cell>
        </row>
        <row r="1983">
          <cell r="F1983">
            <v>22483</v>
          </cell>
          <cell r="G1983" t="str">
            <v>K22TEB|22483</v>
          </cell>
          <cell r="H1983" t="str">
            <v>K1</v>
          </cell>
          <cell r="I1983" t="str">
            <v>06.10.2022</v>
          </cell>
          <cell r="J1983" t="str">
            <v>06.10.2022</v>
          </cell>
          <cell r="K1983" t="str">
            <v>06.10.2022</v>
          </cell>
          <cell r="L1983" t="str">
            <v>Hàng hóa các loại</v>
          </cell>
          <cell r="M1983" t="str">
            <v>15.10.2022</v>
          </cell>
          <cell r="N1983">
            <v>787994</v>
          </cell>
        </row>
        <row r="1984">
          <cell r="F1984">
            <v>37275</v>
          </cell>
          <cell r="G1984" t="str">
            <v>C22TNT|37275</v>
          </cell>
          <cell r="H1984" t="str">
            <v>K1</v>
          </cell>
          <cell r="I1984" t="str">
            <v>05.09.2022</v>
          </cell>
          <cell r="J1984" t="str">
            <v>14.09.2022</v>
          </cell>
          <cell r="K1984" t="str">
            <v>09.09.2022</v>
          </cell>
          <cell r="L1984" t="str">
            <v>Hàng hóa quầy 0480.3002179</v>
          </cell>
          <cell r="M1984" t="str">
            <v>05.11.2022</v>
          </cell>
          <cell r="N1984">
            <v>-1200852</v>
          </cell>
        </row>
        <row r="1985">
          <cell r="F1985">
            <v>37276</v>
          </cell>
          <cell r="G1985" t="str">
            <v>C22TNT|37276</v>
          </cell>
          <cell r="H1985" t="str">
            <v>K1</v>
          </cell>
          <cell r="I1985" t="str">
            <v>05.09.2022</v>
          </cell>
          <cell r="J1985" t="str">
            <v>14.09.2022</v>
          </cell>
          <cell r="K1985" t="str">
            <v>09.09.2022</v>
          </cell>
          <cell r="L1985" t="str">
            <v>Hàng hóa quầy 0480.3002179</v>
          </cell>
          <cell r="M1985" t="str">
            <v>05.11.2022</v>
          </cell>
          <cell r="N1985">
            <v>-5705495</v>
          </cell>
        </row>
        <row r="1986">
          <cell r="F1986">
            <v>40158</v>
          </cell>
          <cell r="G1986" t="str">
            <v>C22TNT|40158</v>
          </cell>
          <cell r="H1986" t="str">
            <v>K1</v>
          </cell>
          <cell r="I1986" t="str">
            <v>12.09.2022</v>
          </cell>
          <cell r="J1986" t="str">
            <v>24.09.2022</v>
          </cell>
          <cell r="K1986" t="str">
            <v>16.09.2022</v>
          </cell>
          <cell r="L1986" t="str">
            <v>Hàng hóa quầy 0480.3002179</v>
          </cell>
          <cell r="M1986" t="str">
            <v>05.11.2022</v>
          </cell>
          <cell r="N1986">
            <v>-1815078</v>
          </cell>
        </row>
        <row r="1987">
          <cell r="F1987">
            <v>40237</v>
          </cell>
          <cell r="G1987" t="str">
            <v>C22TNT|40237</v>
          </cell>
          <cell r="H1987" t="str">
            <v>K1</v>
          </cell>
          <cell r="I1987" t="str">
            <v>13.09.2022</v>
          </cell>
          <cell r="J1987" t="str">
            <v>20.09.2022</v>
          </cell>
          <cell r="K1987" t="str">
            <v>14.09.2022</v>
          </cell>
          <cell r="L1987" t="str">
            <v>Hàng hóa quầy 0480.3002179</v>
          </cell>
          <cell r="M1987" t="str">
            <v>05.11.2022</v>
          </cell>
          <cell r="N1987">
            <v>-5398920</v>
          </cell>
        </row>
        <row r="1988">
          <cell r="F1988">
            <v>37132</v>
          </cell>
          <cell r="G1988" t="str">
            <v>C22TNT|37132</v>
          </cell>
          <cell r="H1988" t="str">
            <v>K1</v>
          </cell>
          <cell r="I1988" t="str">
            <v>01.09.2022</v>
          </cell>
          <cell r="J1988" t="str">
            <v>14.09.2022</v>
          </cell>
          <cell r="K1988" t="str">
            <v>01.09.2022</v>
          </cell>
          <cell r="L1988" t="str">
            <v>Hàng hóa quầy 0480.3002179</v>
          </cell>
          <cell r="M1988" t="str">
            <v>05.11.2022</v>
          </cell>
          <cell r="N1988">
            <v>-8322560</v>
          </cell>
        </row>
        <row r="1989">
          <cell r="F1989">
            <v>37330</v>
          </cell>
          <cell r="G1989" t="str">
            <v>C22TNT|37330</v>
          </cell>
          <cell r="H1989" t="str">
            <v>K1</v>
          </cell>
          <cell r="I1989" t="str">
            <v>06.09.2022</v>
          </cell>
          <cell r="J1989" t="str">
            <v>14.09.2022</v>
          </cell>
          <cell r="K1989" t="str">
            <v>07.09.2022</v>
          </cell>
          <cell r="L1989" t="str">
            <v>Hàng hóa quầy 0480.3002179</v>
          </cell>
          <cell r="M1989" t="str">
            <v>05.11.2022</v>
          </cell>
          <cell r="N1989">
            <v>-15820615</v>
          </cell>
        </row>
        <row r="1990">
          <cell r="F1990">
            <v>40236</v>
          </cell>
          <cell r="G1990" t="str">
            <v>C22TNT|40236</v>
          </cell>
          <cell r="H1990" t="str">
            <v>K1</v>
          </cell>
          <cell r="I1990" t="str">
            <v>13.09.2022</v>
          </cell>
          <cell r="J1990" t="str">
            <v>19.09.2022</v>
          </cell>
          <cell r="K1990" t="str">
            <v>14.09.2022</v>
          </cell>
          <cell r="L1990" t="str">
            <v>Hàng hóa quầy 0480.3002179</v>
          </cell>
          <cell r="M1990" t="str">
            <v>05.11.2022</v>
          </cell>
          <cell r="N1990">
            <v>-1586110</v>
          </cell>
        </row>
        <row r="1991">
          <cell r="F1991">
            <v>42441</v>
          </cell>
          <cell r="G1991" t="str">
            <v>C22TNT|42441</v>
          </cell>
          <cell r="H1991" t="str">
            <v>K1</v>
          </cell>
          <cell r="I1991" t="str">
            <v>20.09.2022</v>
          </cell>
          <cell r="J1991" t="str">
            <v>26.09.2022</v>
          </cell>
          <cell r="K1991" t="str">
            <v>21.09.2022</v>
          </cell>
          <cell r="L1991" t="str">
            <v>Hàng hóa quầy 0480.3002179</v>
          </cell>
          <cell r="M1991" t="str">
            <v>05.11.2022</v>
          </cell>
          <cell r="N1991">
            <v>-5184389</v>
          </cell>
        </row>
        <row r="1992">
          <cell r="F1992">
            <v>40160</v>
          </cell>
          <cell r="G1992" t="str">
            <v>C22TNT|40160</v>
          </cell>
          <cell r="H1992" t="str">
            <v>K1</v>
          </cell>
          <cell r="I1992" t="str">
            <v>12.09.2022</v>
          </cell>
          <cell r="J1992" t="str">
            <v>18.09.2022</v>
          </cell>
          <cell r="K1992" t="str">
            <v>13.09.2022</v>
          </cell>
          <cell r="L1992" t="str">
            <v>Hàng hóa quầy 0480.3002179</v>
          </cell>
          <cell r="M1992" t="str">
            <v>05.11.2022</v>
          </cell>
          <cell r="N1992">
            <v>-1199426</v>
          </cell>
        </row>
        <row r="1993">
          <cell r="F1993">
            <v>37208</v>
          </cell>
          <cell r="G1993" t="str">
            <v>C22TNT|37208</v>
          </cell>
          <cell r="H1993" t="str">
            <v>K1</v>
          </cell>
          <cell r="I1993" t="str">
            <v>05.09.2022</v>
          </cell>
          <cell r="J1993" t="str">
            <v>14.09.2022</v>
          </cell>
          <cell r="K1993" t="str">
            <v>05.09.2022</v>
          </cell>
          <cell r="L1993" t="str">
            <v>Hàng hóa quầy 0480.3002179</v>
          </cell>
          <cell r="M1993" t="str">
            <v>05.11.2022</v>
          </cell>
          <cell r="N1993">
            <v>-1416213</v>
          </cell>
        </row>
        <row r="1994">
          <cell r="F1994">
            <v>37305</v>
          </cell>
          <cell r="G1994" t="str">
            <v>C22TNT|37305</v>
          </cell>
          <cell r="H1994" t="str">
            <v>K1</v>
          </cell>
          <cell r="I1994" t="str">
            <v>06.09.2022</v>
          </cell>
          <cell r="J1994" t="str">
            <v>14.09.2022</v>
          </cell>
          <cell r="K1994" t="str">
            <v>06.09.2022</v>
          </cell>
          <cell r="L1994" t="str">
            <v>Hàng hóa quầy 0480.3002179</v>
          </cell>
          <cell r="M1994" t="str">
            <v>05.11.2022</v>
          </cell>
          <cell r="N1994">
            <v>-1199426</v>
          </cell>
        </row>
        <row r="1995">
          <cell r="F1995">
            <v>41696</v>
          </cell>
          <cell r="G1995" t="str">
            <v>C22TNT|41696</v>
          </cell>
          <cell r="H1995" t="str">
            <v>K1</v>
          </cell>
          <cell r="I1995" t="str">
            <v>15.09.2022</v>
          </cell>
          <cell r="J1995" t="str">
            <v>24.09.2022</v>
          </cell>
          <cell r="K1995" t="str">
            <v>16.09.2022</v>
          </cell>
          <cell r="L1995" t="str">
            <v>Hàng hóa quầy 0480.3002179</v>
          </cell>
          <cell r="M1995" t="str">
            <v>05.11.2022</v>
          </cell>
          <cell r="N1995">
            <v>-1199426</v>
          </cell>
        </row>
        <row r="1996">
          <cell r="F1996">
            <v>42359</v>
          </cell>
          <cell r="G1996" t="str">
            <v>C22TNT|42359</v>
          </cell>
          <cell r="H1996" t="str">
            <v>K1</v>
          </cell>
          <cell r="I1996" t="str">
            <v>19.09.2022</v>
          </cell>
          <cell r="J1996" t="str">
            <v>26.09.2022</v>
          </cell>
          <cell r="K1996" t="str">
            <v>20.09.2022</v>
          </cell>
          <cell r="L1996" t="str">
            <v>Hàng hóa quầy 0480.3002179</v>
          </cell>
          <cell r="M1996" t="str">
            <v>05.11.2022</v>
          </cell>
          <cell r="N1996">
            <v>-1199426</v>
          </cell>
        </row>
        <row r="1997">
          <cell r="F1997">
            <v>37272</v>
          </cell>
          <cell r="G1997" t="str">
            <v>C22TNT|37272</v>
          </cell>
          <cell r="H1997" t="str">
            <v>K1</v>
          </cell>
          <cell r="I1997" t="str">
            <v>05.09.2022</v>
          </cell>
          <cell r="J1997" t="str">
            <v>17.09.2022</v>
          </cell>
          <cell r="K1997" t="str">
            <v>09.09.2022</v>
          </cell>
          <cell r="L1997" t="str">
            <v>Hàng hóa quầy 0480.3002179</v>
          </cell>
          <cell r="M1997" t="str">
            <v>05.11.2022</v>
          </cell>
          <cell r="N1997">
            <v>-1427499</v>
          </cell>
        </row>
        <row r="1998">
          <cell r="F1998">
            <v>42327</v>
          </cell>
          <cell r="G1998" t="str">
            <v>C22TNT|42327</v>
          </cell>
          <cell r="H1998" t="str">
            <v>K1</v>
          </cell>
          <cell r="I1998" t="str">
            <v>19.09.2022</v>
          </cell>
          <cell r="J1998" t="str">
            <v>29.09.2022</v>
          </cell>
          <cell r="K1998" t="str">
            <v>23.09.2022</v>
          </cell>
          <cell r="L1998" t="str">
            <v>Hàng hóa quầy 0480.3002179</v>
          </cell>
          <cell r="M1998" t="str">
            <v>05.11.2022</v>
          </cell>
          <cell r="N1998">
            <v>-1586110</v>
          </cell>
        </row>
        <row r="1999">
          <cell r="F1999">
            <v>37274</v>
          </cell>
          <cell r="G1999" t="str">
            <v>C22TNT|37274</v>
          </cell>
          <cell r="H1999" t="str">
            <v>K1</v>
          </cell>
          <cell r="I1999" t="str">
            <v>05.09.2022</v>
          </cell>
          <cell r="J1999" t="str">
            <v>14.09.2022</v>
          </cell>
          <cell r="K1999" t="str">
            <v>07.09.2022</v>
          </cell>
          <cell r="L1999" t="str">
            <v>Hàng hóa quầy 0480.3002179</v>
          </cell>
          <cell r="M1999" t="str">
            <v>05.11.2022</v>
          </cell>
          <cell r="N1999">
            <v>-5389349</v>
          </cell>
        </row>
        <row r="2000">
          <cell r="F2000">
            <v>40157</v>
          </cell>
          <cell r="G2000" t="str">
            <v>C22TNT|40157</v>
          </cell>
          <cell r="H2000" t="str">
            <v>K1</v>
          </cell>
          <cell r="I2000" t="str">
            <v>12.09.2022</v>
          </cell>
          <cell r="J2000" t="str">
            <v>20.09.2022</v>
          </cell>
          <cell r="K2000" t="str">
            <v>14.09.2022</v>
          </cell>
          <cell r="L2000" t="str">
            <v>Hàng hóa quầy 0480.3002179</v>
          </cell>
          <cell r="M2000" t="str">
            <v>05.11.2022</v>
          </cell>
          <cell r="N2000">
            <v>-2398853</v>
          </cell>
        </row>
        <row r="2001">
          <cell r="F2001">
            <v>42329</v>
          </cell>
          <cell r="G2001" t="str">
            <v>C22TNT|42329</v>
          </cell>
          <cell r="H2001" t="str">
            <v>K1</v>
          </cell>
          <cell r="I2001" t="str">
            <v>19.09.2022</v>
          </cell>
          <cell r="J2001" t="str">
            <v>27.09.2022</v>
          </cell>
          <cell r="K2001" t="str">
            <v>21.09.2022</v>
          </cell>
          <cell r="L2001" t="str">
            <v>Hàng hóa quầy 0480.3002179</v>
          </cell>
          <cell r="M2001" t="str">
            <v>05.11.2022</v>
          </cell>
          <cell r="N2001">
            <v>-1586110</v>
          </cell>
        </row>
        <row r="2002">
          <cell r="F2002">
            <v>42347</v>
          </cell>
          <cell r="G2002" t="str">
            <v>C22TNT|42347</v>
          </cell>
          <cell r="H2002" t="str">
            <v>K1</v>
          </cell>
          <cell r="I2002" t="str">
            <v>19.09.2022</v>
          </cell>
          <cell r="J2002" t="str">
            <v>27.09.2022</v>
          </cell>
          <cell r="K2002" t="str">
            <v>21.09.2022</v>
          </cell>
          <cell r="L2002" t="str">
            <v>Hàng hóa quầy 0480.3002179</v>
          </cell>
          <cell r="M2002" t="str">
            <v>05.11.2022</v>
          </cell>
          <cell r="N2002">
            <v>-3598279</v>
          </cell>
        </row>
        <row r="2003">
          <cell r="F2003">
            <v>37264</v>
          </cell>
          <cell r="G2003" t="str">
            <v>C22TNT|37264</v>
          </cell>
          <cell r="H2003" t="str">
            <v>K1</v>
          </cell>
          <cell r="I2003" t="str">
            <v>05.09.2022</v>
          </cell>
          <cell r="J2003" t="str">
            <v>14.09.2022</v>
          </cell>
          <cell r="K2003" t="str">
            <v>07.09.2022</v>
          </cell>
          <cell r="L2003" t="str">
            <v>Hàng hóa quầy 0480.3002179</v>
          </cell>
          <cell r="M2003" t="str">
            <v>05.11.2022</v>
          </cell>
          <cell r="N2003">
            <v>-1427499</v>
          </cell>
        </row>
        <row r="2004">
          <cell r="F2004">
            <v>41364</v>
          </cell>
          <cell r="G2004" t="str">
            <v>C22TNT|41364</v>
          </cell>
          <cell r="H2004" t="str">
            <v>K1</v>
          </cell>
          <cell r="I2004" t="str">
            <v>15.09.2022</v>
          </cell>
          <cell r="J2004" t="str">
            <v>24.09.2022</v>
          </cell>
          <cell r="K2004" t="str">
            <v>17.09.2022</v>
          </cell>
          <cell r="L2004" t="str">
            <v>Hàng hóa quầy 0480.3002179</v>
          </cell>
          <cell r="M2004" t="str">
            <v>05.11.2022</v>
          </cell>
          <cell r="N2004">
            <v>-1586110</v>
          </cell>
        </row>
        <row r="2005">
          <cell r="F2005">
            <v>38158</v>
          </cell>
          <cell r="G2005" t="str">
            <v>C22TNT|38158</v>
          </cell>
          <cell r="H2005" t="str">
            <v>K1</v>
          </cell>
          <cell r="I2005" t="str">
            <v>07.09.2022</v>
          </cell>
          <cell r="J2005" t="str">
            <v>14.09.2022</v>
          </cell>
          <cell r="K2005" t="str">
            <v>08.09.2022</v>
          </cell>
          <cell r="L2005" t="str">
            <v>Hàng hóa quầy 0480.3002179</v>
          </cell>
          <cell r="M2005" t="str">
            <v>05.11.2022</v>
          </cell>
          <cell r="N2005">
            <v>-4043138</v>
          </cell>
        </row>
        <row r="2006">
          <cell r="F2006">
            <v>40174</v>
          </cell>
          <cell r="G2006" t="str">
            <v>C22TNT|40174</v>
          </cell>
          <cell r="H2006" t="str">
            <v>K1</v>
          </cell>
          <cell r="I2006" t="str">
            <v>12.09.2022</v>
          </cell>
          <cell r="J2006" t="str">
            <v>18.09.2022</v>
          </cell>
          <cell r="K2006" t="str">
            <v>13.09.2022</v>
          </cell>
          <cell r="L2006" t="str">
            <v>Hàng hóa quầy 0480.3002179</v>
          </cell>
          <cell r="M2006" t="str">
            <v>05.11.2022</v>
          </cell>
          <cell r="N2006">
            <v>-3002322</v>
          </cell>
        </row>
        <row r="2007">
          <cell r="F2007">
            <v>42375</v>
          </cell>
          <cell r="G2007" t="str">
            <v>C22TNT|42375</v>
          </cell>
          <cell r="H2007" t="str">
            <v>K1</v>
          </cell>
          <cell r="I2007" t="str">
            <v>20.09.2022</v>
          </cell>
          <cell r="J2007" t="str">
            <v>26.09.2022</v>
          </cell>
          <cell r="K2007" t="str">
            <v>20.09.2022</v>
          </cell>
          <cell r="L2007" t="str">
            <v>Hàng hóa quầy 0480.3002179</v>
          </cell>
          <cell r="M2007" t="str">
            <v>05.11.2022</v>
          </cell>
          <cell r="N2007">
            <v>-1586110</v>
          </cell>
        </row>
        <row r="2008">
          <cell r="F2008">
            <v>37273</v>
          </cell>
          <cell r="G2008" t="str">
            <v>C22TNT|37273</v>
          </cell>
          <cell r="H2008" t="str">
            <v>K1</v>
          </cell>
          <cell r="I2008" t="str">
            <v>05.09.2022</v>
          </cell>
          <cell r="J2008" t="str">
            <v>14.09.2022</v>
          </cell>
          <cell r="K2008" t="str">
            <v>07.09.2022</v>
          </cell>
          <cell r="L2008" t="str">
            <v>Hàng hóa quầy 0480.3002179</v>
          </cell>
          <cell r="M2008" t="str">
            <v>05.11.2022</v>
          </cell>
          <cell r="N2008">
            <v>-1632999</v>
          </cell>
        </row>
        <row r="2009">
          <cell r="F2009">
            <v>40156</v>
          </cell>
          <cell r="G2009" t="str">
            <v>C22TNT|40156</v>
          </cell>
          <cell r="H2009" t="str">
            <v>K1</v>
          </cell>
          <cell r="I2009" t="str">
            <v>12.09.2022</v>
          </cell>
          <cell r="J2009" t="str">
            <v>20.09.2022</v>
          </cell>
          <cell r="K2009" t="str">
            <v>14.09.2022</v>
          </cell>
          <cell r="L2009" t="str">
            <v>Hàng hóa quầy 0480.3002179</v>
          </cell>
          <cell r="M2009" t="str">
            <v>05.11.2022</v>
          </cell>
          <cell r="N2009">
            <v>-1200852</v>
          </cell>
        </row>
        <row r="2010">
          <cell r="F2010">
            <v>42328</v>
          </cell>
          <cell r="G2010" t="str">
            <v>C22TNT|42328</v>
          </cell>
          <cell r="H2010" t="str">
            <v>K1</v>
          </cell>
          <cell r="I2010" t="str">
            <v>19.09.2022</v>
          </cell>
          <cell r="J2010" t="str">
            <v>27.09.2022</v>
          </cell>
          <cell r="K2010" t="str">
            <v>21.09.2022</v>
          </cell>
          <cell r="L2010" t="str">
            <v>Hàng hóa quầy 0480.3002179</v>
          </cell>
          <cell r="M2010" t="str">
            <v>05.11.2022</v>
          </cell>
          <cell r="N2010">
            <v>-2785536</v>
          </cell>
        </row>
        <row r="2011">
          <cell r="F2011">
            <v>37129</v>
          </cell>
          <cell r="G2011" t="str">
            <v>C22TNT|37129</v>
          </cell>
          <cell r="H2011" t="str">
            <v>K1</v>
          </cell>
          <cell r="I2011" t="str">
            <v>01.09.2022</v>
          </cell>
          <cell r="J2011" t="str">
            <v>14.09.2022</v>
          </cell>
          <cell r="K2011" t="str">
            <v>02.09.2022</v>
          </cell>
          <cell r="L2011" t="str">
            <v>Hàng hóa quầy 0480.3002179</v>
          </cell>
          <cell r="M2011" t="str">
            <v>05.11.2022</v>
          </cell>
          <cell r="N2011">
            <v>-1416213</v>
          </cell>
        </row>
        <row r="2012">
          <cell r="F2012">
            <v>37270</v>
          </cell>
          <cell r="G2012" t="str">
            <v>C22TNT|37270</v>
          </cell>
          <cell r="H2012" t="str">
            <v>K1</v>
          </cell>
          <cell r="I2012" t="str">
            <v>05.09.2022</v>
          </cell>
          <cell r="J2012" t="str">
            <v>14.09.2022</v>
          </cell>
          <cell r="K2012" t="str">
            <v>07.09.2022</v>
          </cell>
          <cell r="L2012" t="str">
            <v>Hàng hóa quầy 0480.3002179</v>
          </cell>
          <cell r="M2012" t="str">
            <v>05.11.2022</v>
          </cell>
          <cell r="N2012">
            <v>-1199426</v>
          </cell>
        </row>
        <row r="2013">
          <cell r="F2013">
            <v>40154</v>
          </cell>
          <cell r="G2013" t="str">
            <v>C22TNT|40154</v>
          </cell>
          <cell r="H2013" t="str">
            <v>K1</v>
          </cell>
          <cell r="I2013" t="str">
            <v>12.09.2022</v>
          </cell>
          <cell r="J2013" t="str">
            <v>19.09.2022</v>
          </cell>
          <cell r="K2013" t="str">
            <v>14.09.2022</v>
          </cell>
          <cell r="L2013" t="str">
            <v>Hàng hóa quầy 0480.3002179</v>
          </cell>
          <cell r="M2013" t="str">
            <v>05.11.2022</v>
          </cell>
          <cell r="N2013">
            <v>-2785536</v>
          </cell>
        </row>
        <row r="2014">
          <cell r="F2014">
            <v>41368</v>
          </cell>
          <cell r="G2014" t="str">
            <v>C22TNT|41368</v>
          </cell>
          <cell r="H2014" t="str">
            <v>K1</v>
          </cell>
          <cell r="I2014" t="str">
            <v>15.09.2022</v>
          </cell>
          <cell r="J2014" t="str">
            <v>24.09.2022</v>
          </cell>
          <cell r="K2014" t="str">
            <v>17.09.2022</v>
          </cell>
          <cell r="L2014" t="str">
            <v>Hàng hóa quầy 0480.3002179</v>
          </cell>
          <cell r="M2014" t="str">
            <v>05.11.2022</v>
          </cell>
          <cell r="N2014">
            <v>-1199426</v>
          </cell>
        </row>
        <row r="2015">
          <cell r="F2015">
            <v>42325</v>
          </cell>
          <cell r="G2015" t="str">
            <v>C22TNT|42325</v>
          </cell>
          <cell r="H2015" t="str">
            <v>K1</v>
          </cell>
          <cell r="I2015" t="str">
            <v>19.09.2022</v>
          </cell>
          <cell r="J2015" t="str">
            <v>27.09.2022</v>
          </cell>
          <cell r="K2015" t="str">
            <v>21.09.2022</v>
          </cell>
          <cell r="L2015" t="str">
            <v>Hàng hóa quầy 0480.3002179</v>
          </cell>
          <cell r="M2015" t="str">
            <v>05.11.2022</v>
          </cell>
          <cell r="N2015">
            <v>-365826</v>
          </cell>
        </row>
        <row r="2016">
          <cell r="F2016">
            <v>37304</v>
          </cell>
          <cell r="G2016" t="str">
            <v>C22TNT|37304</v>
          </cell>
          <cell r="H2016" t="str">
            <v>K1</v>
          </cell>
          <cell r="I2016" t="str">
            <v>06.09.2022</v>
          </cell>
          <cell r="J2016" t="str">
            <v>14.09.2022</v>
          </cell>
          <cell r="K2016" t="str">
            <v>06.09.2022</v>
          </cell>
          <cell r="L2016" t="str">
            <v>Hàng hóa quầy 0480.3002179</v>
          </cell>
          <cell r="M2016" t="str">
            <v>05.11.2022</v>
          </cell>
          <cell r="N2016">
            <v>-1199426</v>
          </cell>
        </row>
        <row r="2017">
          <cell r="F2017">
            <v>37559</v>
          </cell>
          <cell r="G2017" t="str">
            <v>C22TNT|37559</v>
          </cell>
          <cell r="H2017" t="str">
            <v>K1</v>
          </cell>
          <cell r="I2017" t="str">
            <v>07.09.2022</v>
          </cell>
          <cell r="J2017" t="str">
            <v>08.09.2022</v>
          </cell>
          <cell r="K2017" t="str">
            <v>07.09.2022</v>
          </cell>
          <cell r="L2017" t="str">
            <v>Hàng hóa quầy 0480.3002179</v>
          </cell>
          <cell r="M2017" t="str">
            <v>05.11.2022</v>
          </cell>
          <cell r="N2017">
            <v>-2626925</v>
          </cell>
        </row>
        <row r="2018">
          <cell r="F2018">
            <v>40267</v>
          </cell>
          <cell r="G2018" t="str">
            <v>C22TNT|40267</v>
          </cell>
          <cell r="H2018" t="str">
            <v>K1</v>
          </cell>
          <cell r="I2018" t="str">
            <v>14.09.2022</v>
          </cell>
          <cell r="J2018" t="str">
            <v>20.09.2022</v>
          </cell>
          <cell r="K2018" t="str">
            <v>15.09.2022</v>
          </cell>
          <cell r="L2018" t="str">
            <v>Hàng hóa quầy 0480.3002179</v>
          </cell>
          <cell r="M2018" t="str">
            <v>05.11.2022</v>
          </cell>
          <cell r="N2018">
            <v>-2832425</v>
          </cell>
        </row>
        <row r="2019">
          <cell r="F2019">
            <v>37130</v>
          </cell>
          <cell r="G2019" t="str">
            <v>C22TNT|37130</v>
          </cell>
          <cell r="H2019" t="str">
            <v>K1</v>
          </cell>
          <cell r="I2019" t="str">
            <v>01.09.2022</v>
          </cell>
          <cell r="J2019" t="str">
            <v>14.09.2022</v>
          </cell>
          <cell r="K2019" t="str">
            <v>02.09.2022</v>
          </cell>
          <cell r="L2019" t="str">
            <v>Hàng hóa quầy 0480.3002179</v>
          </cell>
          <cell r="M2019" t="str">
            <v>05.11.2022</v>
          </cell>
          <cell r="N2019">
            <v>-3826371</v>
          </cell>
        </row>
        <row r="2020">
          <cell r="F2020">
            <v>37131</v>
          </cell>
          <cell r="G2020" t="str">
            <v>C22TNT|37131</v>
          </cell>
          <cell r="H2020" t="str">
            <v>K1</v>
          </cell>
          <cell r="I2020" t="str">
            <v>01.09.2022</v>
          </cell>
          <cell r="J2020" t="str">
            <v>14.09.2022</v>
          </cell>
          <cell r="K2020" t="str">
            <v>02.09.2022</v>
          </cell>
          <cell r="L2020" t="str">
            <v>Hàng hóa quầy 0480.3002179</v>
          </cell>
          <cell r="M2020" t="str">
            <v>05.11.2022</v>
          </cell>
          <cell r="N2020">
            <v>-2398853</v>
          </cell>
        </row>
        <row r="2021">
          <cell r="F2021">
            <v>37271</v>
          </cell>
          <cell r="G2021" t="str">
            <v>C22TNT|37271</v>
          </cell>
          <cell r="H2021" t="str">
            <v>K1</v>
          </cell>
          <cell r="I2021" t="str">
            <v>05.09.2022</v>
          </cell>
          <cell r="J2021" t="str">
            <v>14.09.2022</v>
          </cell>
          <cell r="K2021" t="str">
            <v>07.09.2022</v>
          </cell>
          <cell r="L2021" t="str">
            <v>Hàng hóa quầy 0480.3002179</v>
          </cell>
          <cell r="M2021" t="str">
            <v>05.11.2022</v>
          </cell>
          <cell r="N2021">
            <v>-2400278</v>
          </cell>
        </row>
        <row r="2022">
          <cell r="F2022">
            <v>41369</v>
          </cell>
          <cell r="G2022" t="str">
            <v>C22TNT|41369</v>
          </cell>
          <cell r="H2022" t="str">
            <v>K1</v>
          </cell>
          <cell r="I2022" t="str">
            <v>15.09.2022</v>
          </cell>
          <cell r="J2022" t="str">
            <v>24.09.2022</v>
          </cell>
          <cell r="K2022" t="str">
            <v>17.09.2022</v>
          </cell>
          <cell r="L2022" t="str">
            <v>Hàng hóa quầy 0480.3002179</v>
          </cell>
          <cell r="M2022" t="str">
            <v>05.11.2022</v>
          </cell>
          <cell r="N2022">
            <v>-2785558</v>
          </cell>
        </row>
        <row r="2023">
          <cell r="F2023">
            <v>42326</v>
          </cell>
          <cell r="G2023" t="str">
            <v>C22TNT|42326</v>
          </cell>
          <cell r="H2023" t="str">
            <v>K1</v>
          </cell>
          <cell r="I2023" t="str">
            <v>19.09.2022</v>
          </cell>
          <cell r="J2023" t="str">
            <v>27.09.2022</v>
          </cell>
          <cell r="K2023" t="str">
            <v>21.09.2022</v>
          </cell>
          <cell r="L2023" t="str">
            <v>Hàng hóa quầy 0480.3002179</v>
          </cell>
          <cell r="M2023" t="str">
            <v>05.11.2022</v>
          </cell>
          <cell r="N2023">
            <v>-2614810</v>
          </cell>
        </row>
        <row r="2024">
          <cell r="F2024">
            <v>37122</v>
          </cell>
          <cell r="G2024" t="str">
            <v>C22TNT|37122</v>
          </cell>
          <cell r="H2024" t="str">
            <v>K1</v>
          </cell>
          <cell r="I2024" t="str">
            <v>01.09.2022</v>
          </cell>
          <cell r="J2024" t="str">
            <v>14.09.2022</v>
          </cell>
          <cell r="K2024" t="str">
            <v>03.09.2022</v>
          </cell>
          <cell r="L2024" t="str">
            <v>Hàng hóa quầy 0480.3002179</v>
          </cell>
          <cell r="M2024" t="str">
            <v>05.11.2022</v>
          </cell>
          <cell r="N2024">
            <v>-3826351</v>
          </cell>
        </row>
        <row r="2025">
          <cell r="F2025">
            <v>37265</v>
          </cell>
          <cell r="G2025" t="str">
            <v>C22TNT|37265</v>
          </cell>
          <cell r="H2025" t="str">
            <v>K1</v>
          </cell>
          <cell r="I2025" t="str">
            <v>05.09.2022</v>
          </cell>
          <cell r="J2025" t="str">
            <v>14.09.2022</v>
          </cell>
          <cell r="K2025" t="str">
            <v>08.09.2022</v>
          </cell>
          <cell r="L2025" t="str">
            <v>Hàng hóa quầy 0480.3002179</v>
          </cell>
          <cell r="M2025" t="str">
            <v>05.11.2022</v>
          </cell>
          <cell r="N2025">
            <v>-7728666</v>
          </cell>
        </row>
        <row r="2026">
          <cell r="F2026">
            <v>38458</v>
          </cell>
          <cell r="G2026" t="str">
            <v>C22TNT|38458</v>
          </cell>
          <cell r="H2026" t="str">
            <v>K1</v>
          </cell>
          <cell r="I2026" t="str">
            <v>08.09.2022</v>
          </cell>
          <cell r="J2026" t="str">
            <v>17.09.2022</v>
          </cell>
          <cell r="K2026" t="str">
            <v>11.09.2022</v>
          </cell>
          <cell r="L2026" t="str">
            <v>Hàng hóa quầy 0480.3002179</v>
          </cell>
          <cell r="M2026" t="str">
            <v>05.11.2022</v>
          </cell>
          <cell r="N2026">
            <v>-1743649</v>
          </cell>
        </row>
        <row r="2027">
          <cell r="F2027">
            <v>41365</v>
          </cell>
          <cell r="G2027" t="str">
            <v>C22TNT|41365</v>
          </cell>
          <cell r="H2027" t="str">
            <v>K1</v>
          </cell>
          <cell r="I2027" t="str">
            <v>15.09.2022</v>
          </cell>
          <cell r="J2027" t="str">
            <v>25.09.2022</v>
          </cell>
          <cell r="K2027" t="str">
            <v>18.09.2022</v>
          </cell>
          <cell r="L2027" t="str">
            <v>Hàng hóa quầy 0480.3002179</v>
          </cell>
          <cell r="M2027" t="str">
            <v>05.11.2022</v>
          </cell>
          <cell r="N2027">
            <v>-3002327</v>
          </cell>
        </row>
        <row r="2028">
          <cell r="F2028">
            <v>42321</v>
          </cell>
          <cell r="G2028" t="str">
            <v>C22TNT|42321</v>
          </cell>
          <cell r="H2028" t="str">
            <v>K1</v>
          </cell>
          <cell r="I2028" t="str">
            <v>19.09.2022</v>
          </cell>
          <cell r="J2028" t="str">
            <v>27.09.2022</v>
          </cell>
          <cell r="K2028" t="str">
            <v>22.09.2022</v>
          </cell>
          <cell r="L2028" t="str">
            <v>Hàng hóa quầy 0480.3002179</v>
          </cell>
          <cell r="M2028" t="str">
            <v>05.11.2022</v>
          </cell>
          <cell r="N2028">
            <v>-4463182</v>
          </cell>
        </row>
        <row r="2029">
          <cell r="F2029">
            <v>38153</v>
          </cell>
          <cell r="G2029" t="str">
            <v>C22TNT|38153</v>
          </cell>
          <cell r="H2029" t="str">
            <v>K1</v>
          </cell>
          <cell r="I2029" t="str">
            <v>07.09.2022</v>
          </cell>
          <cell r="J2029" t="str">
            <v>08.09.2022</v>
          </cell>
          <cell r="K2029" t="str">
            <v>07.09.2022</v>
          </cell>
          <cell r="L2029" t="str">
            <v>Hàng hóa quầy 0480.3002179</v>
          </cell>
          <cell r="M2029" t="str">
            <v>05.11.2022</v>
          </cell>
          <cell r="N2029">
            <v>-13551916</v>
          </cell>
        </row>
        <row r="2030">
          <cell r="F2030">
            <v>38439</v>
          </cell>
          <cell r="G2030" t="str">
            <v>C22TNT|38439</v>
          </cell>
          <cell r="H2030" t="str">
            <v>K1</v>
          </cell>
          <cell r="I2030" t="str">
            <v>08.09.2022</v>
          </cell>
          <cell r="J2030" t="str">
            <v>14.09.2022</v>
          </cell>
          <cell r="K2030" t="str">
            <v>08.09.2022</v>
          </cell>
          <cell r="L2030" t="str">
            <v>Hàng hóa quầy 0480.3002179</v>
          </cell>
          <cell r="M2030" t="str">
            <v>05.11.2022</v>
          </cell>
          <cell r="N2030">
            <v>-2763850</v>
          </cell>
        </row>
        <row r="2031">
          <cell r="F2031">
            <v>42376</v>
          </cell>
          <cell r="G2031" t="str">
            <v>C22TNT|42376</v>
          </cell>
          <cell r="H2031" t="str">
            <v>K1</v>
          </cell>
          <cell r="I2031" t="str">
            <v>20.09.2022</v>
          </cell>
          <cell r="J2031" t="str">
            <v>26.09.2022</v>
          </cell>
          <cell r="K2031" t="str">
            <v>20.09.2022</v>
          </cell>
          <cell r="L2031" t="str">
            <v>Hàng hóa quầy 0480.3002179</v>
          </cell>
          <cell r="M2031" t="str">
            <v>05.11.2022</v>
          </cell>
          <cell r="N2031">
            <v>-6602027</v>
          </cell>
        </row>
        <row r="2032">
          <cell r="F2032">
            <v>40159</v>
          </cell>
          <cell r="G2032" t="str">
            <v>1C22TNT|40159</v>
          </cell>
          <cell r="H2032" t="str">
            <v>K1</v>
          </cell>
          <cell r="I2032" t="str">
            <v>12.09.2022</v>
          </cell>
          <cell r="J2032" t="str">
            <v>16.09.2022</v>
          </cell>
          <cell r="K2032" t="str">
            <v>13.09.2022</v>
          </cell>
          <cell r="L2032" t="str">
            <v>Hàng hóa quầy 0480.3002179</v>
          </cell>
          <cell r="M2032" t="str">
            <v>05.11.2022</v>
          </cell>
          <cell r="N2032">
            <v>-3172219</v>
          </cell>
        </row>
        <row r="2033">
          <cell r="F2033">
            <v>40155</v>
          </cell>
          <cell r="G2033" t="str">
            <v>C22TNT|40155</v>
          </cell>
          <cell r="H2033" t="str">
            <v>K1</v>
          </cell>
          <cell r="I2033" t="str">
            <v>12.09.2022</v>
          </cell>
          <cell r="J2033" t="str">
            <v>21.09.2022</v>
          </cell>
          <cell r="K2033" t="str">
            <v>14.09.2022</v>
          </cell>
          <cell r="L2033" t="str">
            <v>Hàng hóa quầy 0480.3002179</v>
          </cell>
          <cell r="M2033" t="str">
            <v>05.11.2022</v>
          </cell>
          <cell r="N2033">
            <v>-1447826</v>
          </cell>
        </row>
        <row r="2034">
          <cell r="F2034">
            <v>42348</v>
          </cell>
          <cell r="G2034" t="str">
            <v>C22TNT|42348</v>
          </cell>
          <cell r="H2034" t="str">
            <v>K1</v>
          </cell>
          <cell r="I2034" t="str">
            <v>19.09.2022</v>
          </cell>
          <cell r="J2034" t="str">
            <v>27.09.2022</v>
          </cell>
          <cell r="K2034" t="str">
            <v>21.09.2022</v>
          </cell>
          <cell r="L2034" t="str">
            <v>Hàng hóa quầy 0480.3002179</v>
          </cell>
          <cell r="M2034" t="str">
            <v>05.11.2022</v>
          </cell>
          <cell r="N2034">
            <v>-8494209</v>
          </cell>
        </row>
        <row r="2035">
          <cell r="F2035">
            <v>40235</v>
          </cell>
          <cell r="G2035" t="str">
            <v>C22TNT|40235</v>
          </cell>
          <cell r="H2035" t="str">
            <v>K1</v>
          </cell>
          <cell r="I2035" t="str">
            <v>13.09.2022</v>
          </cell>
          <cell r="J2035" t="str">
            <v>19.09.2022</v>
          </cell>
          <cell r="K2035" t="str">
            <v>14.09.2022</v>
          </cell>
          <cell r="L2035" t="str">
            <v>Hàng hóa quầy 0480.3002179</v>
          </cell>
          <cell r="M2035" t="str">
            <v>05.11.2022</v>
          </cell>
          <cell r="N2035">
            <v>-1416213</v>
          </cell>
        </row>
        <row r="2036">
          <cell r="F2036">
            <v>42442</v>
          </cell>
          <cell r="G2036" t="str">
            <v>C22TNT|42442</v>
          </cell>
          <cell r="H2036" t="str">
            <v>K1</v>
          </cell>
          <cell r="I2036" t="str">
            <v>20.09.2022</v>
          </cell>
          <cell r="J2036" t="str">
            <v>26.09.2022</v>
          </cell>
          <cell r="K2036" t="str">
            <v>21.09.2022</v>
          </cell>
          <cell r="L2036" t="str">
            <v>Hàng hóa quầy 0480.3002179</v>
          </cell>
          <cell r="M2036" t="str">
            <v>05.11.2022</v>
          </cell>
          <cell r="N2036">
            <v>-1852576</v>
          </cell>
        </row>
        <row r="2037">
          <cell r="F2037">
            <v>37277</v>
          </cell>
          <cell r="G2037" t="str">
            <v>C22TNT|37277</v>
          </cell>
          <cell r="H2037" t="str">
            <v>K1</v>
          </cell>
          <cell r="I2037" t="str">
            <v>05.09.2022</v>
          </cell>
          <cell r="J2037" t="str">
            <v>14.09.2022</v>
          </cell>
          <cell r="K2037" t="str">
            <v>07.09.2022</v>
          </cell>
          <cell r="L2037" t="str">
            <v>Hàng hóa quầy 0480.3002179</v>
          </cell>
          <cell r="M2037" t="str">
            <v>05.11.2022</v>
          </cell>
          <cell r="N2037">
            <v>-7848343</v>
          </cell>
        </row>
        <row r="2038">
          <cell r="F2038">
            <v>37278</v>
          </cell>
          <cell r="G2038" t="str">
            <v>C22TNT|37278</v>
          </cell>
          <cell r="H2038" t="str">
            <v>K1</v>
          </cell>
          <cell r="I2038" t="str">
            <v>05.09.2022</v>
          </cell>
          <cell r="J2038" t="str">
            <v>14.09.2022</v>
          </cell>
          <cell r="K2038" t="str">
            <v>07.09.2022</v>
          </cell>
          <cell r="L2038" t="str">
            <v>Hàng hóa quầy 0480.3002179</v>
          </cell>
          <cell r="M2038" t="str">
            <v>05.11.2022</v>
          </cell>
          <cell r="N2038">
            <v>-8395985</v>
          </cell>
        </row>
        <row r="2039">
          <cell r="F2039">
            <v>38466</v>
          </cell>
          <cell r="G2039" t="str">
            <v>C22TNT|38466</v>
          </cell>
          <cell r="H2039" t="str">
            <v>K1</v>
          </cell>
          <cell r="I2039" t="str">
            <v>08.09.2022</v>
          </cell>
          <cell r="J2039" t="str">
            <v>17.09.2022</v>
          </cell>
          <cell r="K2039" t="str">
            <v>10.09.2022</v>
          </cell>
          <cell r="L2039" t="str">
            <v>Hàng hóa quầy 0480.3002179</v>
          </cell>
          <cell r="M2039" t="str">
            <v>05.11.2022</v>
          </cell>
          <cell r="N2039">
            <v>-15693026</v>
          </cell>
        </row>
        <row r="2040">
          <cell r="F2040">
            <v>42330</v>
          </cell>
          <cell r="G2040" t="str">
            <v>C22TNT|42330</v>
          </cell>
          <cell r="H2040" t="str">
            <v>K1</v>
          </cell>
          <cell r="I2040" t="str">
            <v>19.09.2022</v>
          </cell>
          <cell r="J2040" t="str">
            <v>27.09.2022</v>
          </cell>
          <cell r="K2040" t="str">
            <v>21.09.2022</v>
          </cell>
          <cell r="L2040" t="str">
            <v>Hàng hóa quầy 0480.3002179</v>
          </cell>
          <cell r="M2040" t="str">
            <v>05.11.2022</v>
          </cell>
          <cell r="N2040">
            <v>-4797706</v>
          </cell>
        </row>
        <row r="2041">
          <cell r="F2041">
            <v>42349</v>
          </cell>
          <cell r="G2041" t="str">
            <v>C22TNT|42349</v>
          </cell>
          <cell r="H2041" t="str">
            <v>K1</v>
          </cell>
          <cell r="I2041" t="str">
            <v>19.09.2022</v>
          </cell>
          <cell r="J2041" t="str">
            <v>27.09.2022</v>
          </cell>
          <cell r="K2041" t="str">
            <v>21.09.2022</v>
          </cell>
          <cell r="L2041" t="str">
            <v>Hàng hóa quầy 0480.3002179</v>
          </cell>
          <cell r="M2041" t="str">
            <v>05.11.2022</v>
          </cell>
          <cell r="N2041">
            <v>-3984962</v>
          </cell>
        </row>
        <row r="2042">
          <cell r="F2042">
            <v>38465</v>
          </cell>
          <cell r="G2042" t="str">
            <v>C22TNT|38465</v>
          </cell>
          <cell r="H2042" t="str">
            <v>K1</v>
          </cell>
          <cell r="I2042" t="str">
            <v>08.09.2022</v>
          </cell>
          <cell r="J2042" t="str">
            <v>17.09.2022</v>
          </cell>
          <cell r="K2042" t="str">
            <v>12.09.2022</v>
          </cell>
          <cell r="L2042" t="str">
            <v>Hàng hóa quầy 0480.3002179</v>
          </cell>
          <cell r="M2042" t="str">
            <v>05.11.2022</v>
          </cell>
          <cell r="N2042">
            <v>-4025071</v>
          </cell>
        </row>
        <row r="2043">
          <cell r="F2043">
            <v>37127</v>
          </cell>
          <cell r="G2043" t="str">
            <v>C22TNT|37127</v>
          </cell>
          <cell r="H2043" t="str">
            <v>K1</v>
          </cell>
          <cell r="I2043" t="str">
            <v>01.09.2022</v>
          </cell>
          <cell r="J2043" t="str">
            <v>14.09.2022</v>
          </cell>
          <cell r="K2043" t="str">
            <v>04.09.2022</v>
          </cell>
          <cell r="L2043" t="str">
            <v>Hàng hóa quầy 0480.3002179</v>
          </cell>
          <cell r="M2043" t="str">
            <v>05.11.2022</v>
          </cell>
          <cell r="N2043">
            <v>-6386647</v>
          </cell>
        </row>
        <row r="2044">
          <cell r="F2044">
            <v>38463</v>
          </cell>
          <cell r="G2044" t="str">
            <v>C22TNT|38463</v>
          </cell>
          <cell r="H2044" t="str">
            <v>K1</v>
          </cell>
          <cell r="I2044" t="str">
            <v>08.09.2022</v>
          </cell>
          <cell r="J2044" t="str">
            <v>17.09.2022</v>
          </cell>
          <cell r="K2044" t="str">
            <v>12.09.2022</v>
          </cell>
          <cell r="L2044" t="str">
            <v>Hàng hóa quầy 0480.3002179</v>
          </cell>
          <cell r="M2044" t="str">
            <v>05.11.2022</v>
          </cell>
          <cell r="N2044">
            <v>-1644289</v>
          </cell>
        </row>
        <row r="2045">
          <cell r="F2045">
            <v>37126</v>
          </cell>
          <cell r="G2045" t="str">
            <v>C22TNT|37126</v>
          </cell>
          <cell r="H2045" t="str">
            <v>K1</v>
          </cell>
          <cell r="I2045" t="str">
            <v>01.09.2022</v>
          </cell>
          <cell r="J2045" t="str">
            <v>14.09.2022</v>
          </cell>
          <cell r="K2045" t="str">
            <v>04.09.2022</v>
          </cell>
          <cell r="L2045" t="str">
            <v>Hàng hóa quầy 0480.3002179</v>
          </cell>
          <cell r="M2045" t="str">
            <v>05.11.2022</v>
          </cell>
          <cell r="N2045">
            <v>-3815065</v>
          </cell>
        </row>
        <row r="2046">
          <cell r="F2046">
            <v>37268</v>
          </cell>
          <cell r="G2046" t="str">
            <v>C22TNT|37268</v>
          </cell>
          <cell r="H2046" t="str">
            <v>K1</v>
          </cell>
          <cell r="I2046" t="str">
            <v>05.09.2022</v>
          </cell>
          <cell r="J2046" t="str">
            <v>14.09.2022</v>
          </cell>
          <cell r="K2046" t="str">
            <v>09.09.2022</v>
          </cell>
          <cell r="L2046" t="str">
            <v>Hàng hóa quầy 0480.3002179</v>
          </cell>
          <cell r="M2046" t="str">
            <v>05.11.2022</v>
          </cell>
          <cell r="N2046">
            <v>-6670102</v>
          </cell>
        </row>
        <row r="2047">
          <cell r="F2047">
            <v>38462</v>
          </cell>
          <cell r="G2047" t="str">
            <v>C22TNT|38462</v>
          </cell>
          <cell r="H2047" t="str">
            <v>K1</v>
          </cell>
          <cell r="I2047" t="str">
            <v>08.09.2022</v>
          </cell>
          <cell r="J2047" t="str">
            <v>17.09.2022</v>
          </cell>
          <cell r="K2047" t="str">
            <v>12.09.2022</v>
          </cell>
          <cell r="L2047" t="str">
            <v>Hàng hóa quầy 0480.3002179</v>
          </cell>
          <cell r="M2047" t="str">
            <v>05.11.2022</v>
          </cell>
          <cell r="N2047">
            <v>-433572</v>
          </cell>
        </row>
        <row r="2048">
          <cell r="F2048">
            <v>40153</v>
          </cell>
          <cell r="G2048" t="str">
            <v>C22TNT|40153</v>
          </cell>
          <cell r="H2048" t="str">
            <v>K1</v>
          </cell>
          <cell r="I2048" t="str">
            <v>12.09.2022</v>
          </cell>
          <cell r="J2048" t="str">
            <v>24.09.2022</v>
          </cell>
          <cell r="K2048" t="str">
            <v>16.09.2022</v>
          </cell>
          <cell r="L2048" t="str">
            <v>Hàng hóa quầy 0480.3002179</v>
          </cell>
          <cell r="M2048" t="str">
            <v>05.11.2022</v>
          </cell>
          <cell r="N2048">
            <v>-5615728</v>
          </cell>
        </row>
        <row r="2049">
          <cell r="F2049">
            <v>41366</v>
          </cell>
          <cell r="G2049" t="str">
            <v>C22TNT|41366</v>
          </cell>
          <cell r="H2049" t="str">
            <v>K1</v>
          </cell>
          <cell r="I2049" t="str">
            <v>15.09.2022</v>
          </cell>
          <cell r="J2049" t="str">
            <v>25.09.2022</v>
          </cell>
          <cell r="K2049" t="str">
            <v>19.09.2022</v>
          </cell>
          <cell r="L2049" t="str">
            <v>Hàng hóa quầy 0480.3002179</v>
          </cell>
          <cell r="M2049" t="str">
            <v>05.11.2022</v>
          </cell>
          <cell r="N2049">
            <v>-1515573</v>
          </cell>
        </row>
        <row r="2050">
          <cell r="F2050">
            <v>42324</v>
          </cell>
          <cell r="G2050" t="str">
            <v>C22TNT|42324</v>
          </cell>
          <cell r="H2050" t="str">
            <v>K1</v>
          </cell>
          <cell r="I2050" t="str">
            <v>19.09.2022</v>
          </cell>
          <cell r="J2050" t="str">
            <v>29.09.2022</v>
          </cell>
          <cell r="K2050" t="str">
            <v>23.09.2022</v>
          </cell>
          <cell r="L2050" t="str">
            <v>Hàng hóa quầy 0480.3002179</v>
          </cell>
          <cell r="M2050" t="str">
            <v>05.11.2022</v>
          </cell>
          <cell r="N2050">
            <v>-6866260</v>
          </cell>
        </row>
        <row r="2051">
          <cell r="F2051">
            <v>37123</v>
          </cell>
          <cell r="G2051" t="str">
            <v>C22TNT|37123</v>
          </cell>
          <cell r="H2051" t="str">
            <v>K1</v>
          </cell>
          <cell r="I2051" t="str">
            <v>01.09.2022</v>
          </cell>
          <cell r="J2051" t="str">
            <v>14.09.2022</v>
          </cell>
          <cell r="K2051" t="str">
            <v>03.09.2022</v>
          </cell>
          <cell r="L2051" t="str">
            <v>Hàng hóa quầy 0480.3002179</v>
          </cell>
          <cell r="M2051" t="str">
            <v>05.11.2022</v>
          </cell>
          <cell r="N2051">
            <v>-2628370</v>
          </cell>
        </row>
        <row r="2052">
          <cell r="F2052">
            <v>37266</v>
          </cell>
          <cell r="G2052" t="str">
            <v>C22TNT|37266</v>
          </cell>
          <cell r="H2052" t="str">
            <v>K1</v>
          </cell>
          <cell r="I2052" t="str">
            <v>05.09.2022</v>
          </cell>
          <cell r="J2052" t="str">
            <v>14.09.2022</v>
          </cell>
          <cell r="K2052" t="str">
            <v>08.09.2022</v>
          </cell>
          <cell r="L2052" t="str">
            <v>Hàng hóa quầy 0480.3002179</v>
          </cell>
          <cell r="M2052" t="str">
            <v>05.11.2022</v>
          </cell>
          <cell r="N2052">
            <v>-2626944</v>
          </cell>
        </row>
        <row r="2053">
          <cell r="F2053">
            <v>38459</v>
          </cell>
          <cell r="G2053" t="str">
            <v>C22TNT|38459</v>
          </cell>
          <cell r="H2053" t="str">
            <v>K1</v>
          </cell>
          <cell r="I2053" t="str">
            <v>08.09.2022</v>
          </cell>
          <cell r="J2053" t="str">
            <v>17.09.2022</v>
          </cell>
          <cell r="K2053" t="str">
            <v>11.09.2022</v>
          </cell>
          <cell r="L2053" t="str">
            <v>Hàng hóa quầy 0480.3002179</v>
          </cell>
          <cell r="M2053" t="str">
            <v>05.11.2022</v>
          </cell>
          <cell r="N2053">
            <v>-216786</v>
          </cell>
        </row>
        <row r="2054">
          <cell r="F2054">
            <v>38460</v>
          </cell>
          <cell r="G2054" t="str">
            <v>C22TNT|38460</v>
          </cell>
          <cell r="H2054" t="str">
            <v>K1</v>
          </cell>
          <cell r="I2054" t="str">
            <v>08.09.2022</v>
          </cell>
          <cell r="J2054" t="str">
            <v>17.09.2022</v>
          </cell>
          <cell r="K2054" t="str">
            <v>11.09.2022</v>
          </cell>
          <cell r="L2054" t="str">
            <v>Hàng hóa quầy 0480.3002179</v>
          </cell>
          <cell r="M2054" t="str">
            <v>05.11.2022</v>
          </cell>
          <cell r="N2054">
            <v>-2626944</v>
          </cell>
        </row>
        <row r="2055">
          <cell r="F2055">
            <v>40150</v>
          </cell>
          <cell r="G2055" t="str">
            <v>C22TNT|40150</v>
          </cell>
          <cell r="H2055" t="str">
            <v>K1</v>
          </cell>
          <cell r="I2055" t="str">
            <v>12.09.2022</v>
          </cell>
          <cell r="J2055" t="str">
            <v>20.09.2022</v>
          </cell>
          <cell r="K2055" t="str">
            <v>15.09.2022</v>
          </cell>
          <cell r="L2055" t="str">
            <v>Hàng hóa quầy 0480.3002179</v>
          </cell>
          <cell r="M2055" t="str">
            <v>05.11.2022</v>
          </cell>
          <cell r="N2055">
            <v>-1413958</v>
          </cell>
        </row>
        <row r="2056">
          <cell r="F2056">
            <v>42322</v>
          </cell>
          <cell r="G2056" t="str">
            <v>C22TNT|42322</v>
          </cell>
          <cell r="H2056" t="str">
            <v>K1</v>
          </cell>
          <cell r="I2056" t="str">
            <v>19.09.2022</v>
          </cell>
          <cell r="J2056" t="str">
            <v>29.09.2022</v>
          </cell>
          <cell r="K2056" t="str">
            <v>22.09.2022</v>
          </cell>
          <cell r="L2056" t="str">
            <v>Hàng hóa quầy 0480.3002179</v>
          </cell>
          <cell r="M2056" t="str">
            <v>05.11.2022</v>
          </cell>
          <cell r="N2056">
            <v>-4371689</v>
          </cell>
        </row>
        <row r="2057">
          <cell r="F2057">
            <v>37116</v>
          </cell>
          <cell r="G2057" t="str">
            <v>C22TNT|37116</v>
          </cell>
          <cell r="H2057" t="str">
            <v>K1</v>
          </cell>
          <cell r="I2057" t="str">
            <v>01.09.2022</v>
          </cell>
          <cell r="J2057" t="str">
            <v>14.09.2022</v>
          </cell>
          <cell r="K2057" t="str">
            <v>07.09.2022</v>
          </cell>
          <cell r="L2057" t="str">
            <v>Hàng hóa quầy 0480.3002179</v>
          </cell>
          <cell r="M2057" t="str">
            <v>05.11.2022</v>
          </cell>
          <cell r="N2057">
            <v>-3598279</v>
          </cell>
        </row>
        <row r="2058">
          <cell r="F2058">
            <v>42419</v>
          </cell>
          <cell r="G2058" t="str">
            <v>C22TNT|42419</v>
          </cell>
          <cell r="H2058" t="str">
            <v>K1</v>
          </cell>
          <cell r="I2058" t="str">
            <v>20.09.2022</v>
          </cell>
          <cell r="J2058" t="str">
            <v>28.09.2022</v>
          </cell>
          <cell r="K2058" t="str">
            <v>22.09.2022</v>
          </cell>
          <cell r="L2058" t="str">
            <v>Hàng hóa quầy 0480.3002179</v>
          </cell>
          <cell r="M2058" t="str">
            <v>05.11.2022</v>
          </cell>
          <cell r="N2058">
            <v>-5012237</v>
          </cell>
        </row>
        <row r="2059">
          <cell r="F2059">
            <v>37112</v>
          </cell>
          <cell r="G2059" t="str">
            <v>C22TNT|37112</v>
          </cell>
          <cell r="H2059" t="str">
            <v>K1</v>
          </cell>
          <cell r="I2059" t="str">
            <v>01.09.2022</v>
          </cell>
          <cell r="J2059" t="str">
            <v>14.09.2022</v>
          </cell>
          <cell r="K2059" t="str">
            <v>08.09.2022</v>
          </cell>
          <cell r="L2059" t="str">
            <v>Hàng hóa quầy 0480.3002179</v>
          </cell>
          <cell r="M2059" t="str">
            <v>05.11.2022</v>
          </cell>
          <cell r="N2059">
            <v>-1644285</v>
          </cell>
        </row>
        <row r="2060">
          <cell r="F2060">
            <v>37845</v>
          </cell>
          <cell r="G2060" t="str">
            <v>C22TNT|37845</v>
          </cell>
          <cell r="H2060" t="str">
            <v>K1</v>
          </cell>
          <cell r="I2060" t="str">
            <v>07.09.2022</v>
          </cell>
          <cell r="J2060" t="str">
            <v>17.09.2022</v>
          </cell>
          <cell r="K2060" t="str">
            <v>10.09.2022</v>
          </cell>
          <cell r="L2060" t="str">
            <v>Hàng hóa quầy 0480.3002179</v>
          </cell>
          <cell r="M2060" t="str">
            <v>05.11.2022</v>
          </cell>
          <cell r="N2060">
            <v>-4043138</v>
          </cell>
        </row>
        <row r="2061">
          <cell r="F2061">
            <v>39329</v>
          </cell>
          <cell r="G2061" t="str">
            <v>C22TNT|39329</v>
          </cell>
          <cell r="H2061" t="str">
            <v>K1</v>
          </cell>
          <cell r="I2061" t="str">
            <v>09.09.2022</v>
          </cell>
          <cell r="J2061" t="str">
            <v>24.09.2022</v>
          </cell>
          <cell r="K2061" t="str">
            <v>17.09.2022</v>
          </cell>
          <cell r="L2061" t="str">
            <v>Hàng hóa quầy 0480.3002179</v>
          </cell>
          <cell r="M2061" t="str">
            <v>05.11.2022</v>
          </cell>
          <cell r="N2061">
            <v>-1199426</v>
          </cell>
        </row>
        <row r="2062">
          <cell r="F2062">
            <v>39330</v>
          </cell>
          <cell r="G2062" t="str">
            <v>C22TNT|39330</v>
          </cell>
          <cell r="H2062" t="str">
            <v>K1</v>
          </cell>
          <cell r="I2062" t="str">
            <v>09.09.2022</v>
          </cell>
          <cell r="J2062" t="str">
            <v>24.09.2022</v>
          </cell>
          <cell r="K2062" t="str">
            <v>17.09.2022</v>
          </cell>
          <cell r="L2062" t="str">
            <v>Hàng hóa quầy 0480.3002179</v>
          </cell>
          <cell r="M2062" t="str">
            <v>05.11.2022</v>
          </cell>
          <cell r="N2062">
            <v>-1199426</v>
          </cell>
        </row>
        <row r="2063">
          <cell r="F2063">
            <v>42416</v>
          </cell>
          <cell r="G2063" t="str">
            <v>C22TNT|42416</v>
          </cell>
          <cell r="H2063" t="str">
            <v>K1</v>
          </cell>
          <cell r="I2063" t="str">
            <v>20.09.2022</v>
          </cell>
          <cell r="J2063" t="str">
            <v>27.09.2022</v>
          </cell>
          <cell r="K2063" t="str">
            <v>22.09.2022</v>
          </cell>
          <cell r="L2063" t="str">
            <v>Hàng hóa quầy 0480.3002179</v>
          </cell>
          <cell r="M2063" t="str">
            <v>05.11.2022</v>
          </cell>
          <cell r="N2063">
            <v>-1199426</v>
          </cell>
        </row>
        <row r="2064">
          <cell r="F2064">
            <v>37331</v>
          </cell>
          <cell r="G2064" t="str">
            <v>C22TNT|37331</v>
          </cell>
          <cell r="H2064" t="str">
            <v>K1</v>
          </cell>
          <cell r="I2064" t="str">
            <v>06.09.2022</v>
          </cell>
          <cell r="J2064" t="str">
            <v>14.09.2022</v>
          </cell>
          <cell r="K2064" t="str">
            <v>07.09.2022</v>
          </cell>
          <cell r="L2064" t="str">
            <v>Hàng hóa quầy 0480.3002179</v>
          </cell>
          <cell r="M2064" t="str">
            <v>05.11.2022</v>
          </cell>
          <cell r="N2064">
            <v>-13111224</v>
          </cell>
        </row>
        <row r="2065">
          <cell r="F2065">
            <v>37124</v>
          </cell>
          <cell r="G2065" t="str">
            <v>C22TNT|37124</v>
          </cell>
          <cell r="H2065" t="str">
            <v>K1</v>
          </cell>
          <cell r="I2065" t="str">
            <v>01.09.2022</v>
          </cell>
          <cell r="J2065" t="str">
            <v>14.09.2022</v>
          </cell>
          <cell r="K2065" t="str">
            <v>04.09.2022</v>
          </cell>
          <cell r="L2065" t="str">
            <v>Hàng hóa quầy 0480.3002179</v>
          </cell>
          <cell r="M2065" t="str">
            <v>05.11.2022</v>
          </cell>
          <cell r="N2065">
            <v>-1427499</v>
          </cell>
        </row>
        <row r="2066">
          <cell r="F2066">
            <v>37125</v>
          </cell>
          <cell r="G2066" t="str">
            <v>C22TNT|37125</v>
          </cell>
          <cell r="H2066" t="str">
            <v>K1</v>
          </cell>
          <cell r="I2066" t="str">
            <v>01.09.2022</v>
          </cell>
          <cell r="J2066" t="str">
            <v>14.09.2022</v>
          </cell>
          <cell r="K2066" t="str">
            <v>04.09.2022</v>
          </cell>
          <cell r="L2066" t="str">
            <v>Hàng hóa quầy 0480.3002179</v>
          </cell>
          <cell r="M2066" t="str">
            <v>05.11.2022</v>
          </cell>
          <cell r="N2066">
            <v>-1147159</v>
          </cell>
        </row>
        <row r="2067">
          <cell r="F2067">
            <v>37267</v>
          </cell>
          <cell r="G2067" t="str">
            <v>C22TNT|37267</v>
          </cell>
          <cell r="H2067" t="str">
            <v>K1</v>
          </cell>
          <cell r="I2067" t="str">
            <v>05.09.2022</v>
          </cell>
          <cell r="J2067" t="str">
            <v>11.09.2022</v>
          </cell>
          <cell r="K2067" t="str">
            <v>09.09.2022</v>
          </cell>
          <cell r="L2067" t="str">
            <v>Hàng hóa quầy 0480.3002179</v>
          </cell>
          <cell r="M2067" t="str">
            <v>05.11.2022</v>
          </cell>
          <cell r="N2067">
            <v>-1413958</v>
          </cell>
        </row>
        <row r="2068">
          <cell r="F2068">
            <v>40152</v>
          </cell>
          <cell r="G2068" t="str">
            <v>C22TNT|40152</v>
          </cell>
          <cell r="H2068" t="str">
            <v>K1</v>
          </cell>
          <cell r="I2068" t="str">
            <v>12.09.2022</v>
          </cell>
          <cell r="J2068" t="str">
            <v>24.09.2022</v>
          </cell>
          <cell r="K2068" t="str">
            <v>16.09.2022</v>
          </cell>
          <cell r="L2068" t="str">
            <v>Hàng hóa quầy 0480.3002179</v>
          </cell>
          <cell r="M2068" t="str">
            <v>05.11.2022</v>
          </cell>
          <cell r="N2068">
            <v>-1586110</v>
          </cell>
        </row>
        <row r="2069">
          <cell r="F2069">
            <v>42323</v>
          </cell>
          <cell r="G2069" t="str">
            <v>C22TNT|42323</v>
          </cell>
          <cell r="H2069" t="str">
            <v>K1</v>
          </cell>
          <cell r="I2069" t="str">
            <v>19.09.2022</v>
          </cell>
          <cell r="J2069" t="str">
            <v>27.09.2022</v>
          </cell>
          <cell r="K2069" t="str">
            <v>22.09.2022</v>
          </cell>
          <cell r="L2069" t="str">
            <v>Hàng hóa quầy 0480.3002179</v>
          </cell>
          <cell r="M2069" t="str">
            <v>05.11.2022</v>
          </cell>
          <cell r="N2069">
            <v>-3000067</v>
          </cell>
        </row>
        <row r="2070">
          <cell r="F2070">
            <v>39328</v>
          </cell>
          <cell r="G2070" t="str">
            <v>C22TNT|39328</v>
          </cell>
          <cell r="H2070" t="str">
            <v>K1</v>
          </cell>
          <cell r="I2070" t="str">
            <v>09.09.2022</v>
          </cell>
          <cell r="J2070" t="str">
            <v>24.09.2022</v>
          </cell>
          <cell r="K2070" t="str">
            <v>16.09.2022</v>
          </cell>
          <cell r="L2070" t="str">
            <v>Hàng hóa quầy 0480.3002179</v>
          </cell>
          <cell r="M2070" t="str">
            <v>05.11.2022</v>
          </cell>
          <cell r="N2070">
            <v>-4803011</v>
          </cell>
        </row>
        <row r="2071">
          <cell r="F2071">
            <v>41551</v>
          </cell>
          <cell r="G2071" t="str">
            <v>C22TNT|41551</v>
          </cell>
          <cell r="H2071" t="str">
            <v>K1</v>
          </cell>
          <cell r="I2071" t="str">
            <v>15.09.2022</v>
          </cell>
          <cell r="J2071" t="str">
            <v>24.09.2022</v>
          </cell>
          <cell r="K2071" t="str">
            <v>16.09.2022</v>
          </cell>
          <cell r="L2071" t="str">
            <v>Hàng hóa quầy 0480.3002179</v>
          </cell>
          <cell r="M2071" t="str">
            <v>05.11.2022</v>
          </cell>
          <cell r="N2071">
            <v>-650372</v>
          </cell>
        </row>
        <row r="2072">
          <cell r="F2072">
            <v>37263</v>
          </cell>
          <cell r="G2072" t="str">
            <v>C22TNT|37263</v>
          </cell>
          <cell r="H2072" t="str">
            <v>K1</v>
          </cell>
          <cell r="I2072" t="str">
            <v>05.09.2022</v>
          </cell>
          <cell r="J2072" t="str">
            <v>14.09.2022</v>
          </cell>
          <cell r="K2072" t="str">
            <v>07.09.2022</v>
          </cell>
          <cell r="L2072" t="str">
            <v>Hàng hóa quầy 0480.3002179</v>
          </cell>
          <cell r="M2072" t="str">
            <v>05.11.2022</v>
          </cell>
          <cell r="N2072">
            <v>-433581</v>
          </cell>
        </row>
        <row r="2073">
          <cell r="F2073">
            <v>40149</v>
          </cell>
          <cell r="G2073" t="str">
            <v>C22TNT|40149</v>
          </cell>
          <cell r="H2073" t="str">
            <v>K1</v>
          </cell>
          <cell r="I2073" t="str">
            <v>12.09.2022</v>
          </cell>
          <cell r="J2073" t="str">
            <v>19.09.2022</v>
          </cell>
          <cell r="K2073" t="str">
            <v>14.09.2022</v>
          </cell>
          <cell r="L2073" t="str">
            <v>Hàng hóa quầy 0480.3002179</v>
          </cell>
          <cell r="M2073" t="str">
            <v>05.11.2022</v>
          </cell>
          <cell r="N2073">
            <v>-1586110</v>
          </cell>
        </row>
        <row r="2074">
          <cell r="F2074">
            <v>41363</v>
          </cell>
          <cell r="G2074" t="str">
            <v>C22TNT|41363</v>
          </cell>
          <cell r="H2074" t="str">
            <v>K1</v>
          </cell>
          <cell r="I2074" t="str">
            <v>15.09.2022</v>
          </cell>
          <cell r="J2074" t="str">
            <v>24.09.2022</v>
          </cell>
          <cell r="K2074" t="str">
            <v>17.09.2022</v>
          </cell>
          <cell r="L2074" t="str">
            <v>Hàng hóa quầy 0480.3002179</v>
          </cell>
          <cell r="M2074" t="str">
            <v>05.11.2022</v>
          </cell>
          <cell r="N2074">
            <v>-433581</v>
          </cell>
        </row>
        <row r="2075">
          <cell r="F2075">
            <v>42320</v>
          </cell>
          <cell r="G2075" t="str">
            <v>C22TNT|42320</v>
          </cell>
          <cell r="H2075" t="str">
            <v>K1</v>
          </cell>
          <cell r="I2075" t="str">
            <v>19.09.2022</v>
          </cell>
          <cell r="J2075" t="str">
            <v>27.09.2022</v>
          </cell>
          <cell r="K2075" t="str">
            <v>21.09.2022</v>
          </cell>
          <cell r="L2075" t="str">
            <v>Hàng hóa quầy 0480.3002179</v>
          </cell>
          <cell r="M2075" t="str">
            <v>05.11.2022</v>
          </cell>
          <cell r="N2075">
            <v>-2615643</v>
          </cell>
        </row>
        <row r="2076">
          <cell r="F2076">
            <v>40151</v>
          </cell>
          <cell r="G2076" t="str">
            <v>C22TNT|40151</v>
          </cell>
          <cell r="H2076" t="str">
            <v>K1</v>
          </cell>
          <cell r="I2076" t="str">
            <v>12.09.2022</v>
          </cell>
          <cell r="J2076" t="str">
            <v>24.09.2022</v>
          </cell>
          <cell r="K2076" t="str">
            <v>16.09.2022</v>
          </cell>
          <cell r="L2076" t="str">
            <v>Hàng hóa quầy 0480.3002179</v>
          </cell>
          <cell r="M2076" t="str">
            <v>05.11.2022</v>
          </cell>
          <cell r="N2076">
            <v>-1586110</v>
          </cell>
        </row>
        <row r="2077">
          <cell r="F2077">
            <v>37328</v>
          </cell>
          <cell r="G2077" t="str">
            <v>C22TNT|37328</v>
          </cell>
          <cell r="H2077" t="str">
            <v>K1</v>
          </cell>
          <cell r="I2077" t="str">
            <v>06.09.2022</v>
          </cell>
          <cell r="J2077" t="str">
            <v>14.09.2022</v>
          </cell>
          <cell r="K2077" t="str">
            <v>07.09.2022</v>
          </cell>
          <cell r="L2077" t="str">
            <v>Hàng hóa quầy 0480.3002179</v>
          </cell>
          <cell r="M2077" t="str">
            <v>05.11.2022</v>
          </cell>
          <cell r="N2077">
            <v>-1427499</v>
          </cell>
        </row>
        <row r="2078">
          <cell r="F2078">
            <v>37329</v>
          </cell>
          <cell r="G2078" t="str">
            <v>C22TNT|37329</v>
          </cell>
          <cell r="H2078" t="str">
            <v>K1</v>
          </cell>
          <cell r="I2078" t="str">
            <v>06.09.2022</v>
          </cell>
          <cell r="J2078" t="str">
            <v>14.09.2022</v>
          </cell>
          <cell r="K2078" t="str">
            <v>07.09.2022</v>
          </cell>
          <cell r="L2078" t="str">
            <v>Hàng hóa quầy 0480.3002179</v>
          </cell>
          <cell r="M2078" t="str">
            <v>05.11.2022</v>
          </cell>
          <cell r="N2078">
            <v>-1416213</v>
          </cell>
        </row>
        <row r="2079">
          <cell r="F2079">
            <v>37294</v>
          </cell>
          <cell r="G2079" t="str">
            <v>C22TNT|37294</v>
          </cell>
          <cell r="H2079" t="str">
            <v>K1</v>
          </cell>
          <cell r="I2079" t="str">
            <v>05.09.2022</v>
          </cell>
          <cell r="J2079" t="str">
            <v>14.09.2022</v>
          </cell>
          <cell r="K2079" t="str">
            <v>06.09.2022</v>
          </cell>
          <cell r="L2079" t="str">
            <v>Hàng hóa quầy 0480.3002179</v>
          </cell>
          <cell r="M2079" t="str">
            <v>05.11.2022</v>
          </cell>
          <cell r="N2079">
            <v>-10150916</v>
          </cell>
        </row>
        <row r="2080">
          <cell r="F2080">
            <v>40173</v>
          </cell>
          <cell r="G2080" t="str">
            <v>C22TNT|40173</v>
          </cell>
          <cell r="H2080" t="str">
            <v>K1</v>
          </cell>
          <cell r="I2080" t="str">
            <v>12.09.2022</v>
          </cell>
          <cell r="J2080" t="str">
            <v>18.09.2022</v>
          </cell>
          <cell r="K2080" t="str">
            <v>13.09.2022</v>
          </cell>
          <cell r="L2080" t="str">
            <v>Hàng hóa quầy 0480.3002179</v>
          </cell>
          <cell r="M2080" t="str">
            <v>05.11.2022</v>
          </cell>
          <cell r="N2080">
            <v>-3326970</v>
          </cell>
        </row>
        <row r="2081">
          <cell r="F2081">
            <v>37113</v>
          </cell>
          <cell r="G2081" t="str">
            <v>C22TNT|37113</v>
          </cell>
          <cell r="H2081" t="str">
            <v>K1</v>
          </cell>
          <cell r="I2081" t="str">
            <v>01.09.2022</v>
          </cell>
          <cell r="J2081" t="str">
            <v>14.09.2022</v>
          </cell>
          <cell r="K2081" t="str">
            <v>07.09.2022</v>
          </cell>
          <cell r="L2081" t="str">
            <v>Hàng hóa quầy 0480.3002179</v>
          </cell>
          <cell r="M2081" t="str">
            <v>05.11.2022</v>
          </cell>
          <cell r="N2081">
            <v>-5765636</v>
          </cell>
        </row>
        <row r="2082">
          <cell r="F2082">
            <v>37218</v>
          </cell>
          <cell r="G2082" t="str">
            <v>C22TNT|37218</v>
          </cell>
          <cell r="H2082" t="str">
            <v>K1</v>
          </cell>
          <cell r="I2082" t="str">
            <v>05.09.2022</v>
          </cell>
          <cell r="J2082" t="str">
            <v>14.09.2022</v>
          </cell>
          <cell r="K2082" t="str">
            <v>07.09.2022</v>
          </cell>
          <cell r="L2082" t="str">
            <v>Hàng hóa quầy 0480.3002179</v>
          </cell>
          <cell r="M2082" t="str">
            <v>05.11.2022</v>
          </cell>
          <cell r="N2082">
            <v>-2498213</v>
          </cell>
        </row>
        <row r="2083">
          <cell r="F2083">
            <v>37846</v>
          </cell>
          <cell r="G2083" t="str">
            <v>C22TNT|37846</v>
          </cell>
          <cell r="H2083" t="str">
            <v>K1</v>
          </cell>
          <cell r="I2083" t="str">
            <v>07.09.2022</v>
          </cell>
          <cell r="J2083" t="str">
            <v>17.09.2022</v>
          </cell>
          <cell r="K2083" t="str">
            <v>12.09.2022</v>
          </cell>
          <cell r="L2083" t="str">
            <v>Hàng hóa quầy 0480.3002179</v>
          </cell>
          <cell r="M2083" t="str">
            <v>05.11.2022</v>
          </cell>
          <cell r="N2083">
            <v>-1427499</v>
          </cell>
        </row>
        <row r="2084">
          <cell r="F2084">
            <v>40239</v>
          </cell>
          <cell r="G2084" t="str">
            <v>C22TNT|40239</v>
          </cell>
          <cell r="H2084" t="str">
            <v>K1</v>
          </cell>
          <cell r="I2084" t="str">
            <v>13.09.2022</v>
          </cell>
          <cell r="J2084" t="str">
            <v>28.09.2022</v>
          </cell>
          <cell r="K2084" t="str">
            <v>17.09.2022</v>
          </cell>
          <cell r="L2084" t="str">
            <v>Hàng hóa quầy 0480.3002179</v>
          </cell>
          <cell r="M2084" t="str">
            <v>05.11.2022</v>
          </cell>
          <cell r="N2084">
            <v>-3896359</v>
          </cell>
        </row>
        <row r="2085">
          <cell r="F2085">
            <v>42417</v>
          </cell>
          <cell r="G2085" t="str">
            <v>C22TNT|42417</v>
          </cell>
          <cell r="H2085" t="str">
            <v>K1</v>
          </cell>
          <cell r="I2085" t="str">
            <v>20.09.2022</v>
          </cell>
          <cell r="J2085" t="str">
            <v>26.09.2022</v>
          </cell>
          <cell r="K2085" t="str">
            <v>21.09.2022</v>
          </cell>
          <cell r="L2085" t="str">
            <v>Hàng hóa quầy 0480.3002179</v>
          </cell>
          <cell r="M2085" t="str">
            <v>05.11.2022</v>
          </cell>
          <cell r="N2085">
            <v>-2019682</v>
          </cell>
        </row>
        <row r="2086">
          <cell r="F2086">
            <v>40278</v>
          </cell>
          <cell r="G2086" t="str">
            <v>C22TNT|40278</v>
          </cell>
          <cell r="H2086" t="str">
            <v>K1</v>
          </cell>
          <cell r="I2086" t="str">
            <v>14.09.2022</v>
          </cell>
          <cell r="J2086" t="str">
            <v>20.09.2022</v>
          </cell>
          <cell r="K2086" t="str">
            <v>15.09.2022</v>
          </cell>
          <cell r="L2086" t="str">
            <v>Hàng hóa quầy 0480.3002179</v>
          </cell>
          <cell r="M2086" t="str">
            <v>05.11.2022</v>
          </cell>
          <cell r="N2086">
            <v>-1664613</v>
          </cell>
        </row>
        <row r="2087">
          <cell r="F2087">
            <v>37217</v>
          </cell>
          <cell r="G2087" t="str">
            <v>C22TNT|37217</v>
          </cell>
          <cell r="H2087" t="str">
            <v>K1</v>
          </cell>
          <cell r="I2087" t="str">
            <v>05.09.2022</v>
          </cell>
          <cell r="J2087" t="str">
            <v>14.09.2022</v>
          </cell>
          <cell r="K2087" t="str">
            <v>08.09.2022</v>
          </cell>
          <cell r="L2087" t="str">
            <v>Hàng hóa quầy 0480.3002179</v>
          </cell>
          <cell r="M2087" t="str">
            <v>05.11.2022</v>
          </cell>
          <cell r="N2087">
            <v>-2626925</v>
          </cell>
        </row>
        <row r="2088">
          <cell r="F2088">
            <v>40238</v>
          </cell>
          <cell r="G2088" t="str">
            <v>C22TNT|40238</v>
          </cell>
          <cell r="H2088" t="str">
            <v>K1</v>
          </cell>
          <cell r="I2088" t="str">
            <v>13.09.2022</v>
          </cell>
          <cell r="J2088" t="str">
            <v>24.09.2022</v>
          </cell>
          <cell r="K2088" t="str">
            <v>17.09.2022</v>
          </cell>
          <cell r="L2088" t="str">
            <v>Hàng hóa quầy 0480.3002179</v>
          </cell>
          <cell r="M2088" t="str">
            <v>05.11.2022</v>
          </cell>
          <cell r="N2088">
            <v>-3984962</v>
          </cell>
        </row>
        <row r="2089">
          <cell r="F2089">
            <v>42418</v>
          </cell>
          <cell r="G2089" t="str">
            <v>C22TNT|42418</v>
          </cell>
          <cell r="H2089" t="str">
            <v>K1</v>
          </cell>
          <cell r="I2089" t="str">
            <v>20.09.2022</v>
          </cell>
          <cell r="J2089" t="str">
            <v>26.09.2022</v>
          </cell>
          <cell r="K2089" t="str">
            <v>21.09.2022</v>
          </cell>
          <cell r="L2089" t="str">
            <v>Hàng hóa quầy 0480.3002179</v>
          </cell>
          <cell r="M2089" t="str">
            <v>05.11.2022</v>
          </cell>
          <cell r="N2089">
            <v>-3000067</v>
          </cell>
        </row>
        <row r="2090">
          <cell r="F2090">
            <v>37332</v>
          </cell>
          <cell r="G2090" t="str">
            <v>C22TNT|37332</v>
          </cell>
          <cell r="H2090" t="str">
            <v>K1</v>
          </cell>
          <cell r="I2090" t="str">
            <v>06.09.2022</v>
          </cell>
          <cell r="J2090" t="str">
            <v>14.09.2022</v>
          </cell>
          <cell r="K2090" t="str">
            <v>07.09.2022</v>
          </cell>
          <cell r="L2090" t="str">
            <v>Hàng hóa quầy 0480.3002179</v>
          </cell>
          <cell r="M2090" t="str">
            <v>05.11.2022</v>
          </cell>
          <cell r="N2090">
            <v>-1416213</v>
          </cell>
        </row>
        <row r="2091">
          <cell r="F2091">
            <v>41712</v>
          </cell>
          <cell r="G2091" t="str">
            <v>C22TNT|41712</v>
          </cell>
          <cell r="H2091" t="str">
            <v>K1</v>
          </cell>
          <cell r="I2091" t="str">
            <v>16.09.2022</v>
          </cell>
          <cell r="J2091" t="str">
            <v>24.09.2022</v>
          </cell>
          <cell r="K2091" t="str">
            <v>17.09.2022</v>
          </cell>
          <cell r="L2091" t="str">
            <v>Hàng hóa quầy 0480.3002179</v>
          </cell>
          <cell r="M2091" t="str">
            <v>05.11.2022</v>
          </cell>
          <cell r="N2091">
            <v>-1416213</v>
          </cell>
        </row>
        <row r="2092">
          <cell r="F2092">
            <v>37128</v>
          </cell>
          <cell r="G2092" t="str">
            <v>C22TNT|37128</v>
          </cell>
          <cell r="H2092" t="str">
            <v>K1</v>
          </cell>
          <cell r="I2092" t="str">
            <v>01.09.2022</v>
          </cell>
          <cell r="J2092" t="str">
            <v>14.09.2022</v>
          </cell>
          <cell r="K2092" t="str">
            <v>05.09.2022</v>
          </cell>
          <cell r="L2092" t="str">
            <v>Hàng hóa quầy 0480.3002179</v>
          </cell>
          <cell r="M2092" t="str">
            <v>05.11.2022</v>
          </cell>
          <cell r="N2092">
            <v>-681981</v>
          </cell>
        </row>
        <row r="2093">
          <cell r="F2093">
            <v>38461</v>
          </cell>
          <cell r="G2093" t="str">
            <v>C22TNT|38461</v>
          </cell>
          <cell r="H2093" t="str">
            <v>K1</v>
          </cell>
          <cell r="I2093" t="str">
            <v>08.09.2022</v>
          </cell>
          <cell r="J2093" t="str">
            <v>17.09.2022</v>
          </cell>
          <cell r="K2093" t="str">
            <v>11.09.2022</v>
          </cell>
          <cell r="L2093" t="str">
            <v>Hàng hóa quầy 0480.3002179</v>
          </cell>
          <cell r="M2093" t="str">
            <v>05.11.2022</v>
          </cell>
          <cell r="N2093">
            <v>-1427499</v>
          </cell>
        </row>
        <row r="2094">
          <cell r="F2094">
            <v>37269</v>
          </cell>
          <cell r="G2094" t="str">
            <v>C22TNT|37269</v>
          </cell>
          <cell r="H2094" t="str">
            <v>K1</v>
          </cell>
          <cell r="I2094" t="str">
            <v>05.09.2022</v>
          </cell>
          <cell r="J2094" t="str">
            <v>14.09.2022</v>
          </cell>
          <cell r="K2094" t="str">
            <v>09.09.2022</v>
          </cell>
          <cell r="L2094" t="str">
            <v>Hàng hóa quầy 0480.3002179</v>
          </cell>
          <cell r="M2094" t="str">
            <v>05.11.2022</v>
          </cell>
          <cell r="N2094">
            <v>-1644285</v>
          </cell>
        </row>
        <row r="2095">
          <cell r="F2095">
            <v>38464</v>
          </cell>
          <cell r="G2095" t="str">
            <v>C22TNT|38464</v>
          </cell>
          <cell r="H2095" t="str">
            <v>K1</v>
          </cell>
          <cell r="I2095" t="str">
            <v>08.09.2022</v>
          </cell>
          <cell r="J2095" t="str">
            <v>17.09.2022</v>
          </cell>
          <cell r="K2095" t="str">
            <v>12.09.2022</v>
          </cell>
          <cell r="L2095" t="str">
            <v>Hàng hóa quầy 0480.3002179</v>
          </cell>
          <cell r="M2095" t="str">
            <v>05.11.2022</v>
          </cell>
          <cell r="N2095">
            <v>-1562998</v>
          </cell>
        </row>
        <row r="2096">
          <cell r="F2096">
            <v>41367</v>
          </cell>
          <cell r="G2096" t="str">
            <v>C22TNT|41367</v>
          </cell>
          <cell r="H2096" t="str">
            <v>K1</v>
          </cell>
          <cell r="I2096" t="str">
            <v>15.09.2022</v>
          </cell>
          <cell r="J2096" t="str">
            <v>25.09.2022</v>
          </cell>
          <cell r="K2096" t="str">
            <v>19.09.2022</v>
          </cell>
          <cell r="L2096" t="str">
            <v>Hàng hóa quầy 0480.3002179</v>
          </cell>
          <cell r="M2096" t="str">
            <v>05.11.2022</v>
          </cell>
          <cell r="N2096">
            <v>-1802896</v>
          </cell>
        </row>
        <row r="2097">
          <cell r="F2097">
            <v>23764</v>
          </cell>
          <cell r="G2097" t="str">
            <v>K22TEB|23764</v>
          </cell>
          <cell r="H2097" t="str">
            <v>K1</v>
          </cell>
          <cell r="I2097" t="str">
            <v>19.10.2022</v>
          </cell>
          <cell r="J2097" t="str">
            <v>20.10.2022</v>
          </cell>
          <cell r="K2097" t="str">
            <v>19.10.2022</v>
          </cell>
          <cell r="L2097" t="str">
            <v>Hàng hóa các loại</v>
          </cell>
          <cell r="M2097" t="str">
            <v>05.11.2022</v>
          </cell>
          <cell r="N2097">
            <v>282792</v>
          </cell>
        </row>
        <row r="2098">
          <cell r="F2098" t="str">
            <v>CK</v>
          </cell>
          <cell r="G2098" t="str">
            <v>CK T09/2022</v>
          </cell>
          <cell r="H2098" t="str">
            <v>KS</v>
          </cell>
          <cell r="I2098" t="str">
            <v>28.10.2022</v>
          </cell>
          <cell r="J2098" t="str">
            <v>28.10.2022</v>
          </cell>
          <cell r="K2098" t="str">
            <v>28.10.2022</v>
          </cell>
          <cell r="L2098" t="str">
            <v>R480 CK T09/2022</v>
          </cell>
          <cell r="M2098" t="str">
            <v>05.11.2022</v>
          </cell>
          <cell r="N2098">
            <v>21874264</v>
          </cell>
        </row>
        <row r="2099">
          <cell r="F2099">
            <v>25662</v>
          </cell>
          <cell r="G2099" t="str">
            <v>1K22TEB|25662</v>
          </cell>
          <cell r="H2099" t="str">
            <v>D1</v>
          </cell>
          <cell r="I2099" t="str">
            <v>28.10.2022</v>
          </cell>
          <cell r="J2099" t="str">
            <v>28.10.2022</v>
          </cell>
          <cell r="K2099" t="str">
            <v>28.10.2022</v>
          </cell>
          <cell r="L2099" t="str">
            <v>Phí hỗ trợ T09.2022 QUẦY 480</v>
          </cell>
          <cell r="M2099" t="str">
            <v>05.11.2022</v>
          </cell>
          <cell r="N2099">
            <v>15749469</v>
          </cell>
        </row>
        <row r="2100">
          <cell r="F2100">
            <v>25961</v>
          </cell>
          <cell r="G2100" t="str">
            <v>1K22TEB|25961</v>
          </cell>
          <cell r="H2100" t="str">
            <v>D1</v>
          </cell>
          <cell r="I2100" t="str">
            <v>28.10.2022</v>
          </cell>
          <cell r="J2100" t="str">
            <v>28.10.2022</v>
          </cell>
          <cell r="K2100" t="str">
            <v>28.10.2022</v>
          </cell>
          <cell r="L2100" t="str">
            <v>Phí dịch vụ T09.2022 QUẦY 480</v>
          </cell>
          <cell r="M2100" t="str">
            <v>05.11.2022</v>
          </cell>
          <cell r="N2100">
            <v>60372968</v>
          </cell>
        </row>
        <row r="2101">
          <cell r="F2101">
            <v>27553</v>
          </cell>
          <cell r="G2101" t="str">
            <v>1K22TEB|27553</v>
          </cell>
          <cell r="H2101" t="str">
            <v>D1</v>
          </cell>
          <cell r="I2101" t="str">
            <v>28.10.2022</v>
          </cell>
          <cell r="J2101" t="str">
            <v>28.10.2022</v>
          </cell>
          <cell r="K2101" t="str">
            <v>28.10.2022</v>
          </cell>
          <cell r="L2101" t="str">
            <v>Phí dịch vụ T09.2022 QUẦY 480</v>
          </cell>
          <cell r="M2101" t="str">
            <v>05.11.2022</v>
          </cell>
          <cell r="N2101">
            <v>13124559</v>
          </cell>
        </row>
        <row r="2102">
          <cell r="F2102">
            <v>23289</v>
          </cell>
          <cell r="G2102" t="str">
            <v>K22TEB|23289</v>
          </cell>
          <cell r="H2102" t="str">
            <v>K1</v>
          </cell>
          <cell r="I2102" t="str">
            <v>13.10.2022</v>
          </cell>
          <cell r="J2102" t="str">
            <v>18.10.2022</v>
          </cell>
          <cell r="K2102" t="str">
            <v>13.10.2022</v>
          </cell>
          <cell r="L2102" t="str">
            <v>Hàng hóa các loại</v>
          </cell>
          <cell r="M2102" t="str">
            <v>05.11.2022</v>
          </cell>
          <cell r="N2102">
            <v>5030269</v>
          </cell>
        </row>
        <row r="2103">
          <cell r="F2103">
            <v>22792</v>
          </cell>
          <cell r="G2103" t="str">
            <v>K22TEB|22792</v>
          </cell>
          <cell r="H2103" t="str">
            <v>K1</v>
          </cell>
          <cell r="I2103" t="str">
            <v>07.10.2022</v>
          </cell>
          <cell r="J2103" t="str">
            <v>21.10.2022</v>
          </cell>
          <cell r="K2103" t="str">
            <v>07.10.2022</v>
          </cell>
          <cell r="L2103" t="str">
            <v>Hàng hóa dịch vụ</v>
          </cell>
          <cell r="M2103" t="str">
            <v>05.11.2022</v>
          </cell>
          <cell r="N2103">
            <v>2144629</v>
          </cell>
        </row>
        <row r="2104">
          <cell r="F2104">
            <v>24902</v>
          </cell>
          <cell r="G2104" t="str">
            <v>K22TEB|24902</v>
          </cell>
          <cell r="H2104" t="str">
            <v>K1</v>
          </cell>
          <cell r="I2104" t="str">
            <v>26.10.2022</v>
          </cell>
          <cell r="J2104" t="str">
            <v>26.10.2022</v>
          </cell>
          <cell r="K2104" t="str">
            <v>26.10.2022</v>
          </cell>
          <cell r="L2104" t="str">
            <v>Hàng hóa dịch vụ</v>
          </cell>
          <cell r="M2104" t="str">
            <v>05.11.2022</v>
          </cell>
          <cell r="N2104">
            <v>660183</v>
          </cell>
        </row>
        <row r="2105">
          <cell r="F2105">
            <v>24382</v>
          </cell>
          <cell r="G2105" t="str">
            <v>K22TEB|24382</v>
          </cell>
          <cell r="H2105" t="str">
            <v>K1</v>
          </cell>
          <cell r="I2105" t="str">
            <v>25.10.2022</v>
          </cell>
          <cell r="J2105" t="str">
            <v>25.10.2022</v>
          </cell>
          <cell r="K2105" t="str">
            <v>25.10.2022</v>
          </cell>
          <cell r="L2105" t="str">
            <v>Hàng hóa các loại</v>
          </cell>
          <cell r="M2105" t="str">
            <v>05.11.2022</v>
          </cell>
          <cell r="N2105">
            <v>1559254</v>
          </cell>
        </row>
        <row r="2106">
          <cell r="F2106">
            <v>24386</v>
          </cell>
          <cell r="G2106" t="str">
            <v>K22TEB|24386</v>
          </cell>
          <cell r="H2106" t="str">
            <v>K1</v>
          </cell>
          <cell r="I2106" t="str">
            <v>25.10.2022</v>
          </cell>
          <cell r="J2106" t="str">
            <v>25.10.2022</v>
          </cell>
          <cell r="K2106" t="str">
            <v>25.10.2022</v>
          </cell>
          <cell r="L2106" t="str">
            <v>Hàng hóa các loại</v>
          </cell>
          <cell r="M2106" t="str">
            <v>05.11.2022</v>
          </cell>
          <cell r="N2106">
            <v>839598</v>
          </cell>
        </row>
        <row r="2107">
          <cell r="F2107">
            <v>24972</v>
          </cell>
          <cell r="G2107" t="str">
            <v>K22TEB|24972</v>
          </cell>
          <cell r="H2107" t="str">
            <v>K1</v>
          </cell>
          <cell r="I2107" t="str">
            <v>27.10.2022</v>
          </cell>
          <cell r="J2107" t="str">
            <v>28.10.2022</v>
          </cell>
          <cell r="K2107" t="str">
            <v>27.10.2022</v>
          </cell>
          <cell r="L2107" t="str">
            <v>Hàng hóa các loại</v>
          </cell>
          <cell r="M2107" t="str">
            <v>05.11.2022</v>
          </cell>
          <cell r="N2107">
            <v>3064487</v>
          </cell>
        </row>
        <row r="2108">
          <cell r="F2108">
            <v>23421</v>
          </cell>
          <cell r="G2108" t="str">
            <v>K22TEB|23421</v>
          </cell>
          <cell r="H2108" t="str">
            <v>K1</v>
          </cell>
          <cell r="I2108" t="str">
            <v>14.10.2022</v>
          </cell>
          <cell r="J2108" t="str">
            <v>28.10.2022</v>
          </cell>
          <cell r="K2108" t="str">
            <v>14.10.2022</v>
          </cell>
          <cell r="L2108" t="str">
            <v>Hàng hóa các loại</v>
          </cell>
          <cell r="M2108" t="str">
            <v>05.11.2022</v>
          </cell>
          <cell r="N2108">
            <v>1305506</v>
          </cell>
        </row>
        <row r="2109">
          <cell r="F2109">
            <v>23734</v>
          </cell>
          <cell r="G2109" t="str">
            <v>K22TEB|23734</v>
          </cell>
          <cell r="H2109" t="str">
            <v>K1</v>
          </cell>
          <cell r="I2109" t="str">
            <v>19.10.2022</v>
          </cell>
          <cell r="J2109" t="str">
            <v>20.10.2022</v>
          </cell>
          <cell r="K2109" t="str">
            <v>19.10.2022</v>
          </cell>
          <cell r="L2109" t="str">
            <v>Hàng hóa các loại</v>
          </cell>
          <cell r="M2109" t="str">
            <v>05.11.2022</v>
          </cell>
          <cell r="N2109">
            <v>3456604</v>
          </cell>
        </row>
        <row r="2110">
          <cell r="F2110">
            <v>22800</v>
          </cell>
          <cell r="G2110" t="str">
            <v>K22TEB|22800</v>
          </cell>
          <cell r="H2110" t="str">
            <v>K1</v>
          </cell>
          <cell r="I2110" t="str">
            <v>10.10.2022</v>
          </cell>
          <cell r="J2110" t="str">
            <v>17.10.2022</v>
          </cell>
          <cell r="K2110" t="str">
            <v>10.10.2022</v>
          </cell>
          <cell r="L2110" t="str">
            <v>Hàng hóa các loại</v>
          </cell>
          <cell r="M2110" t="str">
            <v>05.11.2022</v>
          </cell>
          <cell r="N2110">
            <v>522421</v>
          </cell>
        </row>
        <row r="2111">
          <cell r="F2111">
            <v>24197</v>
          </cell>
          <cell r="G2111" t="str">
            <v>K22TEB|24197</v>
          </cell>
          <cell r="H2111" t="str">
            <v>K1</v>
          </cell>
          <cell r="I2111" t="str">
            <v>24.10.2022</v>
          </cell>
          <cell r="J2111" t="str">
            <v>26.10.2022</v>
          </cell>
          <cell r="K2111" t="str">
            <v>24.10.2022</v>
          </cell>
          <cell r="L2111" t="str">
            <v>Hàng hóa các loại</v>
          </cell>
          <cell r="M2111" t="str">
            <v>05.11.2022</v>
          </cell>
          <cell r="N2111">
            <v>517659</v>
          </cell>
        </row>
        <row r="2112">
          <cell r="F2112">
            <v>44184</v>
          </cell>
          <cell r="G2112" t="str">
            <v>C22TNT|44184</v>
          </cell>
          <cell r="H2112" t="str">
            <v>K1</v>
          </cell>
          <cell r="I2112" t="str">
            <v>26.09.2022</v>
          </cell>
          <cell r="J2112" t="str">
            <v>05.10.2022</v>
          </cell>
          <cell r="K2112" t="str">
            <v>30.09.2022</v>
          </cell>
          <cell r="L2112" t="str">
            <v>Hàng hóa quầy 0480.3002179</v>
          </cell>
          <cell r="M2112" t="str">
            <v>15.11.2022</v>
          </cell>
          <cell r="N2112">
            <v>-3815065</v>
          </cell>
        </row>
        <row r="2113">
          <cell r="F2113">
            <v>44185</v>
          </cell>
          <cell r="G2113" t="str">
            <v>C22TNT|44185</v>
          </cell>
          <cell r="H2113" t="str">
            <v>K1</v>
          </cell>
          <cell r="I2113" t="str">
            <v>26.09.2022</v>
          </cell>
          <cell r="J2113" t="str">
            <v>05.10.2022</v>
          </cell>
          <cell r="K2113" t="str">
            <v>30.09.2022</v>
          </cell>
          <cell r="L2113" t="str">
            <v>Hàng hóa quầy 0480.3002179</v>
          </cell>
          <cell r="M2113" t="str">
            <v>15.11.2022</v>
          </cell>
          <cell r="N2113">
            <v>-2453255</v>
          </cell>
        </row>
        <row r="2114">
          <cell r="F2114">
            <v>44280</v>
          </cell>
          <cell r="G2114" t="str">
            <v>C22TNT|44280</v>
          </cell>
          <cell r="H2114" t="str">
            <v>K1</v>
          </cell>
          <cell r="I2114" t="str">
            <v>27.09.2022</v>
          </cell>
          <cell r="J2114" t="str">
            <v>04.10.2022</v>
          </cell>
          <cell r="K2114" t="str">
            <v>28.09.2022</v>
          </cell>
          <cell r="L2114" t="str">
            <v>Hàng hóa quầy 0480.3002179</v>
          </cell>
          <cell r="M2114" t="str">
            <v>15.11.2022</v>
          </cell>
          <cell r="N2114">
            <v>-7583242</v>
          </cell>
        </row>
        <row r="2115">
          <cell r="F2115">
            <v>44225</v>
          </cell>
          <cell r="G2115" t="str">
            <v>C22TNT|44225</v>
          </cell>
          <cell r="H2115" t="str">
            <v>K1</v>
          </cell>
          <cell r="I2115" t="str">
            <v>26.09.2022</v>
          </cell>
          <cell r="J2115" t="str">
            <v>04.10.2022</v>
          </cell>
          <cell r="K2115" t="str">
            <v>27.09.2022</v>
          </cell>
          <cell r="L2115" t="str">
            <v>Hàng hóa quầy 0480.3002179</v>
          </cell>
          <cell r="M2115" t="str">
            <v>15.11.2022</v>
          </cell>
          <cell r="N2115">
            <v>-1586131</v>
          </cell>
        </row>
        <row r="2116">
          <cell r="F2116">
            <v>45271</v>
          </cell>
          <cell r="G2116" t="str">
            <v>C22TNT|45271</v>
          </cell>
          <cell r="H2116" t="str">
            <v>K1</v>
          </cell>
          <cell r="I2116" t="str">
            <v>29.09.2022</v>
          </cell>
          <cell r="J2116" t="str">
            <v>08.10.2022</v>
          </cell>
          <cell r="K2116" t="str">
            <v>01.10.2022</v>
          </cell>
          <cell r="L2116" t="str">
            <v>Hàng hóa quầy 0480.3002179</v>
          </cell>
          <cell r="M2116" t="str">
            <v>15.11.2022</v>
          </cell>
          <cell r="N2116">
            <v>-1586110</v>
          </cell>
        </row>
        <row r="2117">
          <cell r="F2117">
            <v>44235</v>
          </cell>
          <cell r="G2117" t="str">
            <v>C22TNT|44235</v>
          </cell>
          <cell r="H2117" t="str">
            <v>K1</v>
          </cell>
          <cell r="I2117" t="str">
            <v>27.09.2022</v>
          </cell>
          <cell r="J2117" t="str">
            <v>04.10.2022</v>
          </cell>
          <cell r="K2117" t="str">
            <v>27.09.2022</v>
          </cell>
          <cell r="L2117" t="str">
            <v>Hàng hóa quầy 0480.3002179</v>
          </cell>
          <cell r="M2117" t="str">
            <v>15.11.2022</v>
          </cell>
          <cell r="N2117">
            <v>-1586110</v>
          </cell>
        </row>
        <row r="2118">
          <cell r="F2118">
            <v>44403</v>
          </cell>
          <cell r="G2118" t="str">
            <v>C22TNT|44403</v>
          </cell>
          <cell r="H2118" t="str">
            <v>K1</v>
          </cell>
          <cell r="I2118" t="str">
            <v>29.09.2022</v>
          </cell>
          <cell r="J2118" t="str">
            <v>06.10.2022</v>
          </cell>
          <cell r="K2118" t="str">
            <v>01.10.2022</v>
          </cell>
          <cell r="L2118" t="str">
            <v>Hàng hóa quầy 0480.3002179</v>
          </cell>
          <cell r="M2118" t="str">
            <v>15.11.2022</v>
          </cell>
          <cell r="N2118">
            <v>-5832492</v>
          </cell>
        </row>
        <row r="2119">
          <cell r="F2119">
            <v>43653</v>
          </cell>
          <cell r="G2119" t="str">
            <v>C22TNT|43653</v>
          </cell>
          <cell r="H2119" t="str">
            <v>K1</v>
          </cell>
          <cell r="I2119" t="str">
            <v>22.09.2022</v>
          </cell>
          <cell r="J2119" t="str">
            <v>30.09.2022</v>
          </cell>
          <cell r="K2119" t="str">
            <v>24.09.2022</v>
          </cell>
          <cell r="L2119" t="str">
            <v>Hàng hóa quầy 0480.3002179</v>
          </cell>
          <cell r="M2119" t="str">
            <v>15.11.2022</v>
          </cell>
          <cell r="N2119">
            <v>-2547893</v>
          </cell>
        </row>
        <row r="2120">
          <cell r="F2120">
            <v>44180</v>
          </cell>
          <cell r="G2120" t="str">
            <v>C22TNT|44180</v>
          </cell>
          <cell r="H2120" t="str">
            <v>K1</v>
          </cell>
          <cell r="I2120" t="str">
            <v>26.09.2022</v>
          </cell>
          <cell r="J2120" t="str">
            <v>05.10.2022</v>
          </cell>
          <cell r="K2120" t="str">
            <v>01.10.2022</v>
          </cell>
          <cell r="L2120" t="str">
            <v>Hàng hóa quầy 0480.3002179</v>
          </cell>
          <cell r="M2120" t="str">
            <v>15.11.2022</v>
          </cell>
          <cell r="N2120">
            <v>-1685470</v>
          </cell>
        </row>
        <row r="2121">
          <cell r="F2121">
            <v>45277</v>
          </cell>
          <cell r="G2121" t="str">
            <v>C22TNT|45277</v>
          </cell>
          <cell r="H2121" t="str">
            <v>K1</v>
          </cell>
          <cell r="I2121" t="str">
            <v>29.09.2022</v>
          </cell>
          <cell r="J2121" t="str">
            <v>08.10.2022</v>
          </cell>
          <cell r="K2121" t="str">
            <v>01.10.2022</v>
          </cell>
          <cell r="L2121" t="str">
            <v>Hàng hóa quầy 0480.3002179</v>
          </cell>
          <cell r="M2121" t="str">
            <v>15.11.2022</v>
          </cell>
          <cell r="N2121">
            <v>-1416213</v>
          </cell>
        </row>
        <row r="2122">
          <cell r="F2122">
            <v>44497</v>
          </cell>
          <cell r="G2122" t="str">
            <v>C22TNT|44497</v>
          </cell>
          <cell r="H2122" t="str">
            <v>K1</v>
          </cell>
          <cell r="I2122" t="str">
            <v>29.09.2022</v>
          </cell>
          <cell r="J2122" t="str">
            <v>07.10.2022</v>
          </cell>
          <cell r="K2122" t="str">
            <v>01.10.2022</v>
          </cell>
          <cell r="L2122" t="str">
            <v>Hàng hóa quầy 0480.3002179</v>
          </cell>
          <cell r="M2122" t="str">
            <v>15.11.2022</v>
          </cell>
          <cell r="N2122">
            <v>-2832425</v>
          </cell>
        </row>
        <row r="2123">
          <cell r="F2123">
            <v>43654</v>
          </cell>
          <cell r="G2123" t="str">
            <v>C22TNT|43654</v>
          </cell>
          <cell r="H2123" t="str">
            <v>K1</v>
          </cell>
          <cell r="I2123" t="str">
            <v>22.09.2022</v>
          </cell>
          <cell r="J2123" t="str">
            <v>30.09.2022</v>
          </cell>
          <cell r="K2123" t="str">
            <v>24.09.2022</v>
          </cell>
          <cell r="L2123" t="str">
            <v>Hàng hóa quầy 0480.3002179</v>
          </cell>
          <cell r="M2123" t="str">
            <v>15.11.2022</v>
          </cell>
          <cell r="N2123">
            <v>-2398853</v>
          </cell>
        </row>
        <row r="2124">
          <cell r="F2124">
            <v>44181</v>
          </cell>
          <cell r="G2124" t="str">
            <v>C22TNT|44181</v>
          </cell>
          <cell r="H2124" t="str">
            <v>K1</v>
          </cell>
          <cell r="I2124" t="str">
            <v>26.09.2022</v>
          </cell>
          <cell r="J2124" t="str">
            <v>05.10.2022</v>
          </cell>
          <cell r="K2124" t="str">
            <v>01.10.2022</v>
          </cell>
          <cell r="L2124" t="str">
            <v>Hàng hóa quầy 0480.3002179</v>
          </cell>
          <cell r="M2124" t="str">
            <v>15.11.2022</v>
          </cell>
          <cell r="N2124">
            <v>-2398853</v>
          </cell>
        </row>
        <row r="2125">
          <cell r="F2125">
            <v>45278</v>
          </cell>
          <cell r="G2125" t="str">
            <v>C22TNT|45278</v>
          </cell>
          <cell r="H2125" t="str">
            <v>K1</v>
          </cell>
          <cell r="I2125" t="str">
            <v>29.09.2022</v>
          </cell>
          <cell r="J2125" t="str">
            <v>08.10.2022</v>
          </cell>
          <cell r="K2125" t="str">
            <v>01.10.2022</v>
          </cell>
          <cell r="L2125" t="str">
            <v>Hàng hóa quầy 0480.3002179</v>
          </cell>
          <cell r="M2125" t="str">
            <v>15.11.2022</v>
          </cell>
          <cell r="N2125">
            <v>-5184410</v>
          </cell>
        </row>
        <row r="2126">
          <cell r="F2126">
            <v>45272</v>
          </cell>
          <cell r="G2126" t="str">
            <v>C22TNT|45272</v>
          </cell>
          <cell r="H2126" t="str">
            <v>K1</v>
          </cell>
          <cell r="I2126" t="str">
            <v>29.09.2022</v>
          </cell>
          <cell r="J2126" t="str">
            <v>09.10.2022</v>
          </cell>
          <cell r="K2126" t="str">
            <v>02.10.2022</v>
          </cell>
          <cell r="L2126" t="str">
            <v>Hàng hóa quầy 0480.3002179</v>
          </cell>
          <cell r="M2126" t="str">
            <v>15.11.2022</v>
          </cell>
          <cell r="N2126">
            <v>-7034187</v>
          </cell>
        </row>
        <row r="2127">
          <cell r="F2127">
            <v>44236</v>
          </cell>
          <cell r="G2127" t="str">
            <v>C22TNT|44236</v>
          </cell>
          <cell r="H2127" t="str">
            <v>K1</v>
          </cell>
          <cell r="I2127" t="str">
            <v>27.09.2022</v>
          </cell>
          <cell r="J2127" t="str">
            <v>04.10.2022</v>
          </cell>
          <cell r="K2127" t="str">
            <v>27.09.2022</v>
          </cell>
          <cell r="L2127" t="str">
            <v>Hàng hóa quầy 0480.3002179</v>
          </cell>
          <cell r="M2127" t="str">
            <v>15.11.2022</v>
          </cell>
          <cell r="N2127">
            <v>-3219108</v>
          </cell>
        </row>
        <row r="2128">
          <cell r="F2128">
            <v>43656</v>
          </cell>
          <cell r="G2128" t="str">
            <v>1C22TNT|43656</v>
          </cell>
          <cell r="H2128" t="str">
            <v>K1</v>
          </cell>
          <cell r="I2128" t="str">
            <v>22.09.2022</v>
          </cell>
          <cell r="J2128" t="str">
            <v>27.09.2022</v>
          </cell>
          <cell r="K2128" t="str">
            <v>23.09.2022</v>
          </cell>
          <cell r="L2128" t="str">
            <v>Hàng hóa quầy 0480.3002179</v>
          </cell>
          <cell r="M2128" t="str">
            <v>15.11.2022</v>
          </cell>
          <cell r="N2128">
            <v>-4200919</v>
          </cell>
        </row>
        <row r="2129">
          <cell r="F2129">
            <v>45432</v>
          </cell>
          <cell r="G2129" t="str">
            <v>1C22TNT|45432</v>
          </cell>
          <cell r="H2129" t="str">
            <v>K1</v>
          </cell>
          <cell r="I2129" t="str">
            <v>30.09.2022</v>
          </cell>
          <cell r="J2129" t="str">
            <v>01.10.2022</v>
          </cell>
          <cell r="K2129" t="str">
            <v>30.09.2022</v>
          </cell>
          <cell r="L2129" t="str">
            <v>Hàng hóa quầy 0480.3002179</v>
          </cell>
          <cell r="M2129" t="str">
            <v>15.11.2022</v>
          </cell>
          <cell r="N2129">
            <v>-1199426</v>
          </cell>
        </row>
        <row r="2130">
          <cell r="F2130">
            <v>44282</v>
          </cell>
          <cell r="G2130" t="str">
            <v>C22TNT|44282</v>
          </cell>
          <cell r="H2130" t="str">
            <v>K1</v>
          </cell>
          <cell r="I2130" t="str">
            <v>27.09.2022</v>
          </cell>
          <cell r="J2130" t="str">
            <v>05.10.2022</v>
          </cell>
          <cell r="K2130" t="str">
            <v>01.10.2022</v>
          </cell>
          <cell r="L2130" t="str">
            <v>Hàng hóa quầy 0480.3002179</v>
          </cell>
          <cell r="M2130" t="str">
            <v>15.11.2022</v>
          </cell>
          <cell r="N2130">
            <v>-1682679</v>
          </cell>
        </row>
        <row r="2131">
          <cell r="F2131">
            <v>44183</v>
          </cell>
          <cell r="G2131" t="str">
            <v>C22TNT|44183</v>
          </cell>
          <cell r="H2131" t="str">
            <v>K1</v>
          </cell>
          <cell r="I2131" t="str">
            <v>26.09.2022</v>
          </cell>
          <cell r="J2131" t="str">
            <v>05.10.2022</v>
          </cell>
          <cell r="K2131" t="str">
            <v>01.10.2022</v>
          </cell>
          <cell r="L2131" t="str">
            <v>Hàng hóa quầy 0480.3002179</v>
          </cell>
          <cell r="M2131" t="str">
            <v>15.11.2022</v>
          </cell>
          <cell r="N2131">
            <v>-4450149</v>
          </cell>
        </row>
        <row r="2132">
          <cell r="F2132">
            <v>44204</v>
          </cell>
          <cell r="G2132" t="str">
            <v>C22TNT|44204</v>
          </cell>
          <cell r="H2132" t="str">
            <v>K1</v>
          </cell>
          <cell r="I2132" t="str">
            <v>26.09.2022</v>
          </cell>
          <cell r="J2132" t="str">
            <v>06.10.2022</v>
          </cell>
          <cell r="K2132" t="str">
            <v>01.10.2022</v>
          </cell>
          <cell r="L2132" t="str">
            <v>Hàng hóa quầy 0480.3002179</v>
          </cell>
          <cell r="M2132" t="str">
            <v>15.11.2022</v>
          </cell>
          <cell r="N2132">
            <v>-2985682</v>
          </cell>
        </row>
        <row r="2133">
          <cell r="F2133">
            <v>44207</v>
          </cell>
          <cell r="G2133" t="str">
            <v>C22TNT|44207</v>
          </cell>
          <cell r="H2133" t="str">
            <v>K1</v>
          </cell>
          <cell r="I2133" t="str">
            <v>26.09.2022</v>
          </cell>
          <cell r="J2133" t="str">
            <v>06.10.2022</v>
          </cell>
          <cell r="K2133" t="str">
            <v>01.10.2022</v>
          </cell>
          <cell r="L2133" t="str">
            <v>Hàng hóa quầy 0480.3002179</v>
          </cell>
          <cell r="M2133" t="str">
            <v>15.11.2022</v>
          </cell>
          <cell r="N2133">
            <v>-5997132</v>
          </cell>
        </row>
        <row r="2134">
          <cell r="F2134">
            <v>44209</v>
          </cell>
          <cell r="G2134" t="str">
            <v>C22TNT|44209</v>
          </cell>
          <cell r="H2134" t="str">
            <v>K1</v>
          </cell>
          <cell r="I2134" t="str">
            <v>26.09.2022</v>
          </cell>
          <cell r="J2134" t="str">
            <v>06.10.2022</v>
          </cell>
          <cell r="K2134" t="str">
            <v>01.10.2022</v>
          </cell>
          <cell r="L2134" t="str">
            <v>Hàng hóa quầy 0480.3002179</v>
          </cell>
          <cell r="M2134" t="str">
            <v>15.11.2022</v>
          </cell>
          <cell r="N2134">
            <v>-3282336</v>
          </cell>
        </row>
        <row r="2135">
          <cell r="F2135">
            <v>44182</v>
          </cell>
          <cell r="G2135" t="str">
            <v>C22TNT|44182</v>
          </cell>
          <cell r="H2135" t="str">
            <v>K1</v>
          </cell>
          <cell r="I2135" t="str">
            <v>26.09.2022</v>
          </cell>
          <cell r="J2135" t="str">
            <v>08.10.2022</v>
          </cell>
          <cell r="K2135" t="str">
            <v>01.10.2022</v>
          </cell>
          <cell r="L2135" t="str">
            <v>Hàng hóa quầy 0480.3002179</v>
          </cell>
          <cell r="M2135" t="str">
            <v>15.11.2022</v>
          </cell>
          <cell r="N2135">
            <v>-5230449</v>
          </cell>
        </row>
        <row r="2136">
          <cell r="F2136">
            <v>45279</v>
          </cell>
          <cell r="G2136" t="str">
            <v>C22TNT|45279</v>
          </cell>
          <cell r="H2136" t="str">
            <v>K1</v>
          </cell>
          <cell r="I2136" t="str">
            <v>29.09.2022</v>
          </cell>
          <cell r="J2136" t="str">
            <v>09.10.2022</v>
          </cell>
          <cell r="K2136" t="str">
            <v>03.10.2022</v>
          </cell>
          <cell r="L2136" t="str">
            <v>Hàng hóa quầy 0480.3002179</v>
          </cell>
          <cell r="M2136" t="str">
            <v>15.11.2022</v>
          </cell>
          <cell r="N2136">
            <v>-1685470</v>
          </cell>
        </row>
        <row r="2137">
          <cell r="F2137">
            <v>43651</v>
          </cell>
          <cell r="G2137" t="str">
            <v>C22TNT|43651</v>
          </cell>
          <cell r="H2137" t="str">
            <v>K1</v>
          </cell>
          <cell r="I2137" t="str">
            <v>22.09.2022</v>
          </cell>
          <cell r="J2137" t="str">
            <v>02.10.2022</v>
          </cell>
          <cell r="K2137" t="str">
            <v>26.09.2022</v>
          </cell>
          <cell r="L2137" t="str">
            <v>Hàng hóa quầy 0480.3002179</v>
          </cell>
          <cell r="M2137" t="str">
            <v>15.11.2022</v>
          </cell>
          <cell r="N2137">
            <v>-1802900</v>
          </cell>
        </row>
        <row r="2138">
          <cell r="F2138">
            <v>45275</v>
          </cell>
          <cell r="G2138" t="str">
            <v>C22TNT|45275</v>
          </cell>
          <cell r="H2138" t="str">
            <v>K1</v>
          </cell>
          <cell r="I2138" t="str">
            <v>29.09.2022</v>
          </cell>
          <cell r="J2138" t="str">
            <v>09.10.2022</v>
          </cell>
          <cell r="K2138" t="str">
            <v>03.10.2022</v>
          </cell>
          <cell r="L2138" t="str">
            <v>Hàng hóa quầy 0480.3002179</v>
          </cell>
          <cell r="M2138" t="str">
            <v>15.11.2022</v>
          </cell>
          <cell r="N2138">
            <v>-1634433</v>
          </cell>
        </row>
        <row r="2139">
          <cell r="F2139">
            <v>43650</v>
          </cell>
          <cell r="G2139" t="str">
            <v>C22TNT|43650</v>
          </cell>
          <cell r="H2139" t="str">
            <v>K1</v>
          </cell>
          <cell r="I2139" t="str">
            <v>22.09.2022</v>
          </cell>
          <cell r="J2139" t="str">
            <v>01.10.2022</v>
          </cell>
          <cell r="K2139" t="str">
            <v>26.09.2022</v>
          </cell>
          <cell r="L2139" t="str">
            <v>Hàng hóa quầy 0480.3002179</v>
          </cell>
          <cell r="M2139" t="str">
            <v>15.11.2022</v>
          </cell>
          <cell r="N2139">
            <v>-2615639</v>
          </cell>
        </row>
        <row r="2140">
          <cell r="F2140">
            <v>44179</v>
          </cell>
          <cell r="G2140" t="str">
            <v>C22TNT|44179</v>
          </cell>
          <cell r="H2140" t="str">
            <v>K1</v>
          </cell>
          <cell r="I2140" t="str">
            <v>26.09.2022</v>
          </cell>
          <cell r="J2140" t="str">
            <v>05.10.2022</v>
          </cell>
          <cell r="K2140" t="str">
            <v>30.09.2022</v>
          </cell>
          <cell r="L2140" t="str">
            <v>Hàng hóa quầy 0480.3002179</v>
          </cell>
          <cell r="M2140" t="str">
            <v>15.11.2022</v>
          </cell>
          <cell r="N2140">
            <v>-2882105</v>
          </cell>
        </row>
        <row r="2141">
          <cell r="F2141">
            <v>45274</v>
          </cell>
          <cell r="G2141" t="str">
            <v>C22TNT|45274</v>
          </cell>
          <cell r="H2141" t="str">
            <v>K1</v>
          </cell>
          <cell r="I2141" t="str">
            <v>29.09.2022</v>
          </cell>
          <cell r="J2141" t="str">
            <v>09.10.2022</v>
          </cell>
          <cell r="K2141" t="str">
            <v>03.10.2022</v>
          </cell>
          <cell r="L2141" t="str">
            <v>Hàng hóa quầy 0480.3002179</v>
          </cell>
          <cell r="M2141" t="str">
            <v>15.11.2022</v>
          </cell>
          <cell r="N2141">
            <v>-2785558</v>
          </cell>
        </row>
        <row r="2142">
          <cell r="F2142">
            <v>44176</v>
          </cell>
          <cell r="G2142" t="str">
            <v>C22TNT|44176</v>
          </cell>
          <cell r="H2142" t="str">
            <v>K1</v>
          </cell>
          <cell r="I2142" t="str">
            <v>26.09.2022</v>
          </cell>
          <cell r="J2142" t="str">
            <v>06.10.2022</v>
          </cell>
          <cell r="K2142" t="str">
            <v>01.10.2022</v>
          </cell>
          <cell r="L2142" t="str">
            <v>Hàng hóa quầy 0480.3002179</v>
          </cell>
          <cell r="M2142" t="str">
            <v>15.11.2022</v>
          </cell>
          <cell r="N2142">
            <v>-2785558</v>
          </cell>
        </row>
        <row r="2143">
          <cell r="F2143">
            <v>45273</v>
          </cell>
          <cell r="G2143" t="str">
            <v>C22TNT|45273</v>
          </cell>
          <cell r="H2143" t="str">
            <v>K1</v>
          </cell>
          <cell r="I2143" t="str">
            <v>29.09.2022</v>
          </cell>
          <cell r="J2143" t="str">
            <v>09.10.2022</v>
          </cell>
          <cell r="K2143" t="str">
            <v>02.10.2022</v>
          </cell>
          <cell r="L2143" t="str">
            <v>Hàng hóa quầy 0480.3002179</v>
          </cell>
          <cell r="M2143" t="str">
            <v>15.11.2022</v>
          </cell>
          <cell r="N2143">
            <v>-3172262</v>
          </cell>
        </row>
        <row r="2144">
          <cell r="F2144">
            <v>43865</v>
          </cell>
          <cell r="G2144" t="str">
            <v>C22TNT|43865</v>
          </cell>
          <cell r="H2144" t="str">
            <v>K1</v>
          </cell>
          <cell r="I2144" t="str">
            <v>22.09.2022</v>
          </cell>
          <cell r="J2144" t="str">
            <v>02.10.2022</v>
          </cell>
          <cell r="K2144" t="str">
            <v>26.09.2022</v>
          </cell>
          <cell r="L2144" t="str">
            <v>Hàng hóa quầy 0480.3002179</v>
          </cell>
          <cell r="M2144" t="str">
            <v>15.11.2022</v>
          </cell>
          <cell r="N2144">
            <v>-1416213</v>
          </cell>
        </row>
        <row r="2145">
          <cell r="F2145">
            <v>45636</v>
          </cell>
          <cell r="G2145" t="str">
            <v>C22TNT|45636</v>
          </cell>
          <cell r="H2145" t="str">
            <v>K1</v>
          </cell>
          <cell r="I2145" t="str">
            <v>01.10.2022</v>
          </cell>
          <cell r="J2145" t="str">
            <v>09.10.2022</v>
          </cell>
          <cell r="K2145" t="str">
            <v>03.10.2022</v>
          </cell>
          <cell r="L2145" t="str">
            <v>Hàng hóa quầy 0480.3002179</v>
          </cell>
          <cell r="M2145" t="str">
            <v>15.11.2022</v>
          </cell>
          <cell r="N2145">
            <v>-1586110</v>
          </cell>
        </row>
        <row r="2146">
          <cell r="F2146">
            <v>45637</v>
          </cell>
          <cell r="G2146" t="str">
            <v>C22TNT|45637</v>
          </cell>
          <cell r="H2146" t="str">
            <v>K1</v>
          </cell>
          <cell r="I2146" t="str">
            <v>01.10.2022</v>
          </cell>
          <cell r="J2146" t="str">
            <v>11.10.2022</v>
          </cell>
          <cell r="K2146" t="str">
            <v>06.10.2022</v>
          </cell>
          <cell r="L2146" t="str">
            <v>Hàng hóa quầy 0480.3002179</v>
          </cell>
          <cell r="M2146" t="str">
            <v>15.11.2022</v>
          </cell>
          <cell r="N2146">
            <v>-2001616</v>
          </cell>
        </row>
        <row r="2147">
          <cell r="F2147">
            <v>44278</v>
          </cell>
          <cell r="G2147" t="str">
            <v>C22TNT|44278</v>
          </cell>
          <cell r="H2147" t="str">
            <v>K1</v>
          </cell>
          <cell r="I2147" t="str">
            <v>27.09.2022</v>
          </cell>
          <cell r="J2147" t="str">
            <v>05.10.2022</v>
          </cell>
          <cell r="K2147" t="str">
            <v>28.09.2022</v>
          </cell>
          <cell r="L2147" t="str">
            <v>Hàng hóa quầy 0480.3002179</v>
          </cell>
          <cell r="M2147" t="str">
            <v>15.11.2022</v>
          </cell>
          <cell r="N2147">
            <v>-5571072</v>
          </cell>
        </row>
        <row r="2148">
          <cell r="F2148">
            <v>43655</v>
          </cell>
          <cell r="G2148" t="str">
            <v>C22TNT|43655</v>
          </cell>
          <cell r="H2148" t="str">
            <v>K1</v>
          </cell>
          <cell r="I2148" t="str">
            <v>22.09.2022</v>
          </cell>
          <cell r="J2148" t="str">
            <v>05.10.2022</v>
          </cell>
          <cell r="K2148" t="str">
            <v>24.09.2022</v>
          </cell>
          <cell r="L2148" t="str">
            <v>Hàng hóa quầy 0480.3002179</v>
          </cell>
          <cell r="M2148" t="str">
            <v>15.11.2022</v>
          </cell>
          <cell r="N2148">
            <v>-3013083</v>
          </cell>
        </row>
        <row r="2149">
          <cell r="F2149">
            <v>45280</v>
          </cell>
          <cell r="G2149" t="str">
            <v>C22TNT|45280</v>
          </cell>
          <cell r="H2149" t="str">
            <v>K1</v>
          </cell>
          <cell r="I2149" t="str">
            <v>29.09.2022</v>
          </cell>
          <cell r="J2149" t="str">
            <v>08.10.2022</v>
          </cell>
          <cell r="K2149" t="str">
            <v>01.10.2022</v>
          </cell>
          <cell r="L2149" t="str">
            <v>Hàng hóa quầy 0480.3002179</v>
          </cell>
          <cell r="M2149" t="str">
            <v>15.11.2022</v>
          </cell>
          <cell r="N2149">
            <v>-3812810</v>
          </cell>
        </row>
        <row r="2150">
          <cell r="F2150">
            <v>44178</v>
          </cell>
          <cell r="G2150" t="str">
            <v>C22TNT|44178</v>
          </cell>
          <cell r="H2150" t="str">
            <v>K1</v>
          </cell>
          <cell r="I2150" t="str">
            <v>26.09.2022</v>
          </cell>
          <cell r="J2150" t="str">
            <v>06.10.2022</v>
          </cell>
          <cell r="K2150" t="str">
            <v>01.10.2022</v>
          </cell>
          <cell r="L2150" t="str">
            <v>Hàng hóa quầy 0480.3002179</v>
          </cell>
          <cell r="M2150" t="str">
            <v>15.11.2022</v>
          </cell>
          <cell r="N2150">
            <v>-1586110</v>
          </cell>
        </row>
        <row r="2151">
          <cell r="F2151">
            <v>43866</v>
          </cell>
          <cell r="G2151" t="str">
            <v>C22TNT|43866</v>
          </cell>
          <cell r="H2151" t="str">
            <v>K1</v>
          </cell>
          <cell r="I2151" t="str">
            <v>22.09.2022</v>
          </cell>
          <cell r="J2151" t="str">
            <v>29.09.2022</v>
          </cell>
          <cell r="K2151" t="str">
            <v>23.09.2022</v>
          </cell>
          <cell r="L2151" t="str">
            <v>Hàng hóa quầy 0480.3002179</v>
          </cell>
          <cell r="M2151" t="str">
            <v>15.11.2022</v>
          </cell>
          <cell r="N2151">
            <v>-1586131</v>
          </cell>
        </row>
        <row r="2152">
          <cell r="F2152">
            <v>45297</v>
          </cell>
          <cell r="G2152" t="str">
            <v>C22TNT|45297</v>
          </cell>
          <cell r="H2152" t="str">
            <v>K1</v>
          </cell>
          <cell r="I2152" t="str">
            <v>29.09.2022</v>
          </cell>
          <cell r="J2152" t="str">
            <v>08.10.2022</v>
          </cell>
          <cell r="K2152" t="str">
            <v>01.10.2022</v>
          </cell>
          <cell r="L2152" t="str">
            <v>Hàng hóa quầy 0480.3002179</v>
          </cell>
          <cell r="M2152" t="str">
            <v>15.11.2022</v>
          </cell>
          <cell r="N2152">
            <v>-1586131</v>
          </cell>
        </row>
        <row r="2153">
          <cell r="F2153">
            <v>43649</v>
          </cell>
          <cell r="G2153" t="str">
            <v>C22TNT|43649</v>
          </cell>
          <cell r="H2153" t="str">
            <v>K1</v>
          </cell>
          <cell r="I2153" t="str">
            <v>22.09.2022</v>
          </cell>
          <cell r="J2153" t="str">
            <v>30.09.2022</v>
          </cell>
          <cell r="K2153" t="str">
            <v>24.09.2022</v>
          </cell>
          <cell r="L2153" t="str">
            <v>Hàng hóa quầy 0480.3002179</v>
          </cell>
          <cell r="M2153" t="str">
            <v>15.11.2022</v>
          </cell>
          <cell r="N2153">
            <v>-1685470</v>
          </cell>
        </row>
        <row r="2154">
          <cell r="F2154">
            <v>44175</v>
          </cell>
          <cell r="G2154" t="str">
            <v>C22TNT|44175</v>
          </cell>
          <cell r="H2154" t="str">
            <v>K1</v>
          </cell>
          <cell r="I2154" t="str">
            <v>26.09.2022</v>
          </cell>
          <cell r="J2154" t="str">
            <v>05.10.2022</v>
          </cell>
          <cell r="K2154" t="str">
            <v>01.10.2022</v>
          </cell>
          <cell r="L2154" t="str">
            <v>Hàng hóa quầy 0480.3002179</v>
          </cell>
          <cell r="M2154" t="str">
            <v>15.11.2022</v>
          </cell>
          <cell r="N2154">
            <v>-1200852</v>
          </cell>
        </row>
        <row r="2155">
          <cell r="F2155">
            <v>45270</v>
          </cell>
          <cell r="G2155" t="str">
            <v>C22TNT|45270</v>
          </cell>
          <cell r="H2155" t="str">
            <v>K1</v>
          </cell>
          <cell r="I2155" t="str">
            <v>29.09.2022</v>
          </cell>
          <cell r="J2155" t="str">
            <v>08.10.2022</v>
          </cell>
          <cell r="K2155" t="str">
            <v>01.10.2022</v>
          </cell>
          <cell r="L2155" t="str">
            <v>Hàng hóa quầy 0480.3002179</v>
          </cell>
          <cell r="M2155" t="str">
            <v>15.11.2022</v>
          </cell>
          <cell r="N2155">
            <v>-2615639</v>
          </cell>
        </row>
        <row r="2156">
          <cell r="F2156">
            <v>44177</v>
          </cell>
          <cell r="G2156" t="str">
            <v>C22TNT|44177</v>
          </cell>
          <cell r="H2156" t="str">
            <v>K1</v>
          </cell>
          <cell r="I2156" t="str">
            <v>26.09.2022</v>
          </cell>
          <cell r="J2156" t="str">
            <v>06.10.2022</v>
          </cell>
          <cell r="K2156" t="str">
            <v>01.10.2022</v>
          </cell>
          <cell r="L2156" t="str">
            <v>Hàng hóa quầy 0480.3002179</v>
          </cell>
          <cell r="M2156" t="str">
            <v>15.11.2022</v>
          </cell>
          <cell r="N2156">
            <v>-1730104</v>
          </cell>
        </row>
        <row r="2157">
          <cell r="F2157">
            <v>44060</v>
          </cell>
          <cell r="G2157" t="str">
            <v>C22TNT|44060</v>
          </cell>
          <cell r="H2157" t="str">
            <v>K1</v>
          </cell>
          <cell r="I2157" t="str">
            <v>24.09.2022</v>
          </cell>
          <cell r="J2157" t="str">
            <v>30.09.2022</v>
          </cell>
          <cell r="K2157" t="str">
            <v>24.09.2022</v>
          </cell>
          <cell r="L2157" t="str">
            <v>Hàng hóa quầy 0480.3002179</v>
          </cell>
          <cell r="M2157" t="str">
            <v>15.11.2022</v>
          </cell>
          <cell r="N2157">
            <v>-3113865</v>
          </cell>
        </row>
        <row r="2158">
          <cell r="F2158">
            <v>44279</v>
          </cell>
          <cell r="G2158" t="str">
            <v>C22TNT|44279</v>
          </cell>
          <cell r="H2158" t="str">
            <v>K1</v>
          </cell>
          <cell r="I2158" t="str">
            <v>27.09.2022</v>
          </cell>
          <cell r="J2158" t="str">
            <v>05.10.2022</v>
          </cell>
          <cell r="K2158" t="str">
            <v>01.10.2022</v>
          </cell>
          <cell r="L2158" t="str">
            <v>Hàng hóa quầy 0480.3002179</v>
          </cell>
          <cell r="M2158" t="str">
            <v>15.11.2022</v>
          </cell>
          <cell r="N2158">
            <v>-1199426</v>
          </cell>
        </row>
        <row r="2159">
          <cell r="F2159">
            <v>44234</v>
          </cell>
          <cell r="G2159" t="str">
            <v>C22TNT|44234</v>
          </cell>
          <cell r="H2159" t="str">
            <v>K1</v>
          </cell>
          <cell r="I2159" t="str">
            <v>27.09.2022</v>
          </cell>
          <cell r="J2159" t="str">
            <v>04.10.2022</v>
          </cell>
          <cell r="K2159" t="str">
            <v>27.09.2022</v>
          </cell>
          <cell r="L2159" t="str">
            <v>Hàng hóa quầy 0480.3002179</v>
          </cell>
          <cell r="M2159" t="str">
            <v>15.11.2022</v>
          </cell>
          <cell r="N2159">
            <v>-2400278</v>
          </cell>
        </row>
        <row r="2160">
          <cell r="F2160">
            <v>43863</v>
          </cell>
          <cell r="G2160" t="str">
            <v>C22TNT|43863</v>
          </cell>
          <cell r="H2160" t="str">
            <v>K1</v>
          </cell>
          <cell r="I2160" t="str">
            <v>22.09.2022</v>
          </cell>
          <cell r="J2160" t="str">
            <v>29.09.2022</v>
          </cell>
          <cell r="K2160" t="str">
            <v>23.09.2022</v>
          </cell>
          <cell r="L2160" t="str">
            <v>Hàng hóa quầy 0480.3002179</v>
          </cell>
          <cell r="M2160" t="str">
            <v>15.11.2022</v>
          </cell>
          <cell r="N2160">
            <v>-1298786</v>
          </cell>
        </row>
        <row r="2161">
          <cell r="F2161">
            <v>44287</v>
          </cell>
          <cell r="G2161" t="str">
            <v>C22TNT|44287</v>
          </cell>
          <cell r="H2161" t="str">
            <v>K1</v>
          </cell>
          <cell r="I2161" t="str">
            <v>27.09.2022</v>
          </cell>
          <cell r="J2161" t="str">
            <v>06.10.2022</v>
          </cell>
          <cell r="K2161" t="str">
            <v>01.10.2022</v>
          </cell>
          <cell r="L2161" t="str">
            <v>Hàng hóa quầy 0480.3002179</v>
          </cell>
          <cell r="M2161" t="str">
            <v>15.11.2022</v>
          </cell>
          <cell r="N2161">
            <v>-7416196</v>
          </cell>
        </row>
        <row r="2162">
          <cell r="F2162">
            <v>45296</v>
          </cell>
          <cell r="G2162" t="str">
            <v>C22TNT|45296</v>
          </cell>
          <cell r="H2162" t="str">
            <v>K1</v>
          </cell>
          <cell r="I2162" t="str">
            <v>29.09.2022</v>
          </cell>
          <cell r="J2162" t="str">
            <v>05.10.2022</v>
          </cell>
          <cell r="K2162" t="str">
            <v>30.09.2022</v>
          </cell>
          <cell r="L2162" t="str">
            <v>Hàng hóa quầy 0480.3002179</v>
          </cell>
          <cell r="M2162" t="str">
            <v>15.11.2022</v>
          </cell>
          <cell r="N2162">
            <v>-4418535</v>
          </cell>
        </row>
        <row r="2163">
          <cell r="F2163">
            <v>45431</v>
          </cell>
          <cell r="G2163" t="str">
            <v>C22TNT|45431</v>
          </cell>
          <cell r="H2163" t="str">
            <v>K1</v>
          </cell>
          <cell r="I2163" t="str">
            <v>30.09.2022</v>
          </cell>
          <cell r="J2163" t="str">
            <v>07.10.2022</v>
          </cell>
          <cell r="K2163" t="str">
            <v>01.10.2022</v>
          </cell>
          <cell r="L2163" t="str">
            <v>Hàng hóa quầy 0480.3002179</v>
          </cell>
          <cell r="M2163" t="str">
            <v>15.11.2022</v>
          </cell>
          <cell r="N2163">
            <v>-1447826</v>
          </cell>
        </row>
        <row r="2164">
          <cell r="F2164">
            <v>43864</v>
          </cell>
          <cell r="G2164" t="str">
            <v>C22TNT|43864</v>
          </cell>
          <cell r="H2164" t="str">
            <v>K1</v>
          </cell>
          <cell r="I2164" t="str">
            <v>22.09.2022</v>
          </cell>
          <cell r="J2164" t="str">
            <v>29.09.2022</v>
          </cell>
          <cell r="K2164" t="str">
            <v>23.09.2022</v>
          </cell>
          <cell r="L2164" t="str">
            <v>Hàng hóa quầy 0480.3002179</v>
          </cell>
          <cell r="M2164" t="str">
            <v>15.11.2022</v>
          </cell>
          <cell r="N2164">
            <v>-2398853</v>
          </cell>
        </row>
        <row r="2165">
          <cell r="F2165">
            <v>45298</v>
          </cell>
          <cell r="G2165" t="str">
            <v>C22TNT|45298</v>
          </cell>
          <cell r="H2165" t="str">
            <v>K1</v>
          </cell>
          <cell r="I2165" t="str">
            <v>29.09.2022</v>
          </cell>
          <cell r="J2165" t="str">
            <v>05.10.2022</v>
          </cell>
          <cell r="K2165" t="str">
            <v>30.09.2022</v>
          </cell>
          <cell r="L2165" t="str">
            <v>Hàng hóa quầy 0480.3002179</v>
          </cell>
          <cell r="M2165" t="str">
            <v>15.11.2022</v>
          </cell>
          <cell r="N2165">
            <v>-3986388</v>
          </cell>
        </row>
        <row r="2166">
          <cell r="F2166">
            <v>44059</v>
          </cell>
          <cell r="G2166" t="str">
            <v>C22TNT|44059</v>
          </cell>
          <cell r="H2166" t="str">
            <v>K1</v>
          </cell>
          <cell r="I2166" t="str">
            <v>24.09.2022</v>
          </cell>
          <cell r="J2166" t="str">
            <v>30.09.2022</v>
          </cell>
          <cell r="K2166" t="str">
            <v>24.09.2022</v>
          </cell>
          <cell r="L2166" t="str">
            <v>Hàng hóa quầy 0480.3002179</v>
          </cell>
          <cell r="M2166" t="str">
            <v>15.11.2022</v>
          </cell>
          <cell r="N2166">
            <v>-1416213</v>
          </cell>
        </row>
        <row r="2167">
          <cell r="F2167">
            <v>43652</v>
          </cell>
          <cell r="G2167" t="str">
            <v>C22TNT|43652</v>
          </cell>
          <cell r="H2167" t="str">
            <v>K1</v>
          </cell>
          <cell r="I2167" t="str">
            <v>22.09.2022</v>
          </cell>
          <cell r="J2167" t="str">
            <v>03.10.2022</v>
          </cell>
          <cell r="K2167" t="str">
            <v>26.09.2022</v>
          </cell>
          <cell r="L2167" t="str">
            <v>Hàng hóa quầy 0480.3002179</v>
          </cell>
          <cell r="M2167" t="str">
            <v>15.11.2022</v>
          </cell>
          <cell r="N2167">
            <v>-1586110</v>
          </cell>
        </row>
        <row r="2168">
          <cell r="F2168">
            <v>45276</v>
          </cell>
          <cell r="G2168" t="str">
            <v>C22TNT|45276</v>
          </cell>
          <cell r="H2168" t="str">
            <v>K1</v>
          </cell>
          <cell r="I2168" t="str">
            <v>29.09.2022</v>
          </cell>
          <cell r="J2168" t="str">
            <v>09.10.2022</v>
          </cell>
          <cell r="K2168" t="str">
            <v>03.10.2022</v>
          </cell>
          <cell r="L2168" t="str">
            <v>Hàng hóa quầy 0480.3002179</v>
          </cell>
          <cell r="M2168" t="str">
            <v>15.11.2022</v>
          </cell>
          <cell r="N2168">
            <v>-3216853</v>
          </cell>
        </row>
        <row r="2169">
          <cell r="F2169">
            <v>45789</v>
          </cell>
          <cell r="G2169" t="str">
            <v>C22TNT|45789</v>
          </cell>
          <cell r="H2169" t="str">
            <v>K1</v>
          </cell>
          <cell r="I2169" t="str">
            <v>03.10.2022</v>
          </cell>
          <cell r="J2169" t="str">
            <v>12.10.2022</v>
          </cell>
          <cell r="K2169" t="str">
            <v>07.10.2022</v>
          </cell>
          <cell r="L2169" t="str">
            <v>Hàng hóa quầy 0480.3002179</v>
          </cell>
          <cell r="M2169" t="str">
            <v>05.12.2022</v>
          </cell>
          <cell r="N2169">
            <v>-2934576</v>
          </cell>
        </row>
        <row r="2170">
          <cell r="F2170">
            <v>46972</v>
          </cell>
          <cell r="G2170" t="str">
            <v>C22TNT|46972</v>
          </cell>
          <cell r="H2170" t="str">
            <v>K1</v>
          </cell>
          <cell r="I2170" t="str">
            <v>10.10.2022</v>
          </cell>
          <cell r="J2170" t="str">
            <v>18.10.2022</v>
          </cell>
          <cell r="K2170" t="str">
            <v>14.10.2022</v>
          </cell>
          <cell r="L2170" t="str">
            <v>Hàng hóa quầy 0480.3002179</v>
          </cell>
          <cell r="M2170" t="str">
            <v>05.12.2022</v>
          </cell>
          <cell r="N2170">
            <v>-4084322</v>
          </cell>
        </row>
        <row r="2171">
          <cell r="F2171">
            <v>47805</v>
          </cell>
          <cell r="G2171" t="str">
            <v>C22TNT|47805</v>
          </cell>
          <cell r="H2171" t="str">
            <v>K1</v>
          </cell>
          <cell r="I2171" t="str">
            <v>17.10.2022</v>
          </cell>
          <cell r="J2171" t="str">
            <v>23.10.2022</v>
          </cell>
          <cell r="K2171" t="str">
            <v>21.10.2022</v>
          </cell>
          <cell r="L2171" t="str">
            <v>Hàng hóa quầy 0480.3002179</v>
          </cell>
          <cell r="M2171" t="str">
            <v>05.12.2022</v>
          </cell>
          <cell r="N2171">
            <v>-2785536</v>
          </cell>
        </row>
        <row r="2172">
          <cell r="F2172">
            <v>45790</v>
          </cell>
          <cell r="G2172" t="str">
            <v>C22TNT|45790</v>
          </cell>
          <cell r="H2172" t="str">
            <v>K1</v>
          </cell>
          <cell r="I2172" t="str">
            <v>03.10.2022</v>
          </cell>
          <cell r="J2172" t="str">
            <v>12.10.2022</v>
          </cell>
          <cell r="K2172" t="str">
            <v>07.10.2022</v>
          </cell>
          <cell r="L2172" t="str">
            <v>Hàng hóa quầy 0480.3002179</v>
          </cell>
          <cell r="M2172" t="str">
            <v>05.12.2022</v>
          </cell>
          <cell r="N2172">
            <v>-1413958</v>
          </cell>
        </row>
        <row r="2173">
          <cell r="F2173">
            <v>46973</v>
          </cell>
          <cell r="G2173" t="str">
            <v>C22TNT|46973</v>
          </cell>
          <cell r="H2173" t="str">
            <v>K1</v>
          </cell>
          <cell r="I2173" t="str">
            <v>10.10.2022</v>
          </cell>
          <cell r="J2173" t="str">
            <v>19.10.2022</v>
          </cell>
          <cell r="K2173" t="str">
            <v>14.10.2022</v>
          </cell>
          <cell r="L2173" t="str">
            <v>Hàng hóa quầy 0480.3002179</v>
          </cell>
          <cell r="M2173" t="str">
            <v>05.12.2022</v>
          </cell>
          <cell r="N2173">
            <v>-3389005</v>
          </cell>
        </row>
        <row r="2174">
          <cell r="F2174">
            <v>47806</v>
          </cell>
          <cell r="G2174" t="str">
            <v>C22TNT|47806</v>
          </cell>
          <cell r="H2174" t="str">
            <v>K1</v>
          </cell>
          <cell r="I2174" t="str">
            <v>17.10.2022</v>
          </cell>
          <cell r="J2174" t="str">
            <v>23.10.2022</v>
          </cell>
          <cell r="K2174" t="str">
            <v>21.10.2022</v>
          </cell>
          <cell r="L2174" t="str">
            <v>Hàng hóa quầy 0480.3002179</v>
          </cell>
          <cell r="M2174" t="str">
            <v>05.12.2022</v>
          </cell>
          <cell r="N2174">
            <v>-1851211</v>
          </cell>
        </row>
        <row r="2175">
          <cell r="F2175">
            <v>47822</v>
          </cell>
          <cell r="G2175" t="str">
            <v>C22TNT|47822</v>
          </cell>
          <cell r="H2175" t="str">
            <v>K1</v>
          </cell>
          <cell r="I2175" t="str">
            <v>17.10.2022</v>
          </cell>
          <cell r="J2175" t="str">
            <v>23.10.2022</v>
          </cell>
          <cell r="K2175" t="str">
            <v>21.10.2022</v>
          </cell>
          <cell r="L2175" t="str">
            <v>Hàng hóa quầy 0480.3002179</v>
          </cell>
          <cell r="M2175" t="str">
            <v>05.12.2022</v>
          </cell>
          <cell r="N2175">
            <v>-1847530</v>
          </cell>
        </row>
        <row r="2176">
          <cell r="F2176">
            <v>46604</v>
          </cell>
          <cell r="G2176" t="str">
            <v>C22TNT|46604</v>
          </cell>
          <cell r="H2176" t="str">
            <v>K1</v>
          </cell>
          <cell r="I2176" t="str">
            <v>07.10.2022</v>
          </cell>
          <cell r="J2176" t="str">
            <v>12.10.2022</v>
          </cell>
          <cell r="K2176" t="str">
            <v>07.10.2022</v>
          </cell>
          <cell r="L2176" t="str">
            <v>Hàng hóa quầy 0480.3002179</v>
          </cell>
          <cell r="M2176" t="str">
            <v>05.12.2022</v>
          </cell>
          <cell r="N2176">
            <v>-3984962</v>
          </cell>
        </row>
        <row r="2177">
          <cell r="F2177">
            <v>46974</v>
          </cell>
          <cell r="G2177" t="str">
            <v>C22TNT|46974</v>
          </cell>
          <cell r="H2177" t="str">
            <v>K1</v>
          </cell>
          <cell r="I2177" t="str">
            <v>10.10.2022</v>
          </cell>
          <cell r="J2177" t="str">
            <v>16.10.2022</v>
          </cell>
          <cell r="K2177" t="str">
            <v>12.10.2022</v>
          </cell>
          <cell r="L2177" t="str">
            <v>Hàng hóa quầy 0480.3002179</v>
          </cell>
          <cell r="M2177" t="str">
            <v>05.12.2022</v>
          </cell>
          <cell r="N2177">
            <v>-4033286</v>
          </cell>
        </row>
        <row r="2178">
          <cell r="F2178">
            <v>45861</v>
          </cell>
          <cell r="G2178" t="str">
            <v>C22TNT|45861</v>
          </cell>
          <cell r="H2178" t="str">
            <v>K1</v>
          </cell>
          <cell r="I2178" t="str">
            <v>04.10.2022</v>
          </cell>
          <cell r="J2178" t="str">
            <v>10.10.2022</v>
          </cell>
          <cell r="K2178" t="str">
            <v>05.10.2022</v>
          </cell>
          <cell r="L2178" t="str">
            <v>Hàng hóa quầy 0480.3002179</v>
          </cell>
          <cell r="M2178" t="str">
            <v>05.12.2022</v>
          </cell>
          <cell r="N2178">
            <v>-2398853</v>
          </cell>
        </row>
        <row r="2179">
          <cell r="F2179">
            <v>46634</v>
          </cell>
          <cell r="G2179" t="str">
            <v>C22TNT|46634</v>
          </cell>
          <cell r="H2179" t="str">
            <v>K1</v>
          </cell>
          <cell r="I2179" t="str">
            <v>07.10.2022</v>
          </cell>
          <cell r="J2179" t="str">
            <v>13.10.2022</v>
          </cell>
          <cell r="K2179" t="str">
            <v>08.10.2022</v>
          </cell>
          <cell r="L2179" t="str">
            <v>Hàng hóa quầy 0480.3002179</v>
          </cell>
          <cell r="M2179" t="str">
            <v>05.12.2022</v>
          </cell>
          <cell r="N2179">
            <v>-5997132</v>
          </cell>
        </row>
        <row r="2180">
          <cell r="F2180">
            <v>47056</v>
          </cell>
          <cell r="G2180" t="str">
            <v>C22TNT|47056</v>
          </cell>
          <cell r="H2180" t="str">
            <v>K1</v>
          </cell>
          <cell r="I2180" t="str">
            <v>11.10.2022</v>
          </cell>
          <cell r="J2180" t="str">
            <v>15.10.2022</v>
          </cell>
          <cell r="K2180" t="str">
            <v>12.10.2022</v>
          </cell>
          <cell r="L2180" t="str">
            <v>Hàng hóa quầy 0480.3002179</v>
          </cell>
          <cell r="M2180" t="str">
            <v>05.12.2022</v>
          </cell>
          <cell r="N2180">
            <v>-5184389</v>
          </cell>
        </row>
        <row r="2181">
          <cell r="F2181">
            <v>48016</v>
          </cell>
          <cell r="G2181" t="str">
            <v>C22TNT|48016</v>
          </cell>
          <cell r="H2181" t="str">
            <v>K1</v>
          </cell>
          <cell r="I2181" t="str">
            <v>18.10.2022</v>
          </cell>
          <cell r="J2181" t="str">
            <v>22.10.2022</v>
          </cell>
          <cell r="K2181" t="str">
            <v>19.10.2022</v>
          </cell>
          <cell r="L2181" t="str">
            <v>Hàng hóa quầy 0480.3002179</v>
          </cell>
          <cell r="M2181" t="str">
            <v>05.12.2022</v>
          </cell>
          <cell r="N2181">
            <v>-5184389</v>
          </cell>
        </row>
        <row r="2182">
          <cell r="F2182">
            <v>45791</v>
          </cell>
          <cell r="G2182" t="str">
            <v>C22TNT|45791</v>
          </cell>
          <cell r="H2182" t="str">
            <v>K1</v>
          </cell>
          <cell r="I2182" t="str">
            <v>03.10.2022</v>
          </cell>
          <cell r="J2182" t="str">
            <v>09.10.2022</v>
          </cell>
          <cell r="K2182" t="str">
            <v>04.10.2022</v>
          </cell>
          <cell r="L2182" t="str">
            <v>Hàng hóa quầy 0480.3002179</v>
          </cell>
          <cell r="M2182" t="str">
            <v>05.12.2022</v>
          </cell>
          <cell r="N2182">
            <v>-2785536</v>
          </cell>
        </row>
        <row r="2183">
          <cell r="F2183">
            <v>47824</v>
          </cell>
          <cell r="G2183" t="str">
            <v>C22TNT|47824</v>
          </cell>
          <cell r="H2183" t="str">
            <v>K1</v>
          </cell>
          <cell r="I2183" t="str">
            <v>17.10.2022</v>
          </cell>
          <cell r="J2183" t="str">
            <v>22.10.2022</v>
          </cell>
          <cell r="K2183" t="str">
            <v>18.10.2022</v>
          </cell>
          <cell r="L2183" t="str">
            <v>Hàng hóa quầy 0480.3002179</v>
          </cell>
          <cell r="M2183" t="str">
            <v>05.12.2022</v>
          </cell>
          <cell r="N2183">
            <v>-2400278</v>
          </cell>
        </row>
        <row r="2184">
          <cell r="F2184">
            <v>47001</v>
          </cell>
          <cell r="G2184" t="str">
            <v>C22TNT|47001</v>
          </cell>
          <cell r="H2184" t="str">
            <v>K1</v>
          </cell>
          <cell r="I2184" t="str">
            <v>11.10.2022</v>
          </cell>
          <cell r="J2184" t="str">
            <v>15.10.2022</v>
          </cell>
          <cell r="K2184" t="str">
            <v>11.10.2022</v>
          </cell>
          <cell r="L2184" t="str">
            <v>Hàng hóa quầy 0480.3002179</v>
          </cell>
          <cell r="M2184" t="str">
            <v>05.12.2022</v>
          </cell>
          <cell r="N2184">
            <v>-1199426</v>
          </cell>
        </row>
        <row r="2185">
          <cell r="F2185">
            <v>47828</v>
          </cell>
          <cell r="G2185" t="str">
            <v>C22TNT|47828</v>
          </cell>
          <cell r="H2185" t="str">
            <v>K1</v>
          </cell>
          <cell r="I2185" t="str">
            <v>17.10.2022</v>
          </cell>
          <cell r="J2185" t="str">
            <v>22.10.2022</v>
          </cell>
          <cell r="K2185" t="str">
            <v>18.10.2022</v>
          </cell>
          <cell r="L2185" t="str">
            <v>Hàng hóa quầy 0480.3002179</v>
          </cell>
          <cell r="M2185" t="str">
            <v>05.12.2022</v>
          </cell>
          <cell r="N2185">
            <v>-1199426</v>
          </cell>
        </row>
        <row r="2186">
          <cell r="F2186">
            <v>46965</v>
          </cell>
          <cell r="G2186" t="str">
            <v>C22TNT|46965</v>
          </cell>
          <cell r="H2186" t="str">
            <v>K1</v>
          </cell>
          <cell r="I2186" t="str">
            <v>10.10.2022</v>
          </cell>
          <cell r="J2186" t="str">
            <v>19.10.2022</v>
          </cell>
          <cell r="K2186" t="str">
            <v>14.10.2022</v>
          </cell>
          <cell r="L2186" t="str">
            <v>Hàng hóa quầy 0480.3002179</v>
          </cell>
          <cell r="M2186" t="str">
            <v>05.12.2022</v>
          </cell>
          <cell r="N2186">
            <v>-1516998</v>
          </cell>
        </row>
        <row r="2187">
          <cell r="F2187">
            <v>47803</v>
          </cell>
          <cell r="G2187" t="str">
            <v>C22TNT|47803</v>
          </cell>
          <cell r="H2187" t="str">
            <v>K1</v>
          </cell>
          <cell r="I2187" t="str">
            <v>17.10.2022</v>
          </cell>
          <cell r="J2187" t="str">
            <v>23.10.2022</v>
          </cell>
          <cell r="K2187" t="str">
            <v>21.10.2022</v>
          </cell>
          <cell r="L2187" t="str">
            <v>Hàng hóa quầy 0480.3002179</v>
          </cell>
          <cell r="M2187" t="str">
            <v>05.12.2022</v>
          </cell>
          <cell r="N2187">
            <v>-1586110</v>
          </cell>
        </row>
        <row r="2188">
          <cell r="F2188">
            <v>46970</v>
          </cell>
          <cell r="G2188" t="str">
            <v>C22TNT|46970</v>
          </cell>
          <cell r="H2188" t="str">
            <v>K1</v>
          </cell>
          <cell r="I2188" t="str">
            <v>10.10.2022</v>
          </cell>
          <cell r="J2188" t="str">
            <v>16.10.2022</v>
          </cell>
          <cell r="K2188" t="str">
            <v>12.10.2022</v>
          </cell>
          <cell r="L2188" t="str">
            <v>Hàng hóa quầy 0480.3002179</v>
          </cell>
          <cell r="M2188" t="str">
            <v>05.12.2022</v>
          </cell>
          <cell r="N2188">
            <v>-2984256</v>
          </cell>
        </row>
        <row r="2189">
          <cell r="F2189">
            <v>47804</v>
          </cell>
          <cell r="G2189" t="str">
            <v>C22TNT|47804</v>
          </cell>
          <cell r="H2189" t="str">
            <v>K1</v>
          </cell>
          <cell r="I2189" t="str">
            <v>17.10.2022</v>
          </cell>
          <cell r="J2189" t="str">
            <v>22.10.2022</v>
          </cell>
          <cell r="K2189" t="str">
            <v>19.10.2022</v>
          </cell>
          <cell r="L2189" t="str">
            <v>Hàng hóa quầy 0480.3002179</v>
          </cell>
          <cell r="M2189" t="str">
            <v>05.12.2022</v>
          </cell>
          <cell r="N2189">
            <v>-6385241</v>
          </cell>
        </row>
        <row r="2190">
          <cell r="F2190">
            <v>46532</v>
          </cell>
          <cell r="G2190" t="str">
            <v>C22TNT|46532</v>
          </cell>
          <cell r="H2190" t="str">
            <v>K1</v>
          </cell>
          <cell r="I2190" t="str">
            <v>06.10.2022</v>
          </cell>
          <cell r="J2190" t="str">
            <v>13.10.2022</v>
          </cell>
          <cell r="K2190" t="str">
            <v>08.10.2022</v>
          </cell>
          <cell r="L2190" t="str">
            <v>Hàng hóa quầy 0480.3002179</v>
          </cell>
          <cell r="M2190" t="str">
            <v>05.12.2022</v>
          </cell>
          <cell r="N2190">
            <v>-1586110</v>
          </cell>
        </row>
        <row r="2191">
          <cell r="F2191">
            <v>48546</v>
          </cell>
          <cell r="G2191" t="str">
            <v>C22TNT|48546</v>
          </cell>
          <cell r="H2191" t="str">
            <v>K1</v>
          </cell>
          <cell r="I2191" t="str">
            <v>20.10.2022</v>
          </cell>
          <cell r="J2191" t="str">
            <v>28.10.2022</v>
          </cell>
          <cell r="K2191" t="str">
            <v>22.10.2022</v>
          </cell>
          <cell r="L2191" t="str">
            <v>Hàng hóa quầy 0480.3002179</v>
          </cell>
          <cell r="M2191" t="str">
            <v>05.12.2022</v>
          </cell>
          <cell r="N2191">
            <v>-1586110</v>
          </cell>
        </row>
        <row r="2192">
          <cell r="F2192">
            <v>45809</v>
          </cell>
          <cell r="G2192" t="str">
            <v>C22TNT|45809</v>
          </cell>
          <cell r="H2192" t="str">
            <v>K1</v>
          </cell>
          <cell r="I2192" t="str">
            <v>04.10.2022</v>
          </cell>
          <cell r="J2192" t="str">
            <v>09.10.2022</v>
          </cell>
          <cell r="K2192" t="str">
            <v>04.10.2022</v>
          </cell>
          <cell r="L2192" t="str">
            <v>Hàng hóa quầy 0480.3002179</v>
          </cell>
          <cell r="M2192" t="str">
            <v>05.12.2022</v>
          </cell>
          <cell r="N2192">
            <v>-2785536</v>
          </cell>
        </row>
        <row r="2193">
          <cell r="F2193">
            <v>46986</v>
          </cell>
          <cell r="G2193" t="str">
            <v>C22TNT|46986</v>
          </cell>
          <cell r="H2193" t="str">
            <v>K1</v>
          </cell>
          <cell r="I2193" t="str">
            <v>11.10.2022</v>
          </cell>
          <cell r="J2193" t="str">
            <v>15.10.2022</v>
          </cell>
          <cell r="K2193" t="str">
            <v>11.10.2022</v>
          </cell>
          <cell r="L2193" t="str">
            <v>Hàng hóa quầy 0480.3002179</v>
          </cell>
          <cell r="M2193" t="str">
            <v>05.12.2022</v>
          </cell>
          <cell r="N2193">
            <v>-3816491</v>
          </cell>
        </row>
        <row r="2194">
          <cell r="F2194">
            <v>47895</v>
          </cell>
          <cell r="G2194" t="str">
            <v>C22TNT|47895</v>
          </cell>
          <cell r="H2194" t="str">
            <v>K1</v>
          </cell>
          <cell r="I2194" t="str">
            <v>18.10.2022</v>
          </cell>
          <cell r="J2194" t="str">
            <v>22.10.2022</v>
          </cell>
          <cell r="K2194" t="str">
            <v>18.10.2022</v>
          </cell>
          <cell r="L2194" t="str">
            <v>Hàng hóa quầy 0480.3002179</v>
          </cell>
          <cell r="M2194" t="str">
            <v>05.12.2022</v>
          </cell>
          <cell r="N2194">
            <v>-2785536</v>
          </cell>
        </row>
        <row r="2195">
          <cell r="F2195">
            <v>45786</v>
          </cell>
          <cell r="G2195" t="str">
            <v>C22TNT|45786</v>
          </cell>
          <cell r="H2195" t="str">
            <v>K1</v>
          </cell>
          <cell r="I2195" t="str">
            <v>03.10.2022</v>
          </cell>
          <cell r="J2195" t="str">
            <v>10.10.2022</v>
          </cell>
          <cell r="K2195" t="str">
            <v>05.10.2022</v>
          </cell>
          <cell r="L2195" t="str">
            <v>Hàng hóa quầy 0480.3002179</v>
          </cell>
          <cell r="M2195" t="str">
            <v>05.12.2022</v>
          </cell>
          <cell r="N2195">
            <v>-1298786</v>
          </cell>
        </row>
        <row r="2196">
          <cell r="F2196">
            <v>46969</v>
          </cell>
          <cell r="G2196" t="str">
            <v>C22TNT|46969</v>
          </cell>
          <cell r="H2196" t="str">
            <v>K1</v>
          </cell>
          <cell r="I2196" t="str">
            <v>10.10.2022</v>
          </cell>
          <cell r="J2196" t="str">
            <v>16.10.2022</v>
          </cell>
          <cell r="K2196" t="str">
            <v>12.10.2022</v>
          </cell>
          <cell r="L2196" t="str">
            <v>Hàng hóa quầy 0480.3002179</v>
          </cell>
          <cell r="M2196" t="str">
            <v>05.12.2022</v>
          </cell>
          <cell r="N2196">
            <v>-2785536</v>
          </cell>
        </row>
        <row r="2197">
          <cell r="F2197">
            <v>46536</v>
          </cell>
          <cell r="G2197" t="str">
            <v>C22TNT|46536</v>
          </cell>
          <cell r="H2197" t="str">
            <v>K1</v>
          </cell>
          <cell r="I2197" t="str">
            <v>06.10.2022</v>
          </cell>
          <cell r="J2197" t="str">
            <v>13.10.2022</v>
          </cell>
          <cell r="K2197" t="str">
            <v>08.10.2022</v>
          </cell>
          <cell r="L2197" t="str">
            <v>Hàng hóa quầy 0480.3002179</v>
          </cell>
          <cell r="M2197" t="str">
            <v>05.12.2022</v>
          </cell>
          <cell r="N2197">
            <v>-1416213</v>
          </cell>
        </row>
        <row r="2198">
          <cell r="F2198">
            <v>46963</v>
          </cell>
          <cell r="G2198" t="str">
            <v>C22TNT|46963</v>
          </cell>
          <cell r="H2198" t="str">
            <v>K1</v>
          </cell>
          <cell r="I2198" t="str">
            <v>10.10.2022</v>
          </cell>
          <cell r="J2198" t="str">
            <v>15.10.2022</v>
          </cell>
          <cell r="K2198" t="str">
            <v>12.10.2022</v>
          </cell>
          <cell r="L2198" t="str">
            <v>Hàng hóa quầy 0480.3002179</v>
          </cell>
          <cell r="M2198" t="str">
            <v>05.12.2022</v>
          </cell>
          <cell r="N2198">
            <v>-1249106</v>
          </cell>
        </row>
        <row r="2199">
          <cell r="F2199">
            <v>47801</v>
          </cell>
          <cell r="G2199" t="str">
            <v>C22TNT|47801</v>
          </cell>
          <cell r="H2199" t="str">
            <v>K1</v>
          </cell>
          <cell r="I2199" t="str">
            <v>17.10.2022</v>
          </cell>
          <cell r="J2199" t="str">
            <v>22.10.2022</v>
          </cell>
          <cell r="K2199" t="str">
            <v>19.10.2022</v>
          </cell>
          <cell r="L2199" t="str">
            <v>Hàng hóa quầy 0480.3002179</v>
          </cell>
          <cell r="M2199" t="str">
            <v>05.12.2022</v>
          </cell>
          <cell r="N2199">
            <v>-3002322</v>
          </cell>
        </row>
        <row r="2200">
          <cell r="F2200">
            <v>46351</v>
          </cell>
          <cell r="G2200" t="str">
            <v>C22TNT|46351</v>
          </cell>
          <cell r="H2200" t="str">
            <v>K1</v>
          </cell>
          <cell r="I2200" t="str">
            <v>06.10.2022</v>
          </cell>
          <cell r="J2200" t="str">
            <v>11.10.2022</v>
          </cell>
          <cell r="K2200" t="str">
            <v>06.10.2022</v>
          </cell>
          <cell r="L2200" t="str">
            <v>Hàng hóa quầy 0480.3002179</v>
          </cell>
          <cell r="M2200" t="str">
            <v>05.12.2022</v>
          </cell>
          <cell r="N2200">
            <v>-2785536</v>
          </cell>
        </row>
        <row r="2201">
          <cell r="F2201">
            <v>46537</v>
          </cell>
          <cell r="G2201" t="str">
            <v>C22TNT|46537</v>
          </cell>
          <cell r="H2201" t="str">
            <v>K1</v>
          </cell>
          <cell r="I2201" t="str">
            <v>06.10.2022</v>
          </cell>
          <cell r="J2201" t="str">
            <v>13.10.2022</v>
          </cell>
          <cell r="K2201" t="str">
            <v>08.10.2022</v>
          </cell>
          <cell r="L2201" t="str">
            <v>Hàng hóa quầy 0480.3002179</v>
          </cell>
          <cell r="M2201" t="str">
            <v>05.12.2022</v>
          </cell>
          <cell r="N2201">
            <v>-1199426</v>
          </cell>
        </row>
        <row r="2202">
          <cell r="F2202">
            <v>46964</v>
          </cell>
          <cell r="G2202" t="str">
            <v>C22TNT|46964</v>
          </cell>
          <cell r="H2202" t="str">
            <v>K1</v>
          </cell>
          <cell r="I2202" t="str">
            <v>10.10.2022</v>
          </cell>
          <cell r="J2202" t="str">
            <v>16.10.2022</v>
          </cell>
          <cell r="K2202" t="str">
            <v>12.10.2022</v>
          </cell>
          <cell r="L2202" t="str">
            <v>Hàng hóa quầy 0480.3002179</v>
          </cell>
          <cell r="M2202" t="str">
            <v>05.12.2022</v>
          </cell>
          <cell r="N2202">
            <v>-7799220</v>
          </cell>
        </row>
        <row r="2203">
          <cell r="F2203">
            <v>47529</v>
          </cell>
          <cell r="G2203" t="str">
            <v>C22TNT|47529</v>
          </cell>
          <cell r="H2203" t="str">
            <v>K1</v>
          </cell>
          <cell r="I2203" t="str">
            <v>13.10.2022</v>
          </cell>
          <cell r="J2203" t="str">
            <v>19.10.2022</v>
          </cell>
          <cell r="K2203" t="str">
            <v>15.10.2022</v>
          </cell>
          <cell r="L2203" t="str">
            <v>Hàng hóa quầy 0480.3002179</v>
          </cell>
          <cell r="M2203" t="str">
            <v>05.12.2022</v>
          </cell>
          <cell r="N2203">
            <v>-2832425</v>
          </cell>
        </row>
        <row r="2204">
          <cell r="F2204">
            <v>48550</v>
          </cell>
          <cell r="G2204" t="str">
            <v>C22TNT|48550</v>
          </cell>
          <cell r="H2204" t="str">
            <v>K1</v>
          </cell>
          <cell r="I2204" t="str">
            <v>20.10.2022</v>
          </cell>
          <cell r="J2204" t="str">
            <v>28.10.2022</v>
          </cell>
          <cell r="K2204" t="str">
            <v>22.10.2022</v>
          </cell>
          <cell r="L2204" t="str">
            <v>Hàng hóa quầy 0480.3002179</v>
          </cell>
          <cell r="M2204" t="str">
            <v>05.12.2022</v>
          </cell>
          <cell r="N2204">
            <v>-4797706</v>
          </cell>
        </row>
        <row r="2205">
          <cell r="F2205">
            <v>48551</v>
          </cell>
          <cell r="G2205" t="str">
            <v>C22TNT|48551</v>
          </cell>
          <cell r="H2205" t="str">
            <v>K1</v>
          </cell>
          <cell r="I2205" t="str">
            <v>20.10.2022</v>
          </cell>
          <cell r="J2205" t="str">
            <v>28.10.2022</v>
          </cell>
          <cell r="K2205" t="str">
            <v>22.10.2022</v>
          </cell>
          <cell r="L2205" t="str">
            <v>Hàng hóa quầy 0480.3002179</v>
          </cell>
          <cell r="M2205" t="str">
            <v>05.12.2022</v>
          </cell>
          <cell r="N2205">
            <v>-2398853</v>
          </cell>
        </row>
        <row r="2206">
          <cell r="F2206">
            <v>45780</v>
          </cell>
          <cell r="G2206" t="str">
            <v>C22TNT|45780</v>
          </cell>
          <cell r="H2206" t="str">
            <v>K1</v>
          </cell>
          <cell r="I2206" t="str">
            <v>03.10.2022</v>
          </cell>
          <cell r="J2206" t="str">
            <v>11.10.2022</v>
          </cell>
          <cell r="K2206" t="str">
            <v>06.10.2022</v>
          </cell>
          <cell r="L2206" t="str">
            <v>Hàng hóa quầy 0480.3002179</v>
          </cell>
          <cell r="M2206" t="str">
            <v>05.12.2022</v>
          </cell>
          <cell r="N2206">
            <v>-4419969</v>
          </cell>
        </row>
        <row r="2207">
          <cell r="F2207">
            <v>46959</v>
          </cell>
          <cell r="G2207" t="str">
            <v>C22TNT|46959</v>
          </cell>
          <cell r="H2207" t="str">
            <v>K1</v>
          </cell>
          <cell r="I2207" t="str">
            <v>10.10.2022</v>
          </cell>
          <cell r="J2207" t="str">
            <v>16.10.2022</v>
          </cell>
          <cell r="K2207" t="str">
            <v>13.10.2022</v>
          </cell>
          <cell r="L2207" t="str">
            <v>Hàng hóa quầy 0480.3002179</v>
          </cell>
          <cell r="M2207" t="str">
            <v>05.12.2022</v>
          </cell>
          <cell r="N2207">
            <v>-2398853</v>
          </cell>
        </row>
        <row r="2208">
          <cell r="F2208">
            <v>47524</v>
          </cell>
          <cell r="G2208" t="str">
            <v>C22TNT|47524</v>
          </cell>
          <cell r="H2208" t="str">
            <v>K1</v>
          </cell>
          <cell r="I2208" t="str">
            <v>13.10.2022</v>
          </cell>
          <cell r="J2208" t="str">
            <v>19.10.2022</v>
          </cell>
          <cell r="K2208" t="str">
            <v>17.10.2022</v>
          </cell>
          <cell r="L2208" t="str">
            <v>Hàng hóa quầy 0480.3002179</v>
          </cell>
          <cell r="M2208" t="str">
            <v>05.12.2022</v>
          </cell>
          <cell r="N2208">
            <v>-1199426</v>
          </cell>
        </row>
        <row r="2209">
          <cell r="F2209">
            <v>48547</v>
          </cell>
          <cell r="G2209" t="str">
            <v>C22TNT|48547</v>
          </cell>
          <cell r="H2209" t="str">
            <v>K1</v>
          </cell>
          <cell r="I2209" t="str">
            <v>20.10.2022</v>
          </cell>
          <cell r="J2209" t="str">
            <v>28.10.2022</v>
          </cell>
          <cell r="K2209" t="str">
            <v>23.10.2022</v>
          </cell>
          <cell r="L2209" t="str">
            <v>Hàng hóa quầy 0480.3002179</v>
          </cell>
          <cell r="M2209" t="str">
            <v>05.12.2022</v>
          </cell>
          <cell r="N2209">
            <v>-3031154</v>
          </cell>
        </row>
        <row r="2210">
          <cell r="F2210">
            <v>45808</v>
          </cell>
          <cell r="G2210" t="str">
            <v>C22TNT|45808</v>
          </cell>
          <cell r="H2210" t="str">
            <v>K1</v>
          </cell>
          <cell r="I2210" t="str">
            <v>04.10.2022</v>
          </cell>
          <cell r="J2210" t="str">
            <v>09.10.2022</v>
          </cell>
          <cell r="K2210" t="str">
            <v>04.10.2022</v>
          </cell>
          <cell r="L2210" t="str">
            <v>Hàng hóa quầy 0480.3002179</v>
          </cell>
          <cell r="M2210" t="str">
            <v>05.12.2022</v>
          </cell>
          <cell r="N2210">
            <v>-5402601</v>
          </cell>
        </row>
        <row r="2211">
          <cell r="F2211">
            <v>46990</v>
          </cell>
          <cell r="G2211" t="str">
            <v>C22TNT|46990</v>
          </cell>
          <cell r="H2211" t="str">
            <v>K1</v>
          </cell>
          <cell r="I2211" t="str">
            <v>11.10.2022</v>
          </cell>
          <cell r="J2211" t="str">
            <v>15.10.2022</v>
          </cell>
          <cell r="K2211" t="str">
            <v>11.10.2022</v>
          </cell>
          <cell r="L2211" t="str">
            <v>Hàng hóa quầy 0480.3002179</v>
          </cell>
          <cell r="M2211" t="str">
            <v>05.12.2022</v>
          </cell>
          <cell r="N2211">
            <v>-2665319</v>
          </cell>
        </row>
        <row r="2212">
          <cell r="F2212">
            <v>47893</v>
          </cell>
          <cell r="G2212" t="str">
            <v>C22TNT|47893</v>
          </cell>
          <cell r="H2212" t="str">
            <v>K1</v>
          </cell>
          <cell r="I2212" t="str">
            <v>18.10.2022</v>
          </cell>
          <cell r="J2212" t="str">
            <v>22.10.2022</v>
          </cell>
          <cell r="K2212" t="str">
            <v>18.10.2022</v>
          </cell>
          <cell r="L2212" t="str">
            <v>Hàng hóa quầy 0480.3002179</v>
          </cell>
          <cell r="M2212" t="str">
            <v>05.12.2022</v>
          </cell>
          <cell r="N2212">
            <v>-5450855</v>
          </cell>
        </row>
        <row r="2213">
          <cell r="F2213">
            <v>45805</v>
          </cell>
          <cell r="G2213" t="str">
            <v>1C22TNT|45805</v>
          </cell>
          <cell r="H2213" t="str">
            <v>K1</v>
          </cell>
          <cell r="I2213" t="str">
            <v>04.10.2022</v>
          </cell>
          <cell r="J2213" t="str">
            <v>07.10.2022</v>
          </cell>
          <cell r="K2213" t="str">
            <v>04.10.2022</v>
          </cell>
          <cell r="L2213" t="str">
            <v>Hàng hóa quầy 0480.3002179</v>
          </cell>
          <cell r="M2213" t="str">
            <v>05.12.2022</v>
          </cell>
          <cell r="N2213">
            <v>-1199426</v>
          </cell>
        </row>
        <row r="2214">
          <cell r="F2214">
            <v>46987</v>
          </cell>
          <cell r="G2214" t="str">
            <v>1C22TNT|46987</v>
          </cell>
          <cell r="H2214" t="str">
            <v>K1</v>
          </cell>
          <cell r="I2214" t="str">
            <v>11.10.2022</v>
          </cell>
          <cell r="J2214" t="str">
            <v>13.10.2022</v>
          </cell>
          <cell r="K2214" t="str">
            <v>11.10.2022</v>
          </cell>
          <cell r="L2214" t="str">
            <v>Hàng hóa quầy 0480.3002179</v>
          </cell>
          <cell r="M2214" t="str">
            <v>05.12.2022</v>
          </cell>
          <cell r="N2214">
            <v>-1586110</v>
          </cell>
        </row>
        <row r="2215">
          <cell r="F2215">
            <v>46988</v>
          </cell>
          <cell r="G2215" t="str">
            <v>1C22TNT|46988</v>
          </cell>
          <cell r="H2215" t="str">
            <v>K1</v>
          </cell>
          <cell r="I2215" t="str">
            <v>11.10.2022</v>
          </cell>
          <cell r="J2215" t="str">
            <v>13.10.2022</v>
          </cell>
          <cell r="K2215" t="str">
            <v>11.10.2022</v>
          </cell>
          <cell r="L2215" t="str">
            <v>Hàng hóa quầy 0480.3002179</v>
          </cell>
          <cell r="M2215" t="str">
            <v>05.12.2022</v>
          </cell>
          <cell r="N2215">
            <v>-1199426</v>
          </cell>
        </row>
        <row r="2216">
          <cell r="F2216">
            <v>47552</v>
          </cell>
          <cell r="G2216" t="str">
            <v>1C22TNT|47552</v>
          </cell>
          <cell r="H2216" t="str">
            <v>K1</v>
          </cell>
          <cell r="I2216" t="str">
            <v>14.10.2022</v>
          </cell>
          <cell r="J2216" t="str">
            <v>18.10.2022</v>
          </cell>
          <cell r="K2216" t="str">
            <v>14.10.2022</v>
          </cell>
          <cell r="L2216" t="str">
            <v>Hàng hóa quầy 0480.3002179</v>
          </cell>
          <cell r="M2216" t="str">
            <v>05.12.2022</v>
          </cell>
          <cell r="N2216">
            <v>-2785536</v>
          </cell>
        </row>
        <row r="2217">
          <cell r="F2217">
            <v>47896</v>
          </cell>
          <cell r="G2217" t="str">
            <v>1C22TNT|47896</v>
          </cell>
          <cell r="H2217" t="str">
            <v>K1</v>
          </cell>
          <cell r="I2217" t="str">
            <v>18.10.2022</v>
          </cell>
          <cell r="J2217" t="str">
            <v>20.10.2022</v>
          </cell>
          <cell r="K2217" t="str">
            <v>18.10.2022</v>
          </cell>
          <cell r="L2217" t="str">
            <v>Hàng hóa quầy 0480.3002179</v>
          </cell>
          <cell r="M2217" t="str">
            <v>05.12.2022</v>
          </cell>
          <cell r="N2217">
            <v>-1199426</v>
          </cell>
        </row>
        <row r="2218">
          <cell r="F2218">
            <v>48581</v>
          </cell>
          <cell r="G2218" t="str">
            <v>1C22TNT|48581</v>
          </cell>
          <cell r="H2218" t="str">
            <v>K1</v>
          </cell>
          <cell r="I2218" t="str">
            <v>21.10.2022</v>
          </cell>
          <cell r="J2218" t="str">
            <v>25.10.2022</v>
          </cell>
          <cell r="K2218" t="str">
            <v>21.10.2022</v>
          </cell>
          <cell r="L2218" t="str">
            <v>Hàng hóa quầy 0480.3002179</v>
          </cell>
          <cell r="M2218" t="str">
            <v>05.12.2022</v>
          </cell>
          <cell r="N2218">
            <v>-6986455</v>
          </cell>
        </row>
        <row r="2219">
          <cell r="F2219">
            <v>48582</v>
          </cell>
          <cell r="G2219" t="str">
            <v>1C22TNT|48582</v>
          </cell>
          <cell r="H2219" t="str">
            <v>K1</v>
          </cell>
          <cell r="I2219" t="str">
            <v>21.10.2022</v>
          </cell>
          <cell r="J2219" t="str">
            <v>25.10.2022</v>
          </cell>
          <cell r="K2219" t="str">
            <v>21.10.2022</v>
          </cell>
          <cell r="L2219" t="str">
            <v>Hàng hóa quầy 0480.3002179</v>
          </cell>
          <cell r="M2219" t="str">
            <v>05.12.2022</v>
          </cell>
          <cell r="N2219">
            <v>-731652</v>
          </cell>
        </row>
        <row r="2220">
          <cell r="F2220">
            <v>46968</v>
          </cell>
          <cell r="G2220" t="str">
            <v>C22TNT|46968</v>
          </cell>
          <cell r="H2220" t="str">
            <v>K1</v>
          </cell>
          <cell r="I2220" t="str">
            <v>10.10.2022</v>
          </cell>
          <cell r="J2220" t="str">
            <v>16.10.2022</v>
          </cell>
          <cell r="K2220" t="str">
            <v>12.10.2022</v>
          </cell>
          <cell r="L2220" t="str">
            <v>Hàng hóa quầy 0480.3002179</v>
          </cell>
          <cell r="M2220" t="str">
            <v>05.12.2022</v>
          </cell>
          <cell r="N2220">
            <v>-1497506</v>
          </cell>
        </row>
        <row r="2221">
          <cell r="F2221">
            <v>47531</v>
          </cell>
          <cell r="G2221" t="str">
            <v>C22TNT|47531</v>
          </cell>
          <cell r="H2221" t="str">
            <v>K1</v>
          </cell>
          <cell r="I2221" t="str">
            <v>13.10.2022</v>
          </cell>
          <cell r="J2221" t="str">
            <v>19.10.2022</v>
          </cell>
          <cell r="K2221" t="str">
            <v>15.10.2022</v>
          </cell>
          <cell r="L2221" t="str">
            <v>Hàng hóa quầy 0480.3002179</v>
          </cell>
          <cell r="M2221" t="str">
            <v>05.12.2022</v>
          </cell>
          <cell r="N2221">
            <v>-1199426</v>
          </cell>
        </row>
        <row r="2222">
          <cell r="F2222">
            <v>47827</v>
          </cell>
          <cell r="G2222" t="str">
            <v>C22TNT|47827</v>
          </cell>
          <cell r="H2222" t="str">
            <v>K1</v>
          </cell>
          <cell r="I2222" t="str">
            <v>17.10.2022</v>
          </cell>
          <cell r="J2222" t="str">
            <v>22.10.2022</v>
          </cell>
          <cell r="K2222" t="str">
            <v>19.10.2022</v>
          </cell>
          <cell r="L2222" t="str">
            <v>Hàng hóa quầy 0480.3002179</v>
          </cell>
          <cell r="M2222" t="str">
            <v>05.12.2022</v>
          </cell>
          <cell r="N2222">
            <v>-5997132</v>
          </cell>
        </row>
        <row r="2223">
          <cell r="F2223">
            <v>45854</v>
          </cell>
          <cell r="G2223" t="str">
            <v>C22TNT|45854</v>
          </cell>
          <cell r="H2223" t="str">
            <v>K1</v>
          </cell>
          <cell r="I2223" t="str">
            <v>04.10.2022</v>
          </cell>
          <cell r="J2223" t="str">
            <v>10.10.2022</v>
          </cell>
          <cell r="K2223" t="str">
            <v>05.10.2022</v>
          </cell>
          <cell r="L2223" t="str">
            <v>Hàng hóa quầy 0480.3002179</v>
          </cell>
          <cell r="M2223" t="str">
            <v>05.12.2022</v>
          </cell>
          <cell r="N2223">
            <v>-2448533</v>
          </cell>
        </row>
        <row r="2224">
          <cell r="F2224">
            <v>47038</v>
          </cell>
          <cell r="G2224" t="str">
            <v>C22TNT|47038</v>
          </cell>
          <cell r="H2224" t="str">
            <v>K1</v>
          </cell>
          <cell r="I2224" t="str">
            <v>11.10.2022</v>
          </cell>
          <cell r="J2224" t="str">
            <v>15.10.2022</v>
          </cell>
          <cell r="K2224" t="str">
            <v>12.10.2022</v>
          </cell>
          <cell r="L2224" t="str">
            <v>Hàng hóa quầy 0480.3002179</v>
          </cell>
          <cell r="M2224" t="str">
            <v>05.12.2022</v>
          </cell>
          <cell r="N2224">
            <v>-1416213</v>
          </cell>
        </row>
        <row r="2225">
          <cell r="F2225">
            <v>48017</v>
          </cell>
          <cell r="G2225" t="str">
            <v>C22TNT|48017</v>
          </cell>
          <cell r="H2225" t="str">
            <v>K1</v>
          </cell>
          <cell r="I2225" t="str">
            <v>18.10.2022</v>
          </cell>
          <cell r="J2225" t="str">
            <v>22.10.2022</v>
          </cell>
          <cell r="K2225" t="str">
            <v>19.10.2022</v>
          </cell>
          <cell r="L2225" t="str">
            <v>Hàng hóa quầy 0480.3002179</v>
          </cell>
          <cell r="M2225" t="str">
            <v>05.12.2022</v>
          </cell>
          <cell r="N2225">
            <v>-1586110</v>
          </cell>
        </row>
        <row r="2226">
          <cell r="F2226">
            <v>45785</v>
          </cell>
          <cell r="G2226" t="str">
            <v>C22TNT|45785</v>
          </cell>
          <cell r="H2226" t="str">
            <v>K1</v>
          </cell>
          <cell r="I2226" t="str">
            <v>03.10.2022</v>
          </cell>
          <cell r="J2226" t="str">
            <v>10.10.2022</v>
          </cell>
          <cell r="K2226" t="str">
            <v>05.10.2022</v>
          </cell>
          <cell r="L2226" t="str">
            <v>Hàng hóa quầy 0480.3002179</v>
          </cell>
          <cell r="M2226" t="str">
            <v>05.12.2022</v>
          </cell>
          <cell r="N2226">
            <v>-2831596</v>
          </cell>
        </row>
        <row r="2227">
          <cell r="F2227">
            <v>46967</v>
          </cell>
          <cell r="G2227" t="str">
            <v>C22TNT|46967</v>
          </cell>
          <cell r="H2227" t="str">
            <v>K1</v>
          </cell>
          <cell r="I2227" t="str">
            <v>10.10.2022</v>
          </cell>
          <cell r="J2227" t="str">
            <v>17.10.2022</v>
          </cell>
          <cell r="K2227" t="str">
            <v>13.10.2022</v>
          </cell>
          <cell r="L2227" t="str">
            <v>Hàng hóa quầy 0480.3002179</v>
          </cell>
          <cell r="M2227" t="str">
            <v>05.12.2022</v>
          </cell>
          <cell r="N2227">
            <v>-2398853</v>
          </cell>
        </row>
        <row r="2228">
          <cell r="F2228">
            <v>45788</v>
          </cell>
          <cell r="G2228" t="str">
            <v>C22TNT|45788</v>
          </cell>
          <cell r="H2228" t="str">
            <v>K1</v>
          </cell>
          <cell r="I2228" t="str">
            <v>03.10.2022</v>
          </cell>
          <cell r="J2228" t="str">
            <v>12.10.2022</v>
          </cell>
          <cell r="K2228" t="str">
            <v>07.10.2022</v>
          </cell>
          <cell r="L2228" t="str">
            <v>Hàng hóa quầy 0480.3002179</v>
          </cell>
          <cell r="M2228" t="str">
            <v>05.12.2022</v>
          </cell>
          <cell r="N2228">
            <v>-596160</v>
          </cell>
        </row>
        <row r="2229">
          <cell r="F2229">
            <v>45787</v>
          </cell>
          <cell r="G2229" t="str">
            <v>C22TNT|45787</v>
          </cell>
          <cell r="H2229" t="str">
            <v>K1</v>
          </cell>
          <cell r="I2229" t="str">
            <v>03.10.2022</v>
          </cell>
          <cell r="J2229" t="str">
            <v>11.10.2022</v>
          </cell>
          <cell r="K2229" t="str">
            <v>05.10.2022</v>
          </cell>
          <cell r="L2229" t="str">
            <v>Hàng hóa quầy 0480.3002179</v>
          </cell>
          <cell r="M2229" t="str">
            <v>05.12.2022</v>
          </cell>
          <cell r="N2229">
            <v>-7197984</v>
          </cell>
        </row>
        <row r="2230">
          <cell r="F2230">
            <v>46971</v>
          </cell>
          <cell r="G2230" t="str">
            <v>C22TNT|46971</v>
          </cell>
          <cell r="H2230" t="str">
            <v>K1</v>
          </cell>
          <cell r="I2230" t="str">
            <v>10.10.2022</v>
          </cell>
          <cell r="J2230" t="str">
            <v>16.10.2022</v>
          </cell>
          <cell r="K2230" t="str">
            <v>12.10.2022</v>
          </cell>
          <cell r="L2230" t="str">
            <v>Hàng hóa quầy 0480.3002179</v>
          </cell>
          <cell r="M2230" t="str">
            <v>05.12.2022</v>
          </cell>
          <cell r="N2230">
            <v>-8369832</v>
          </cell>
        </row>
        <row r="2231">
          <cell r="F2231">
            <v>47826</v>
          </cell>
          <cell r="G2231" t="str">
            <v>C22TNT|47826</v>
          </cell>
          <cell r="H2231" t="str">
            <v>K1</v>
          </cell>
          <cell r="I2231" t="str">
            <v>17.10.2022</v>
          </cell>
          <cell r="J2231" t="str">
            <v>22.10.2022</v>
          </cell>
          <cell r="K2231" t="str">
            <v>20.10.2022</v>
          </cell>
          <cell r="L2231" t="str">
            <v>Hàng hóa quầy 0480.3002179</v>
          </cell>
          <cell r="M2231" t="str">
            <v>05.12.2022</v>
          </cell>
          <cell r="N2231">
            <v>-17402122</v>
          </cell>
        </row>
        <row r="2232">
          <cell r="F2232">
            <v>47530</v>
          </cell>
          <cell r="G2232" t="str">
            <v>C22TNT|47530</v>
          </cell>
          <cell r="H2232" t="str">
            <v>K1</v>
          </cell>
          <cell r="I2232" t="str">
            <v>13.10.2022</v>
          </cell>
          <cell r="J2232" t="str">
            <v>19.10.2022</v>
          </cell>
          <cell r="K2232" t="str">
            <v>17.10.2022</v>
          </cell>
          <cell r="L2232" t="str">
            <v>Hàng hóa quầy 0480.3002179</v>
          </cell>
          <cell r="M2232" t="str">
            <v>05.12.2022</v>
          </cell>
          <cell r="N2232">
            <v>-2785536</v>
          </cell>
        </row>
        <row r="2233">
          <cell r="F2233">
            <v>47802</v>
          </cell>
          <cell r="G2233" t="str">
            <v>C22TNT|47802</v>
          </cell>
          <cell r="H2233" t="str">
            <v>K1</v>
          </cell>
          <cell r="I2233" t="str">
            <v>17.10.2022</v>
          </cell>
          <cell r="J2233" t="str">
            <v>23.10.2022</v>
          </cell>
          <cell r="K2233" t="str">
            <v>21.10.2022</v>
          </cell>
          <cell r="L2233" t="str">
            <v>Hàng hóa quầy 0480.3002179</v>
          </cell>
          <cell r="M2233" t="str">
            <v>05.12.2022</v>
          </cell>
          <cell r="N2233">
            <v>-2815785</v>
          </cell>
        </row>
        <row r="2234">
          <cell r="F2234">
            <v>46535</v>
          </cell>
          <cell r="G2234" t="str">
            <v>C22TNT|46535</v>
          </cell>
          <cell r="H2234" t="str">
            <v>K1</v>
          </cell>
          <cell r="I2234" t="str">
            <v>06.10.2022</v>
          </cell>
          <cell r="J2234" t="str">
            <v>14.10.2022</v>
          </cell>
          <cell r="K2234" t="str">
            <v>10.10.2022</v>
          </cell>
          <cell r="L2234" t="str">
            <v>Hàng hóa quầy 0480.3002179</v>
          </cell>
          <cell r="M2234" t="str">
            <v>05.12.2022</v>
          </cell>
          <cell r="N2234">
            <v>-1586110</v>
          </cell>
        </row>
        <row r="2235">
          <cell r="F2235">
            <v>47527</v>
          </cell>
          <cell r="G2235" t="str">
            <v>C22TNT|47527</v>
          </cell>
          <cell r="H2235" t="str">
            <v>K1</v>
          </cell>
          <cell r="I2235" t="str">
            <v>13.10.2022</v>
          </cell>
          <cell r="J2235" t="str">
            <v>19.10.2022</v>
          </cell>
          <cell r="K2235" t="str">
            <v>17.10.2022</v>
          </cell>
          <cell r="L2235" t="str">
            <v>Hàng hóa quầy 0480.3002179</v>
          </cell>
          <cell r="M2235" t="str">
            <v>05.12.2022</v>
          </cell>
          <cell r="N2235">
            <v>-650372</v>
          </cell>
        </row>
        <row r="2236">
          <cell r="F2236">
            <v>45784</v>
          </cell>
          <cell r="G2236" t="str">
            <v>C22TNT|45784</v>
          </cell>
          <cell r="H2236" t="str">
            <v>K1</v>
          </cell>
          <cell r="I2236" t="str">
            <v>03.10.2022</v>
          </cell>
          <cell r="J2236" t="str">
            <v>13.10.2022</v>
          </cell>
          <cell r="K2236" t="str">
            <v>07.10.2022</v>
          </cell>
          <cell r="L2236" t="str">
            <v>Hàng hóa quầy 0480.3002179</v>
          </cell>
          <cell r="M2236" t="str">
            <v>05.12.2022</v>
          </cell>
          <cell r="N2236">
            <v>-6098980</v>
          </cell>
        </row>
        <row r="2237">
          <cell r="F2237">
            <v>46534</v>
          </cell>
          <cell r="G2237" t="str">
            <v>C22TNT|46534</v>
          </cell>
          <cell r="H2237" t="str">
            <v>K1</v>
          </cell>
          <cell r="I2237" t="str">
            <v>06.10.2022</v>
          </cell>
          <cell r="J2237" t="str">
            <v>13.10.2022</v>
          </cell>
          <cell r="K2237" t="str">
            <v>10.10.2022</v>
          </cell>
          <cell r="L2237" t="str">
            <v>Hàng hóa quầy 0480.3002179</v>
          </cell>
          <cell r="M2237" t="str">
            <v>05.12.2022</v>
          </cell>
          <cell r="N2237">
            <v>-1465893</v>
          </cell>
        </row>
        <row r="2238">
          <cell r="F2238">
            <v>46962</v>
          </cell>
          <cell r="G2238" t="str">
            <v>C22TNT|46962</v>
          </cell>
          <cell r="H2238" t="str">
            <v>K1</v>
          </cell>
          <cell r="I2238" t="str">
            <v>10.10.2022</v>
          </cell>
          <cell r="J2238" t="str">
            <v>19.10.2022</v>
          </cell>
          <cell r="K2238" t="str">
            <v>14.10.2022</v>
          </cell>
          <cell r="L2238" t="str">
            <v>Hàng hóa quầy 0480.3002179</v>
          </cell>
          <cell r="M2238" t="str">
            <v>05.12.2022</v>
          </cell>
          <cell r="N2238">
            <v>-6701409</v>
          </cell>
        </row>
        <row r="2239">
          <cell r="F2239">
            <v>47526</v>
          </cell>
          <cell r="G2239" t="str">
            <v>C22TNT|47526</v>
          </cell>
          <cell r="H2239" t="str">
            <v>K1</v>
          </cell>
          <cell r="I2239" t="str">
            <v>13.10.2022</v>
          </cell>
          <cell r="J2239" t="str">
            <v>19.10.2022</v>
          </cell>
          <cell r="K2239" t="str">
            <v>17.10.2022</v>
          </cell>
          <cell r="L2239" t="str">
            <v>Hàng hóa quầy 0480.3002179</v>
          </cell>
          <cell r="M2239" t="str">
            <v>05.12.2022</v>
          </cell>
          <cell r="N2239">
            <v>-2398853</v>
          </cell>
        </row>
        <row r="2240">
          <cell r="F2240">
            <v>47800</v>
          </cell>
          <cell r="G2240" t="str">
            <v>C22TNT|47800</v>
          </cell>
          <cell r="H2240" t="str">
            <v>K1</v>
          </cell>
          <cell r="I2240" t="str">
            <v>17.10.2022</v>
          </cell>
          <cell r="J2240" t="str">
            <v>23.10.2022</v>
          </cell>
          <cell r="K2240" t="str">
            <v>21.10.2022</v>
          </cell>
          <cell r="L2240" t="str">
            <v>Hàng hóa quầy 0480.3002179</v>
          </cell>
          <cell r="M2240" t="str">
            <v>05.12.2022</v>
          </cell>
          <cell r="N2240">
            <v>-2832425</v>
          </cell>
        </row>
        <row r="2241">
          <cell r="F2241">
            <v>48549</v>
          </cell>
          <cell r="G2241" t="str">
            <v>C22TNT|48549</v>
          </cell>
          <cell r="H2241" t="str">
            <v>K1</v>
          </cell>
          <cell r="I2241" t="str">
            <v>20.10.2022</v>
          </cell>
          <cell r="J2241" t="str">
            <v>28.10.2022</v>
          </cell>
          <cell r="K2241" t="str">
            <v>24.10.2022</v>
          </cell>
          <cell r="L2241" t="str">
            <v>Hàng hóa quầy 0480.3002179</v>
          </cell>
          <cell r="M2241" t="str">
            <v>05.12.2022</v>
          </cell>
          <cell r="N2241">
            <v>-3172262</v>
          </cell>
        </row>
        <row r="2242">
          <cell r="F2242">
            <v>45781</v>
          </cell>
          <cell r="G2242" t="str">
            <v>C22TNT|45781</v>
          </cell>
          <cell r="H2242" t="str">
            <v>K1</v>
          </cell>
          <cell r="I2242" t="str">
            <v>03.10.2022</v>
          </cell>
          <cell r="J2242" t="str">
            <v>11.10.2022</v>
          </cell>
          <cell r="K2242" t="str">
            <v>06.10.2022</v>
          </cell>
          <cell r="L2242" t="str">
            <v>Hàng hóa quầy 0480.3002179</v>
          </cell>
          <cell r="M2242" t="str">
            <v>05.12.2022</v>
          </cell>
          <cell r="N2242">
            <v>-3052024</v>
          </cell>
        </row>
        <row r="2243">
          <cell r="F2243">
            <v>46533</v>
          </cell>
          <cell r="G2243" t="str">
            <v>C22TNT|46533</v>
          </cell>
          <cell r="H2243" t="str">
            <v>K1</v>
          </cell>
          <cell r="I2243" t="str">
            <v>06.10.2022</v>
          </cell>
          <cell r="J2243" t="str">
            <v>13.10.2022</v>
          </cell>
          <cell r="K2243" t="str">
            <v>09.10.2022</v>
          </cell>
          <cell r="L2243" t="str">
            <v>Hàng hóa quầy 0480.3002179</v>
          </cell>
          <cell r="M2243" t="str">
            <v>05.12.2022</v>
          </cell>
          <cell r="N2243">
            <v>-1199426</v>
          </cell>
        </row>
        <row r="2244">
          <cell r="F2244">
            <v>46960</v>
          </cell>
          <cell r="G2244" t="str">
            <v>C22TNT|46960</v>
          </cell>
          <cell r="H2244" t="str">
            <v>K1</v>
          </cell>
          <cell r="I2244" t="str">
            <v>10.10.2022</v>
          </cell>
          <cell r="J2244" t="str">
            <v>16.10.2022</v>
          </cell>
          <cell r="K2244" t="str">
            <v>13.10.2022</v>
          </cell>
          <cell r="L2244" t="str">
            <v>Hàng hóa quầy 0480.3002179</v>
          </cell>
          <cell r="M2244" t="str">
            <v>05.12.2022</v>
          </cell>
          <cell r="N2244">
            <v>-1199426</v>
          </cell>
        </row>
        <row r="2245">
          <cell r="F2245">
            <v>47525</v>
          </cell>
          <cell r="G2245" t="str">
            <v>C22TNT|47525</v>
          </cell>
          <cell r="H2245" t="str">
            <v>K1</v>
          </cell>
          <cell r="I2245" t="str">
            <v>13.10.2022</v>
          </cell>
          <cell r="J2245" t="str">
            <v>19.10.2022</v>
          </cell>
          <cell r="K2245" t="str">
            <v>17.10.2022</v>
          </cell>
          <cell r="L2245" t="str">
            <v>Hàng hóa quầy 0480.3002179</v>
          </cell>
          <cell r="M2245" t="str">
            <v>05.12.2022</v>
          </cell>
          <cell r="N2245">
            <v>-2835238</v>
          </cell>
        </row>
        <row r="2246">
          <cell r="F2246">
            <v>47797</v>
          </cell>
          <cell r="G2246" t="str">
            <v>C22TNT|47797</v>
          </cell>
          <cell r="H2246" t="str">
            <v>K1</v>
          </cell>
          <cell r="I2246" t="str">
            <v>17.10.2022</v>
          </cell>
          <cell r="J2246" t="str">
            <v>22.10.2022</v>
          </cell>
          <cell r="K2246" t="str">
            <v>20.10.2022</v>
          </cell>
          <cell r="L2246" t="str">
            <v>Hàng hóa quầy 0480.3002179</v>
          </cell>
          <cell r="M2246" t="str">
            <v>05.12.2022</v>
          </cell>
          <cell r="N2246">
            <v>-3052024</v>
          </cell>
        </row>
        <row r="2247">
          <cell r="F2247">
            <v>48548</v>
          </cell>
          <cell r="G2247" t="str">
            <v>C22TNT|48548</v>
          </cell>
          <cell r="H2247" t="str">
            <v>K1</v>
          </cell>
          <cell r="I2247" t="str">
            <v>20.10.2022</v>
          </cell>
          <cell r="J2247" t="str">
            <v>28.10.2022</v>
          </cell>
          <cell r="K2247" t="str">
            <v>23.10.2022</v>
          </cell>
          <cell r="L2247" t="str">
            <v>Hàng hóa quầy 0480.3002179</v>
          </cell>
          <cell r="M2247" t="str">
            <v>05.12.2022</v>
          </cell>
          <cell r="N2247">
            <v>-1200852</v>
          </cell>
        </row>
        <row r="2248">
          <cell r="F2248">
            <v>45846</v>
          </cell>
          <cell r="G2248" t="str">
            <v>C22TNT|45846</v>
          </cell>
          <cell r="H2248" t="str">
            <v>K1</v>
          </cell>
          <cell r="I2248" t="str">
            <v>04.10.2022</v>
          </cell>
          <cell r="J2248" t="str">
            <v>10.10.2022</v>
          </cell>
          <cell r="K2248" t="str">
            <v>05.10.2022</v>
          </cell>
          <cell r="L2248" t="str">
            <v>Hàng hóa quầy 0480.3002179</v>
          </cell>
          <cell r="M2248" t="str">
            <v>05.12.2022</v>
          </cell>
          <cell r="N2248">
            <v>-2398853</v>
          </cell>
        </row>
        <row r="2249">
          <cell r="F2249">
            <v>47550</v>
          </cell>
          <cell r="G2249" t="str">
            <v>C22TNT|47550</v>
          </cell>
          <cell r="H2249" t="str">
            <v>K1</v>
          </cell>
          <cell r="I2249" t="str">
            <v>14.10.2022</v>
          </cell>
          <cell r="J2249" t="str">
            <v>19.10.2022</v>
          </cell>
          <cell r="K2249" t="str">
            <v>15.10.2022</v>
          </cell>
          <cell r="L2249" t="str">
            <v>Hàng hóa quầy 0480.3002179</v>
          </cell>
          <cell r="M2249" t="str">
            <v>05.12.2022</v>
          </cell>
          <cell r="N2249">
            <v>-1802896</v>
          </cell>
        </row>
        <row r="2250">
          <cell r="F2250">
            <v>48514</v>
          </cell>
          <cell r="G2250" t="str">
            <v>C22TNT|48514</v>
          </cell>
          <cell r="H2250" t="str">
            <v>K1</v>
          </cell>
          <cell r="I2250" t="str">
            <v>20.10.2022</v>
          </cell>
          <cell r="J2250" t="str">
            <v>23.10.2022</v>
          </cell>
          <cell r="K2250" t="str">
            <v>21.10.2022</v>
          </cell>
          <cell r="L2250" t="str">
            <v>Hàng hóa quầy 0480.3002179</v>
          </cell>
          <cell r="M2250" t="str">
            <v>05.12.2022</v>
          </cell>
          <cell r="N2250">
            <v>-3543756</v>
          </cell>
        </row>
        <row r="2251">
          <cell r="F2251">
            <v>47058</v>
          </cell>
          <cell r="G2251" t="str">
            <v>C22TNT|47058</v>
          </cell>
          <cell r="H2251" t="str">
            <v>K1</v>
          </cell>
          <cell r="I2251" t="str">
            <v>11.10.2022</v>
          </cell>
          <cell r="J2251" t="str">
            <v>19.10.2022</v>
          </cell>
          <cell r="K2251" t="str">
            <v>12.10.2022</v>
          </cell>
          <cell r="L2251" t="str">
            <v>Hàng hóa quầy 0480.3002179</v>
          </cell>
          <cell r="M2251" t="str">
            <v>05.12.2022</v>
          </cell>
          <cell r="N2251">
            <v>-2398853</v>
          </cell>
        </row>
        <row r="2252">
          <cell r="F2252">
            <v>46966</v>
          </cell>
          <cell r="G2252" t="str">
            <v>C22TNT|46966</v>
          </cell>
          <cell r="H2252" t="str">
            <v>K1</v>
          </cell>
          <cell r="I2252" t="str">
            <v>10.10.2022</v>
          </cell>
          <cell r="J2252" t="str">
            <v>16.10.2022</v>
          </cell>
          <cell r="K2252" t="str">
            <v>12.10.2022</v>
          </cell>
          <cell r="L2252" t="str">
            <v>Hàng hóa quầy 0480.3002179</v>
          </cell>
          <cell r="M2252" t="str">
            <v>05.12.2022</v>
          </cell>
          <cell r="N2252">
            <v>-2785536</v>
          </cell>
        </row>
        <row r="2253">
          <cell r="F2253">
            <v>46961</v>
          </cell>
          <cell r="G2253" t="str">
            <v>C22TNT|46961</v>
          </cell>
          <cell r="H2253" t="str">
            <v>K1</v>
          </cell>
          <cell r="I2253" t="str">
            <v>10.10.2022</v>
          </cell>
          <cell r="J2253" t="str">
            <v>17.10.2022</v>
          </cell>
          <cell r="K2253" t="str">
            <v>14.10.2022</v>
          </cell>
          <cell r="L2253" t="str">
            <v>Hàng hóa quầy 0480.3002179</v>
          </cell>
          <cell r="M2253" t="str">
            <v>05.12.2022</v>
          </cell>
          <cell r="N2253">
            <v>-1586110</v>
          </cell>
        </row>
        <row r="2254">
          <cell r="F2254">
            <v>47799</v>
          </cell>
          <cell r="G2254" t="str">
            <v>C22TNT|47799</v>
          </cell>
          <cell r="H2254" t="str">
            <v>K1</v>
          </cell>
          <cell r="I2254" t="str">
            <v>17.10.2022</v>
          </cell>
          <cell r="J2254" t="str">
            <v>23.10.2022</v>
          </cell>
          <cell r="K2254" t="str">
            <v>21.10.2022</v>
          </cell>
          <cell r="L2254" t="str">
            <v>Hàng hóa quầy 0480.3002179</v>
          </cell>
          <cell r="M2254" t="str">
            <v>05.12.2022</v>
          </cell>
          <cell r="N2254">
            <v>-1815078</v>
          </cell>
        </row>
        <row r="2255">
          <cell r="F2255">
            <v>47083</v>
          </cell>
          <cell r="G2255" t="str">
            <v>C22TNT|47083</v>
          </cell>
          <cell r="H2255" t="str">
            <v>K1</v>
          </cell>
          <cell r="I2255" t="str">
            <v>12.10.2022</v>
          </cell>
          <cell r="J2255" t="str">
            <v>17.10.2022</v>
          </cell>
          <cell r="K2255" t="str">
            <v>13.10.2022</v>
          </cell>
          <cell r="L2255" t="str">
            <v>Hàng hóa quầy 0480.3002179</v>
          </cell>
          <cell r="M2255" t="str">
            <v>05.12.2022</v>
          </cell>
          <cell r="N2255">
            <v>-3605844</v>
          </cell>
        </row>
        <row r="2256">
          <cell r="F2256">
            <v>47551</v>
          </cell>
          <cell r="G2256" t="str">
            <v>C22TNT|47551</v>
          </cell>
          <cell r="H2256" t="str">
            <v>K1</v>
          </cell>
          <cell r="I2256" t="str">
            <v>14.10.2022</v>
          </cell>
          <cell r="J2256" t="str">
            <v>19.10.2022</v>
          </cell>
          <cell r="K2256" t="str">
            <v>15.10.2022</v>
          </cell>
          <cell r="L2256" t="str">
            <v>Hàng hóa quầy 0480.3002179</v>
          </cell>
          <cell r="M2256" t="str">
            <v>05.12.2022</v>
          </cell>
          <cell r="N2256">
            <v>-1630748</v>
          </cell>
        </row>
        <row r="2257">
          <cell r="F2257">
            <v>45779</v>
          </cell>
          <cell r="G2257" t="str">
            <v>C22TNT|45779</v>
          </cell>
          <cell r="H2257" t="str">
            <v>K1</v>
          </cell>
          <cell r="I2257" t="str">
            <v>03.10.2022</v>
          </cell>
          <cell r="J2257" t="str">
            <v>10.10.2022</v>
          </cell>
          <cell r="K2257" t="str">
            <v>05.10.2022</v>
          </cell>
          <cell r="L2257" t="str">
            <v>Hàng hóa quầy 0480.3002179</v>
          </cell>
          <cell r="M2257" t="str">
            <v>05.12.2022</v>
          </cell>
          <cell r="N2257">
            <v>-3435895</v>
          </cell>
        </row>
        <row r="2258">
          <cell r="F2258">
            <v>46958</v>
          </cell>
          <cell r="G2258" t="str">
            <v>C22TNT|46958</v>
          </cell>
          <cell r="H2258" t="str">
            <v>K1</v>
          </cell>
          <cell r="I2258" t="str">
            <v>10.10.2022</v>
          </cell>
          <cell r="J2258" t="str">
            <v>16.10.2022</v>
          </cell>
          <cell r="K2258" t="str">
            <v>12.10.2022</v>
          </cell>
          <cell r="L2258" t="str">
            <v>Hàng hóa quầy 0480.3002179</v>
          </cell>
          <cell r="M2258" t="str">
            <v>05.12.2022</v>
          </cell>
          <cell r="N2258">
            <v>-2785536</v>
          </cell>
        </row>
        <row r="2259">
          <cell r="F2259">
            <v>47523</v>
          </cell>
          <cell r="G2259" t="str">
            <v>C22TNT|47523</v>
          </cell>
          <cell r="H2259" t="str">
            <v>K1</v>
          </cell>
          <cell r="I2259" t="str">
            <v>13.10.2022</v>
          </cell>
          <cell r="J2259" t="str">
            <v>19.10.2022</v>
          </cell>
          <cell r="K2259" t="str">
            <v>15.10.2022</v>
          </cell>
          <cell r="L2259" t="str">
            <v>Hàng hóa quầy 0480.3002179</v>
          </cell>
          <cell r="M2259" t="str">
            <v>05.12.2022</v>
          </cell>
          <cell r="N2259">
            <v>-1416213</v>
          </cell>
        </row>
        <row r="2260">
          <cell r="F2260">
            <v>47796</v>
          </cell>
          <cell r="G2260" t="str">
            <v>C22TNT|47796</v>
          </cell>
          <cell r="H2260" t="str">
            <v>K1</v>
          </cell>
          <cell r="I2260" t="str">
            <v>17.10.2022</v>
          </cell>
          <cell r="J2260" t="str">
            <v>22.10.2022</v>
          </cell>
          <cell r="K2260" t="str">
            <v>19.10.2022</v>
          </cell>
          <cell r="L2260" t="str">
            <v>Hàng hóa quầy 0480.3002179</v>
          </cell>
          <cell r="M2260" t="str">
            <v>05.12.2022</v>
          </cell>
          <cell r="N2260">
            <v>-4132637</v>
          </cell>
        </row>
        <row r="2261">
          <cell r="F2261">
            <v>48545</v>
          </cell>
          <cell r="G2261" t="str">
            <v>C22TNT|48545</v>
          </cell>
          <cell r="H2261" t="str">
            <v>K1</v>
          </cell>
          <cell r="I2261" t="str">
            <v>20.10.2022</v>
          </cell>
          <cell r="J2261" t="str">
            <v>28.10.2022</v>
          </cell>
          <cell r="K2261" t="str">
            <v>22.10.2022</v>
          </cell>
          <cell r="L2261" t="str">
            <v>Hàng hóa quầy 0480.3002179</v>
          </cell>
          <cell r="M2261" t="str">
            <v>05.12.2022</v>
          </cell>
          <cell r="N2261">
            <v>-1685470</v>
          </cell>
        </row>
        <row r="2262">
          <cell r="F2262">
            <v>45783</v>
          </cell>
          <cell r="G2262" t="str">
            <v>C22TNT|45783</v>
          </cell>
          <cell r="H2262" t="str">
            <v>K1</v>
          </cell>
          <cell r="I2262" t="str">
            <v>03.10.2022</v>
          </cell>
          <cell r="J2262" t="str">
            <v>12.10.2022</v>
          </cell>
          <cell r="K2262" t="str">
            <v>07.10.2022</v>
          </cell>
          <cell r="L2262" t="str">
            <v>Hàng hóa quầy 0480.3002179</v>
          </cell>
          <cell r="M2262" t="str">
            <v>05.12.2022</v>
          </cell>
          <cell r="N2262">
            <v>-2786962</v>
          </cell>
        </row>
        <row r="2263">
          <cell r="F2263">
            <v>45862</v>
          </cell>
          <cell r="G2263" t="str">
            <v>C22TNT|45862</v>
          </cell>
          <cell r="H2263" t="str">
            <v>K1</v>
          </cell>
          <cell r="I2263" t="str">
            <v>04.10.2022</v>
          </cell>
          <cell r="J2263" t="str">
            <v>10.10.2022</v>
          </cell>
          <cell r="K2263" t="str">
            <v>05.10.2022</v>
          </cell>
          <cell r="L2263" t="str">
            <v>Hàng hóa quầy 0480.3002179</v>
          </cell>
          <cell r="M2263" t="str">
            <v>05.12.2022</v>
          </cell>
          <cell r="N2263">
            <v>-2398853</v>
          </cell>
        </row>
        <row r="2264">
          <cell r="F2264">
            <v>47054</v>
          </cell>
          <cell r="G2264" t="str">
            <v>C22TNT|47054</v>
          </cell>
          <cell r="H2264" t="str">
            <v>K1</v>
          </cell>
          <cell r="I2264" t="str">
            <v>11.10.2022</v>
          </cell>
          <cell r="J2264" t="str">
            <v>15.10.2022</v>
          </cell>
          <cell r="K2264" t="str">
            <v>12.10.2022</v>
          </cell>
          <cell r="L2264" t="str">
            <v>Hàng hóa quầy 0480.3002179</v>
          </cell>
          <cell r="M2264" t="str">
            <v>05.12.2022</v>
          </cell>
          <cell r="N2264">
            <v>-1416213</v>
          </cell>
        </row>
        <row r="2265">
          <cell r="F2265">
            <v>48018</v>
          </cell>
          <cell r="G2265" t="str">
            <v>C22TNT|48018</v>
          </cell>
          <cell r="H2265" t="str">
            <v>K1</v>
          </cell>
          <cell r="I2265" t="str">
            <v>18.10.2022</v>
          </cell>
          <cell r="J2265" t="str">
            <v>22.10.2022</v>
          </cell>
          <cell r="K2265" t="str">
            <v>19.10.2022</v>
          </cell>
          <cell r="L2265" t="str">
            <v>Hàng hóa quầy 0480.3002179</v>
          </cell>
          <cell r="M2265" t="str">
            <v>05.12.2022</v>
          </cell>
          <cell r="N2265">
            <v>-4201749</v>
          </cell>
        </row>
        <row r="2266">
          <cell r="F2266">
            <v>47894</v>
          </cell>
          <cell r="G2266" t="str">
            <v>C22TNT|47894</v>
          </cell>
          <cell r="H2266" t="str">
            <v>K1</v>
          </cell>
          <cell r="I2266" t="str">
            <v>18.10.2022</v>
          </cell>
          <cell r="J2266" t="str">
            <v>22.10.2022</v>
          </cell>
          <cell r="K2266" t="str">
            <v>18.10.2022</v>
          </cell>
          <cell r="L2266" t="str">
            <v>Hàng hóa quầy 0480.3002179</v>
          </cell>
          <cell r="M2266" t="str">
            <v>05.12.2022</v>
          </cell>
          <cell r="N2266">
            <v>-1200852</v>
          </cell>
        </row>
        <row r="2267">
          <cell r="F2267">
            <v>46572</v>
          </cell>
          <cell r="G2267" t="str">
            <v>C22TNT|46572</v>
          </cell>
          <cell r="H2267" t="str">
            <v>K1</v>
          </cell>
          <cell r="I2267" t="str">
            <v>06.10.2022</v>
          </cell>
          <cell r="J2267" t="str">
            <v>13.10.2022</v>
          </cell>
          <cell r="K2267" t="str">
            <v>08.10.2022</v>
          </cell>
          <cell r="L2267" t="str">
            <v>Hàng hóa quầy 0480.3002179</v>
          </cell>
          <cell r="M2267" t="str">
            <v>05.12.2022</v>
          </cell>
          <cell r="N2267">
            <v>-1632999</v>
          </cell>
        </row>
        <row r="2268">
          <cell r="F2268">
            <v>47085</v>
          </cell>
          <cell r="G2268" t="str">
            <v>C22TNT|47085</v>
          </cell>
          <cell r="H2268" t="str">
            <v>K1</v>
          </cell>
          <cell r="I2268" t="str">
            <v>12.10.2022</v>
          </cell>
          <cell r="J2268" t="str">
            <v>16.10.2022</v>
          </cell>
          <cell r="K2268" t="str">
            <v>13.10.2022</v>
          </cell>
          <cell r="L2268" t="str">
            <v>Hàng hóa quầy 0480.3002179</v>
          </cell>
          <cell r="M2268" t="str">
            <v>05.12.2022</v>
          </cell>
          <cell r="N2268">
            <v>-3816491</v>
          </cell>
        </row>
        <row r="2269">
          <cell r="F2269">
            <v>47548</v>
          </cell>
          <cell r="G2269" t="str">
            <v>C22TNT|47548</v>
          </cell>
          <cell r="H2269" t="str">
            <v>K1</v>
          </cell>
          <cell r="I2269" t="str">
            <v>14.10.2022</v>
          </cell>
          <cell r="J2269" t="str">
            <v>19.10.2022</v>
          </cell>
          <cell r="K2269" t="str">
            <v>14.10.2022</v>
          </cell>
          <cell r="L2269" t="str">
            <v>Hàng hóa quầy 0480.3002179</v>
          </cell>
          <cell r="M2269" t="str">
            <v>05.12.2022</v>
          </cell>
          <cell r="N2269">
            <v>-3180185</v>
          </cell>
        </row>
        <row r="2270">
          <cell r="F2270">
            <v>48577</v>
          </cell>
          <cell r="G2270" t="str">
            <v>C22TNT|48577</v>
          </cell>
          <cell r="H2270" t="str">
            <v>K1</v>
          </cell>
          <cell r="I2270" t="str">
            <v>21.10.2022</v>
          </cell>
          <cell r="J2270" t="str">
            <v>23.10.2022</v>
          </cell>
          <cell r="K2270" t="str">
            <v>21.10.2022</v>
          </cell>
          <cell r="L2270" t="str">
            <v>Hàng hóa quầy 0480.3002179</v>
          </cell>
          <cell r="M2270" t="str">
            <v>05.12.2022</v>
          </cell>
          <cell r="N2270">
            <v>-390215</v>
          </cell>
        </row>
        <row r="2271">
          <cell r="F2271">
            <v>48578</v>
          </cell>
          <cell r="G2271" t="str">
            <v>C22TNT|48578</v>
          </cell>
          <cell r="H2271" t="str">
            <v>K1</v>
          </cell>
          <cell r="I2271" t="str">
            <v>21.10.2022</v>
          </cell>
          <cell r="J2271" t="str">
            <v>23.10.2022</v>
          </cell>
          <cell r="K2271" t="str">
            <v>21.10.2022</v>
          </cell>
          <cell r="L2271" t="str">
            <v>Hàng hóa quầy 0480.3002179</v>
          </cell>
          <cell r="M2271" t="str">
            <v>05.12.2022</v>
          </cell>
          <cell r="N2271">
            <v>-3035282</v>
          </cell>
        </row>
        <row r="2272">
          <cell r="F2272">
            <v>46578</v>
          </cell>
          <cell r="G2272" t="str">
            <v>C22TNT|46578</v>
          </cell>
          <cell r="H2272" t="str">
            <v>K1</v>
          </cell>
          <cell r="I2272" t="str">
            <v>07.10.2022</v>
          </cell>
          <cell r="J2272" t="str">
            <v>12.10.2022</v>
          </cell>
          <cell r="K2272" t="str">
            <v>07.10.2022</v>
          </cell>
          <cell r="L2272" t="str">
            <v>Hàng hóa quầy 0480.3002179</v>
          </cell>
          <cell r="M2272" t="str">
            <v>05.12.2022</v>
          </cell>
          <cell r="N2272">
            <v>-2019682</v>
          </cell>
        </row>
        <row r="2273">
          <cell r="F2273">
            <v>48579</v>
          </cell>
          <cell r="G2273" t="str">
            <v>C22TNT|48579</v>
          </cell>
          <cell r="H2273" t="str">
            <v>K1</v>
          </cell>
          <cell r="I2273" t="str">
            <v>21.10.2022</v>
          </cell>
          <cell r="J2273" t="str">
            <v>23.10.2022</v>
          </cell>
          <cell r="K2273" t="str">
            <v>21.10.2022</v>
          </cell>
          <cell r="L2273" t="str">
            <v>Hàng hóa quầy 0480.3002179</v>
          </cell>
          <cell r="M2273" t="str">
            <v>05.12.2022</v>
          </cell>
          <cell r="N2273">
            <v>-4733852</v>
          </cell>
        </row>
        <row r="2274">
          <cell r="F2274">
            <v>46571</v>
          </cell>
          <cell r="G2274" t="str">
            <v>C22TNT|46571</v>
          </cell>
          <cell r="H2274" t="str">
            <v>K1</v>
          </cell>
          <cell r="I2274" t="str">
            <v>06.10.2022</v>
          </cell>
          <cell r="J2274" t="str">
            <v>13.10.2022</v>
          </cell>
          <cell r="K2274" t="str">
            <v>08.10.2022</v>
          </cell>
          <cell r="L2274" t="str">
            <v>Hàng hóa quầy 0480.3002179</v>
          </cell>
          <cell r="M2274" t="str">
            <v>05.12.2022</v>
          </cell>
          <cell r="N2274">
            <v>-5185814</v>
          </cell>
        </row>
        <row r="2275">
          <cell r="F2275">
            <v>47084</v>
          </cell>
          <cell r="G2275" t="str">
            <v>C22TNT|47084</v>
          </cell>
          <cell r="H2275" t="str">
            <v>K1</v>
          </cell>
          <cell r="I2275" t="str">
            <v>12.10.2022</v>
          </cell>
          <cell r="J2275" t="str">
            <v>16.10.2022</v>
          </cell>
          <cell r="K2275" t="str">
            <v>13.10.2022</v>
          </cell>
          <cell r="L2275" t="str">
            <v>Hàng hóa quầy 0480.3002179</v>
          </cell>
          <cell r="M2275" t="str">
            <v>05.12.2022</v>
          </cell>
          <cell r="N2275">
            <v>-1199426</v>
          </cell>
        </row>
        <row r="2276">
          <cell r="F2276">
            <v>47549</v>
          </cell>
          <cell r="G2276" t="str">
            <v>C22TNT|47549</v>
          </cell>
          <cell r="H2276" t="str">
            <v>K1</v>
          </cell>
          <cell r="I2276" t="str">
            <v>14.10.2022</v>
          </cell>
          <cell r="J2276" t="str">
            <v>19.10.2022</v>
          </cell>
          <cell r="K2276" t="str">
            <v>14.10.2022</v>
          </cell>
          <cell r="L2276" t="str">
            <v>Hàng hóa quầy 0480.3002179</v>
          </cell>
          <cell r="M2276" t="str">
            <v>05.12.2022</v>
          </cell>
          <cell r="N2276">
            <v>-3201042</v>
          </cell>
        </row>
        <row r="2277">
          <cell r="F2277">
            <v>48074</v>
          </cell>
          <cell r="G2277" t="str">
            <v>C22TNT|48074</v>
          </cell>
          <cell r="H2277" t="str">
            <v>K1</v>
          </cell>
          <cell r="I2277" t="str">
            <v>19.10.2022</v>
          </cell>
          <cell r="J2277" t="str">
            <v>22.10.2022</v>
          </cell>
          <cell r="K2277" t="str">
            <v>20.10.2022</v>
          </cell>
          <cell r="L2277" t="str">
            <v>Hàng hóa quầy 0480.3002179</v>
          </cell>
          <cell r="M2277" t="str">
            <v>05.12.2022</v>
          </cell>
          <cell r="N2277">
            <v>-3862490</v>
          </cell>
        </row>
        <row r="2278">
          <cell r="F2278">
            <v>48576</v>
          </cell>
          <cell r="G2278" t="str">
            <v>C22TNT|48576</v>
          </cell>
          <cell r="H2278" t="str">
            <v>K1</v>
          </cell>
          <cell r="I2278" t="str">
            <v>21.10.2022</v>
          </cell>
          <cell r="J2278" t="str">
            <v>23.10.2022</v>
          </cell>
          <cell r="K2278" t="str">
            <v>21.10.2022</v>
          </cell>
          <cell r="L2278" t="str">
            <v>Hàng hóa quầy 0480.3002179</v>
          </cell>
          <cell r="M2278" t="str">
            <v>05.12.2022</v>
          </cell>
          <cell r="N2278">
            <v>-2785536</v>
          </cell>
        </row>
        <row r="2279">
          <cell r="F2279">
            <v>47055</v>
          </cell>
          <cell r="G2279" t="str">
            <v>C22TNT|47055</v>
          </cell>
          <cell r="H2279" t="str">
            <v>K1</v>
          </cell>
          <cell r="I2279" t="str">
            <v>11.10.2022</v>
          </cell>
          <cell r="J2279" t="str">
            <v>20.10.2022</v>
          </cell>
          <cell r="K2279" t="str">
            <v>12.10.2022</v>
          </cell>
          <cell r="L2279" t="str">
            <v>Hàng hóa quầy 0480.3002179</v>
          </cell>
          <cell r="M2279" t="str">
            <v>05.12.2022</v>
          </cell>
          <cell r="N2279">
            <v>-2785536</v>
          </cell>
        </row>
        <row r="2280">
          <cell r="F2280">
            <v>45782</v>
          </cell>
          <cell r="G2280" t="str">
            <v>C22TNT|45782</v>
          </cell>
          <cell r="H2280" t="str">
            <v>K1</v>
          </cell>
          <cell r="I2280" t="str">
            <v>03.10.2022</v>
          </cell>
          <cell r="J2280" t="str">
            <v>11.10.2022</v>
          </cell>
          <cell r="K2280" t="str">
            <v>06.10.2022</v>
          </cell>
          <cell r="L2280" t="str">
            <v>Hàng hóa quầy 0480.3002179</v>
          </cell>
          <cell r="M2280" t="str">
            <v>05.12.2022</v>
          </cell>
          <cell r="N2280">
            <v>-1586110</v>
          </cell>
        </row>
        <row r="2281">
          <cell r="F2281">
            <v>47798</v>
          </cell>
          <cell r="G2281" t="str">
            <v>C22TNT|47798</v>
          </cell>
          <cell r="H2281" t="str">
            <v>K1</v>
          </cell>
          <cell r="I2281" t="str">
            <v>17.10.2022</v>
          </cell>
          <cell r="J2281" t="str">
            <v>22.10.2022</v>
          </cell>
          <cell r="K2281" t="str">
            <v>20.10.2022</v>
          </cell>
          <cell r="L2281" t="str">
            <v>Hàng hóa quầy 0480.3002179</v>
          </cell>
          <cell r="M2281" t="str">
            <v>05.12.2022</v>
          </cell>
          <cell r="N2281">
            <v>-1586110</v>
          </cell>
        </row>
        <row r="2282">
          <cell r="F2282">
            <v>47528</v>
          </cell>
          <cell r="G2282" t="str">
            <v>C22TNT|47528</v>
          </cell>
          <cell r="H2282" t="str">
            <v>K1</v>
          </cell>
          <cell r="I2282" t="str">
            <v>13.10.2022</v>
          </cell>
          <cell r="J2282" t="str">
            <v>19.10.2022</v>
          </cell>
          <cell r="K2282" t="str">
            <v>17.10.2022</v>
          </cell>
          <cell r="L2282" t="str">
            <v>Hàng hóa quầy 0480.3002179</v>
          </cell>
          <cell r="M2282" t="str">
            <v>05.12.2022</v>
          </cell>
          <cell r="N2282">
            <v>-1802896</v>
          </cell>
        </row>
        <row r="2283">
          <cell r="F2283" t="str">
            <v>CK</v>
          </cell>
          <cell r="G2283" t="str">
            <v>CK T10/2022</v>
          </cell>
          <cell r="H2283" t="str">
            <v>KS</v>
          </cell>
          <cell r="I2283" t="str">
            <v>28.11.2022</v>
          </cell>
          <cell r="J2283" t="str">
            <v>28.11.2022</v>
          </cell>
          <cell r="K2283" t="str">
            <v>28.11.2022</v>
          </cell>
          <cell r="L2283" t="str">
            <v>R480 CK T10/2022</v>
          </cell>
          <cell r="M2283" t="str">
            <v>05.12.2022</v>
          </cell>
          <cell r="N2283">
            <v>20002439</v>
          </cell>
        </row>
        <row r="2284">
          <cell r="F2284">
            <v>33318</v>
          </cell>
          <cell r="G2284" t="str">
            <v>1K22TEB|33318</v>
          </cell>
          <cell r="H2284" t="str">
            <v>D1</v>
          </cell>
          <cell r="I2284" t="str">
            <v>29.11.2022</v>
          </cell>
          <cell r="J2284" t="str">
            <v>29.11.2022</v>
          </cell>
          <cell r="K2284" t="str">
            <v>29.11.2022</v>
          </cell>
          <cell r="L2284" t="str">
            <v>Phí hỗ trợ T10.2022 QUẦY 480</v>
          </cell>
          <cell r="M2284" t="str">
            <v>05.12.2022</v>
          </cell>
          <cell r="N2284">
            <v>14401756</v>
          </cell>
        </row>
        <row r="2285">
          <cell r="F2285">
            <v>34880</v>
          </cell>
          <cell r="G2285" t="str">
            <v>1K22TEB|34880</v>
          </cell>
          <cell r="H2285" t="str">
            <v>D1</v>
          </cell>
          <cell r="I2285" t="str">
            <v>29.11.2022</v>
          </cell>
          <cell r="J2285" t="str">
            <v>29.11.2022</v>
          </cell>
          <cell r="K2285" t="str">
            <v>29.11.2022</v>
          </cell>
          <cell r="L2285" t="str">
            <v>Phí dịch vụ T10.2022 QUẦY 480</v>
          </cell>
          <cell r="M2285" t="str">
            <v>05.12.2022</v>
          </cell>
          <cell r="N2285">
            <v>55206730</v>
          </cell>
        </row>
        <row r="2286">
          <cell r="F2286">
            <v>35842</v>
          </cell>
          <cell r="G2286" t="str">
            <v>1K22TEB|35842</v>
          </cell>
          <cell r="H2286" t="str">
            <v>D1</v>
          </cell>
          <cell r="I2286" t="str">
            <v>29.11.2022</v>
          </cell>
          <cell r="J2286" t="str">
            <v>29.11.2022</v>
          </cell>
          <cell r="K2286" t="str">
            <v>29.11.2022</v>
          </cell>
          <cell r="L2286" t="str">
            <v>Phí dịch vụ T10.2022 QUẦY 480</v>
          </cell>
          <cell r="M2286" t="str">
            <v>05.12.2022</v>
          </cell>
          <cell r="N2286">
            <v>12001463</v>
          </cell>
        </row>
        <row r="2287">
          <cell r="F2287">
            <v>32298</v>
          </cell>
          <cell r="G2287" t="str">
            <v>K22TEB|32298</v>
          </cell>
          <cell r="H2287" t="str">
            <v>K1</v>
          </cell>
          <cell r="I2287" t="str">
            <v>24.11.2022</v>
          </cell>
          <cell r="J2287" t="str">
            <v>24.11.2022</v>
          </cell>
          <cell r="K2287" t="str">
            <v>24.11.2022</v>
          </cell>
          <cell r="L2287" t="str">
            <v>Hàng hóa dịch vụ</v>
          </cell>
          <cell r="M2287" t="str">
            <v>05.12.2022</v>
          </cell>
          <cell r="N2287">
            <v>180128</v>
          </cell>
        </row>
        <row r="2288">
          <cell r="F2288">
            <v>32352</v>
          </cell>
          <cell r="G2288" t="str">
            <v>K22TEB|32352</v>
          </cell>
          <cell r="H2288" t="str">
            <v>K1</v>
          </cell>
          <cell r="I2288" t="str">
            <v>24.11.2022</v>
          </cell>
          <cell r="J2288" t="str">
            <v>28.11.2022</v>
          </cell>
          <cell r="K2288" t="str">
            <v>24.11.2022</v>
          </cell>
          <cell r="L2288" t="str">
            <v>Hàng hóa các loại</v>
          </cell>
          <cell r="M2288" t="str">
            <v>05.12.2022</v>
          </cell>
          <cell r="N2288">
            <v>3000439</v>
          </cell>
        </row>
        <row r="2289">
          <cell r="F2289">
            <v>32325</v>
          </cell>
          <cell r="G2289" t="str">
            <v>K22TEB|32325</v>
          </cell>
          <cell r="H2289" t="str">
            <v>K1</v>
          </cell>
          <cell r="I2289" t="str">
            <v>24.11.2022</v>
          </cell>
          <cell r="J2289" t="str">
            <v>28.11.2022</v>
          </cell>
          <cell r="K2289" t="str">
            <v>24.11.2022</v>
          </cell>
          <cell r="L2289" t="str">
            <v>Hàng hóa các loại</v>
          </cell>
          <cell r="M2289" t="str">
            <v>05.12.2022</v>
          </cell>
          <cell r="N2289">
            <v>348281</v>
          </cell>
        </row>
        <row r="2290">
          <cell r="F2290">
            <v>48793</v>
          </cell>
          <cell r="G2290" t="str">
            <v>C22TNT|48793</v>
          </cell>
          <cell r="H2290" t="str">
            <v>K1</v>
          </cell>
          <cell r="I2290" t="str">
            <v>24.10.2022</v>
          </cell>
          <cell r="J2290" t="str">
            <v>02.11.2022</v>
          </cell>
          <cell r="K2290" t="str">
            <v>28.10.2022</v>
          </cell>
          <cell r="L2290" t="str">
            <v>#</v>
          </cell>
          <cell r="M2290" t="str">
            <v>15.12.2022</v>
          </cell>
          <cell r="N2290">
            <v>-195107</v>
          </cell>
        </row>
        <row r="2291">
          <cell r="F2291">
            <v>48794</v>
          </cell>
          <cell r="G2291" t="str">
            <v>C22TNT|48794</v>
          </cell>
          <cell r="H2291" t="str">
            <v>K1</v>
          </cell>
          <cell r="I2291" t="str">
            <v>24.10.2022</v>
          </cell>
          <cell r="J2291" t="str">
            <v>02.11.2022</v>
          </cell>
          <cell r="K2291" t="str">
            <v>28.10.2022</v>
          </cell>
          <cell r="L2291" t="str">
            <v>#</v>
          </cell>
          <cell r="M2291" t="str">
            <v>15.12.2022</v>
          </cell>
          <cell r="N2291">
            <v>-2448533</v>
          </cell>
        </row>
        <row r="2292">
          <cell r="F2292">
            <v>48796</v>
          </cell>
          <cell r="G2292" t="str">
            <v>C22TNT|48796</v>
          </cell>
          <cell r="H2292" t="str">
            <v>K1</v>
          </cell>
          <cell r="I2292" t="str">
            <v>24.10.2022</v>
          </cell>
          <cell r="J2292" t="str">
            <v>30.10.2022</v>
          </cell>
          <cell r="K2292" t="str">
            <v>26.10.2022</v>
          </cell>
          <cell r="L2292" t="str">
            <v>#</v>
          </cell>
          <cell r="M2292" t="str">
            <v>15.12.2022</v>
          </cell>
          <cell r="N2292">
            <v>-1394538</v>
          </cell>
        </row>
        <row r="2293">
          <cell r="F2293">
            <v>48898</v>
          </cell>
          <cell r="G2293" t="str">
            <v>C22TNT|48898</v>
          </cell>
          <cell r="H2293" t="str">
            <v>K1</v>
          </cell>
          <cell r="I2293" t="str">
            <v>26.10.2022</v>
          </cell>
          <cell r="J2293" t="str">
            <v>28.10.2022</v>
          </cell>
          <cell r="K2293" t="str">
            <v>26.10.2022</v>
          </cell>
          <cell r="L2293" t="str">
            <v>#</v>
          </cell>
          <cell r="M2293" t="str">
            <v>15.12.2022</v>
          </cell>
          <cell r="N2293">
            <v>-2158968</v>
          </cell>
        </row>
        <row r="2294">
          <cell r="F2294">
            <v>48863</v>
          </cell>
          <cell r="G2294" t="str">
            <v>C22TNT|48863</v>
          </cell>
          <cell r="H2294" t="str">
            <v>K1</v>
          </cell>
          <cell r="I2294" t="str">
            <v>25.10.2022</v>
          </cell>
          <cell r="J2294" t="str">
            <v>28.10.2022</v>
          </cell>
          <cell r="K2294" t="str">
            <v>26.10.2022</v>
          </cell>
          <cell r="L2294" t="str">
            <v>#</v>
          </cell>
          <cell r="M2294" t="str">
            <v>15.12.2022</v>
          </cell>
          <cell r="N2294">
            <v>-11568204</v>
          </cell>
        </row>
        <row r="2295">
          <cell r="F2295">
            <v>48875</v>
          </cell>
          <cell r="G2295" t="str">
            <v>C22TNT|48875</v>
          </cell>
          <cell r="H2295" t="str">
            <v>K1</v>
          </cell>
          <cell r="I2295" t="str">
            <v>25.10.2022</v>
          </cell>
          <cell r="J2295" t="str">
            <v>28.10.2022</v>
          </cell>
          <cell r="K2295" t="str">
            <v>26.10.2022</v>
          </cell>
          <cell r="L2295" t="str">
            <v>#</v>
          </cell>
          <cell r="M2295" t="str">
            <v>15.12.2022</v>
          </cell>
          <cell r="N2295">
            <v>-195107</v>
          </cell>
        </row>
        <row r="2296">
          <cell r="F2296">
            <v>48789</v>
          </cell>
          <cell r="G2296" t="str">
            <v>C22TNT|48789</v>
          </cell>
          <cell r="H2296" t="str">
            <v>K1</v>
          </cell>
          <cell r="I2296" t="str">
            <v>24.10.2022</v>
          </cell>
          <cell r="J2296" t="str">
            <v>28.10.2022</v>
          </cell>
          <cell r="K2296" t="str">
            <v>26.10.2022</v>
          </cell>
          <cell r="L2296" t="str">
            <v>#</v>
          </cell>
          <cell r="M2296" t="str">
            <v>15.12.2022</v>
          </cell>
          <cell r="N2296">
            <v>-195107</v>
          </cell>
        </row>
        <row r="2297">
          <cell r="F2297">
            <v>48790</v>
          </cell>
          <cell r="G2297" t="str">
            <v>C22TNT|48790</v>
          </cell>
          <cell r="H2297" t="str">
            <v>K1</v>
          </cell>
          <cell r="I2297" t="str">
            <v>24.10.2022</v>
          </cell>
          <cell r="J2297" t="str">
            <v>28.10.2022</v>
          </cell>
          <cell r="K2297" t="str">
            <v>26.10.2022</v>
          </cell>
          <cell r="L2297" t="str">
            <v>#</v>
          </cell>
          <cell r="M2297" t="str">
            <v>15.12.2022</v>
          </cell>
          <cell r="N2297">
            <v>-3812810</v>
          </cell>
        </row>
        <row r="2298">
          <cell r="F2298">
            <v>49307</v>
          </cell>
          <cell r="G2298" t="str">
            <v>C22TNT|49307</v>
          </cell>
          <cell r="H2298" t="str">
            <v>K1</v>
          </cell>
          <cell r="I2298" t="str">
            <v>27.10.2022</v>
          </cell>
          <cell r="J2298" t="str">
            <v>02.11.2022</v>
          </cell>
          <cell r="K2298" t="str">
            <v>29.10.2022</v>
          </cell>
          <cell r="L2298" t="str">
            <v>#</v>
          </cell>
          <cell r="M2298" t="str">
            <v>15.12.2022</v>
          </cell>
          <cell r="N2298">
            <v>-1586110</v>
          </cell>
        </row>
        <row r="2299">
          <cell r="F2299">
            <v>48807</v>
          </cell>
          <cell r="G2299" t="str">
            <v>C22TNT|48807</v>
          </cell>
          <cell r="H2299" t="str">
            <v>K1</v>
          </cell>
          <cell r="I2299" t="str">
            <v>25.10.2022</v>
          </cell>
          <cell r="J2299" t="str">
            <v>28.10.2022</v>
          </cell>
          <cell r="K2299" t="str">
            <v>25.10.2022</v>
          </cell>
          <cell r="L2299" t="str">
            <v>#</v>
          </cell>
          <cell r="M2299" t="str">
            <v>15.12.2022</v>
          </cell>
          <cell r="N2299">
            <v>-1784830</v>
          </cell>
        </row>
        <row r="2300">
          <cell r="F2300">
            <v>48808</v>
          </cell>
          <cell r="G2300" t="str">
            <v>C22TNT|48808</v>
          </cell>
          <cell r="H2300" t="str">
            <v>K1</v>
          </cell>
          <cell r="I2300" t="str">
            <v>25.10.2022</v>
          </cell>
          <cell r="J2300" t="str">
            <v>28.10.2022</v>
          </cell>
          <cell r="K2300" t="str">
            <v>25.10.2022</v>
          </cell>
          <cell r="L2300" t="str">
            <v>#</v>
          </cell>
          <cell r="M2300" t="str">
            <v>15.12.2022</v>
          </cell>
          <cell r="N2300">
            <v>-195107</v>
          </cell>
        </row>
        <row r="2301">
          <cell r="F2301">
            <v>48788</v>
          </cell>
          <cell r="G2301" t="str">
            <v>C22TNT|48788</v>
          </cell>
          <cell r="H2301" t="str">
            <v>K1</v>
          </cell>
          <cell r="I2301" t="str">
            <v>24.10.2022</v>
          </cell>
          <cell r="J2301" t="str">
            <v>01.11.2022</v>
          </cell>
          <cell r="K2301" t="str">
            <v>27.10.2022</v>
          </cell>
          <cell r="L2301" t="str">
            <v>#</v>
          </cell>
          <cell r="M2301" t="str">
            <v>15.12.2022</v>
          </cell>
          <cell r="N2301">
            <v>-1199426</v>
          </cell>
        </row>
        <row r="2302">
          <cell r="F2302">
            <v>48783</v>
          </cell>
          <cell r="G2302" t="str">
            <v>C22TNT|48783</v>
          </cell>
          <cell r="H2302" t="str">
            <v>K1</v>
          </cell>
          <cell r="I2302" t="str">
            <v>24.10.2022</v>
          </cell>
          <cell r="J2302" t="str">
            <v>28.10.2022</v>
          </cell>
          <cell r="K2302" t="str">
            <v>26.10.2022</v>
          </cell>
          <cell r="L2302" t="str">
            <v>#</v>
          </cell>
          <cell r="M2302" t="str">
            <v>15.12.2022</v>
          </cell>
          <cell r="N2302">
            <v>-1444214</v>
          </cell>
        </row>
        <row r="2303">
          <cell r="F2303">
            <v>48784</v>
          </cell>
          <cell r="G2303" t="str">
            <v>C22TNT|48784</v>
          </cell>
          <cell r="H2303" t="str">
            <v>K1</v>
          </cell>
          <cell r="I2303" t="str">
            <v>24.10.2022</v>
          </cell>
          <cell r="J2303" t="str">
            <v>01.11.2022</v>
          </cell>
          <cell r="K2303" t="str">
            <v>27.10.2022</v>
          </cell>
          <cell r="L2303" t="str">
            <v>#</v>
          </cell>
          <cell r="M2303" t="str">
            <v>15.12.2022</v>
          </cell>
          <cell r="N2303">
            <v>-195107</v>
          </cell>
        </row>
        <row r="2304">
          <cell r="F2304">
            <v>48785</v>
          </cell>
          <cell r="G2304" t="str">
            <v>C22TNT|48785</v>
          </cell>
          <cell r="H2304" t="str">
            <v>K1</v>
          </cell>
          <cell r="I2304" t="str">
            <v>24.10.2022</v>
          </cell>
          <cell r="J2304" t="str">
            <v>01.11.2022</v>
          </cell>
          <cell r="K2304" t="str">
            <v>27.10.2022</v>
          </cell>
          <cell r="L2304" t="str">
            <v>#</v>
          </cell>
          <cell r="M2304" t="str">
            <v>15.12.2022</v>
          </cell>
          <cell r="N2304">
            <v>-2786983</v>
          </cell>
        </row>
        <row r="2305">
          <cell r="F2305">
            <v>49314</v>
          </cell>
          <cell r="G2305" t="str">
            <v>C22TNT|49314</v>
          </cell>
          <cell r="H2305" t="str">
            <v>K1</v>
          </cell>
          <cell r="I2305" t="str">
            <v>27.10.2022</v>
          </cell>
          <cell r="J2305" t="str">
            <v>02.11.2022</v>
          </cell>
          <cell r="K2305" t="str">
            <v>29.10.2022</v>
          </cell>
          <cell r="L2305" t="str">
            <v>#</v>
          </cell>
          <cell r="M2305" t="str">
            <v>15.12.2022</v>
          </cell>
          <cell r="N2305">
            <v>-2398853</v>
          </cell>
        </row>
        <row r="2306">
          <cell r="F2306">
            <v>48776</v>
          </cell>
          <cell r="G2306" t="str">
            <v>C22TNT|48776</v>
          </cell>
          <cell r="H2306" t="str">
            <v>K1</v>
          </cell>
          <cell r="I2306" t="str">
            <v>24.10.2022</v>
          </cell>
          <cell r="J2306" t="str">
            <v>01.11.2022</v>
          </cell>
          <cell r="K2306" t="str">
            <v>27.10.2022</v>
          </cell>
          <cell r="L2306" t="str">
            <v>#</v>
          </cell>
          <cell r="M2306" t="str">
            <v>15.12.2022</v>
          </cell>
          <cell r="N2306">
            <v>-5766184</v>
          </cell>
        </row>
        <row r="2307">
          <cell r="F2307">
            <v>49308</v>
          </cell>
          <cell r="G2307" t="str">
            <v>C22TNT|49308</v>
          </cell>
          <cell r="H2307" t="str">
            <v>K1</v>
          </cell>
          <cell r="I2307" t="str">
            <v>27.10.2022</v>
          </cell>
          <cell r="J2307" t="str">
            <v>03.11.2022</v>
          </cell>
          <cell r="K2307" t="str">
            <v>01.11.2022</v>
          </cell>
          <cell r="L2307" t="str">
            <v>#</v>
          </cell>
          <cell r="M2307" t="str">
            <v>15.12.2022</v>
          </cell>
          <cell r="N2307">
            <v>-1249106</v>
          </cell>
        </row>
        <row r="2308">
          <cell r="F2308">
            <v>48809</v>
          </cell>
          <cell r="G2308" t="str">
            <v>C22TNT|48809</v>
          </cell>
          <cell r="H2308" t="str">
            <v>K1</v>
          </cell>
          <cell r="I2308" t="str">
            <v>25.10.2022</v>
          </cell>
          <cell r="J2308" t="str">
            <v>28.10.2022</v>
          </cell>
          <cell r="K2308" t="str">
            <v>25.10.2022</v>
          </cell>
          <cell r="L2308" t="str">
            <v>#</v>
          </cell>
          <cell r="M2308" t="str">
            <v>15.12.2022</v>
          </cell>
          <cell r="N2308">
            <v>-195107</v>
          </cell>
        </row>
        <row r="2309">
          <cell r="F2309">
            <v>48810</v>
          </cell>
          <cell r="G2309" t="str">
            <v>C22TNT|48810</v>
          </cell>
          <cell r="H2309" t="str">
            <v>K1</v>
          </cell>
          <cell r="I2309" t="str">
            <v>25.10.2022</v>
          </cell>
          <cell r="J2309" t="str">
            <v>28.10.2022</v>
          </cell>
          <cell r="K2309" t="str">
            <v>25.10.2022</v>
          </cell>
          <cell r="L2309" t="str">
            <v>#</v>
          </cell>
          <cell r="M2309" t="str">
            <v>15.12.2022</v>
          </cell>
          <cell r="N2309">
            <v>-2226904</v>
          </cell>
        </row>
        <row r="2310">
          <cell r="F2310">
            <v>49327</v>
          </cell>
          <cell r="G2310" t="str">
            <v>1C22TNT|49327</v>
          </cell>
          <cell r="H2310" t="str">
            <v>K1</v>
          </cell>
          <cell r="I2310" t="str">
            <v>28.10.2022</v>
          </cell>
          <cell r="J2310" t="str">
            <v>01.11.2022</v>
          </cell>
          <cell r="K2310" t="str">
            <v>28.10.2022</v>
          </cell>
          <cell r="L2310" t="str">
            <v>#</v>
          </cell>
          <cell r="M2310" t="str">
            <v>15.12.2022</v>
          </cell>
          <cell r="N2310">
            <v>-1199426</v>
          </cell>
        </row>
        <row r="2311">
          <cell r="F2311">
            <v>49328</v>
          </cell>
          <cell r="G2311" t="str">
            <v>1C22TNT|49328</v>
          </cell>
          <cell r="H2311" t="str">
            <v>K1</v>
          </cell>
          <cell r="I2311" t="str">
            <v>28.10.2022</v>
          </cell>
          <cell r="J2311" t="str">
            <v>01.11.2022</v>
          </cell>
          <cell r="K2311" t="str">
            <v>28.10.2022</v>
          </cell>
          <cell r="L2311" t="str">
            <v>#</v>
          </cell>
          <cell r="M2311" t="str">
            <v>15.12.2022</v>
          </cell>
          <cell r="N2311">
            <v>-2398853</v>
          </cell>
        </row>
        <row r="2312">
          <cell r="F2312">
            <v>49329</v>
          </cell>
          <cell r="G2312" t="str">
            <v>1C22TNT|49329</v>
          </cell>
          <cell r="H2312" t="str">
            <v>K1</v>
          </cell>
          <cell r="I2312" t="str">
            <v>28.10.2022</v>
          </cell>
          <cell r="J2312" t="str">
            <v>01.11.2022</v>
          </cell>
          <cell r="K2312" t="str">
            <v>28.10.2022</v>
          </cell>
          <cell r="L2312" t="str">
            <v>#</v>
          </cell>
          <cell r="M2312" t="str">
            <v>15.12.2022</v>
          </cell>
          <cell r="N2312">
            <v>-195107</v>
          </cell>
        </row>
        <row r="2313">
          <cell r="F2313">
            <v>48873</v>
          </cell>
          <cell r="G2313" t="str">
            <v>C22TNT|48873</v>
          </cell>
          <cell r="H2313" t="str">
            <v>K1</v>
          </cell>
          <cell r="I2313" t="str">
            <v>25.10.2022</v>
          </cell>
          <cell r="J2313" t="str">
            <v>30.10.2022</v>
          </cell>
          <cell r="K2313" t="str">
            <v>26.10.2022</v>
          </cell>
          <cell r="L2313" t="str">
            <v>#</v>
          </cell>
          <cell r="M2313" t="str">
            <v>15.12.2022</v>
          </cell>
          <cell r="N2313">
            <v>-2398853</v>
          </cell>
        </row>
        <row r="2314">
          <cell r="F2314">
            <v>48787</v>
          </cell>
          <cell r="G2314" t="str">
            <v>C22TNT|48787</v>
          </cell>
          <cell r="H2314" t="str">
            <v>K1</v>
          </cell>
          <cell r="I2314" t="str">
            <v>24.10.2022</v>
          </cell>
          <cell r="J2314" t="str">
            <v>28.10.2022</v>
          </cell>
          <cell r="K2314" t="str">
            <v>26.10.2022</v>
          </cell>
          <cell r="L2314" t="str">
            <v>#</v>
          </cell>
          <cell r="M2314" t="str">
            <v>15.12.2022</v>
          </cell>
          <cell r="N2314">
            <v>-3988494</v>
          </cell>
        </row>
        <row r="2315">
          <cell r="F2315">
            <v>48791</v>
          </cell>
          <cell r="G2315" t="str">
            <v>C22TNT|48791</v>
          </cell>
          <cell r="H2315" t="str">
            <v>K1</v>
          </cell>
          <cell r="I2315" t="str">
            <v>24.10.2022</v>
          </cell>
          <cell r="J2315" t="str">
            <v>29.10.2022</v>
          </cell>
          <cell r="K2315" t="str">
            <v>26.10.2022</v>
          </cell>
          <cell r="L2315" t="str">
            <v>#</v>
          </cell>
          <cell r="M2315" t="str">
            <v>15.12.2022</v>
          </cell>
          <cell r="N2315">
            <v>-9949782</v>
          </cell>
        </row>
        <row r="2316">
          <cell r="F2316">
            <v>48792</v>
          </cell>
          <cell r="G2316" t="str">
            <v>C22TNT|48792</v>
          </cell>
          <cell r="H2316" t="str">
            <v>K1</v>
          </cell>
          <cell r="I2316" t="str">
            <v>24.10.2022</v>
          </cell>
          <cell r="J2316" t="str">
            <v>29.10.2022</v>
          </cell>
          <cell r="K2316" t="str">
            <v>26.10.2022</v>
          </cell>
          <cell r="L2316" t="str">
            <v>#</v>
          </cell>
          <cell r="M2316" t="str">
            <v>15.12.2022</v>
          </cell>
          <cell r="N2316">
            <v>-195107</v>
          </cell>
        </row>
        <row r="2317">
          <cell r="F2317">
            <v>48786</v>
          </cell>
          <cell r="G2317" t="str">
            <v>C22TNT|48786</v>
          </cell>
          <cell r="H2317" t="str">
            <v>K1</v>
          </cell>
          <cell r="I2317" t="str">
            <v>24.10.2022</v>
          </cell>
          <cell r="J2317" t="str">
            <v>01.11.2022</v>
          </cell>
          <cell r="K2317" t="str">
            <v>28.10.2022</v>
          </cell>
          <cell r="L2317" t="str">
            <v>#</v>
          </cell>
          <cell r="M2317" t="str">
            <v>15.12.2022</v>
          </cell>
          <cell r="N2317">
            <v>-2785536</v>
          </cell>
        </row>
        <row r="2318">
          <cell r="F2318">
            <v>49315</v>
          </cell>
          <cell r="G2318" t="str">
            <v>C22TNT|49315</v>
          </cell>
          <cell r="H2318" t="str">
            <v>K1</v>
          </cell>
          <cell r="I2318" t="str">
            <v>27.10.2022</v>
          </cell>
          <cell r="J2318" t="str">
            <v>05.11.2022</v>
          </cell>
          <cell r="K2318" t="str">
            <v>01.11.2022</v>
          </cell>
          <cell r="L2318" t="str">
            <v>#</v>
          </cell>
          <cell r="M2318" t="str">
            <v>15.12.2022</v>
          </cell>
          <cell r="N2318">
            <v>-1589641</v>
          </cell>
        </row>
        <row r="2319">
          <cell r="F2319">
            <v>49311</v>
          </cell>
          <cell r="G2319" t="str">
            <v>C22TNT|49311</v>
          </cell>
          <cell r="H2319" t="str">
            <v>K1</v>
          </cell>
          <cell r="I2319" t="str">
            <v>27.10.2022</v>
          </cell>
          <cell r="J2319" t="str">
            <v>03.11.2022</v>
          </cell>
          <cell r="K2319" t="str">
            <v>01.11.2022</v>
          </cell>
          <cell r="L2319" t="str">
            <v>#</v>
          </cell>
          <cell r="M2319" t="str">
            <v>15.12.2022</v>
          </cell>
          <cell r="N2319">
            <v>-1781221</v>
          </cell>
        </row>
        <row r="2320">
          <cell r="F2320">
            <v>48781</v>
          </cell>
          <cell r="G2320" t="str">
            <v>C22TNT|48781</v>
          </cell>
          <cell r="H2320" t="str">
            <v>K1</v>
          </cell>
          <cell r="I2320" t="str">
            <v>24.10.2022</v>
          </cell>
          <cell r="J2320" t="str">
            <v>01.11.2022</v>
          </cell>
          <cell r="K2320" t="str">
            <v>28.10.2022</v>
          </cell>
          <cell r="L2320" t="str">
            <v>#</v>
          </cell>
          <cell r="M2320" t="str">
            <v>15.12.2022</v>
          </cell>
          <cell r="N2320">
            <v>-975538</v>
          </cell>
        </row>
        <row r="2321">
          <cell r="F2321">
            <v>48782</v>
          </cell>
          <cell r="G2321" t="str">
            <v>C22TNT|48782</v>
          </cell>
          <cell r="H2321" t="str">
            <v>K1</v>
          </cell>
          <cell r="I2321" t="str">
            <v>24.10.2022</v>
          </cell>
          <cell r="J2321" t="str">
            <v>01.11.2022</v>
          </cell>
          <cell r="K2321" t="str">
            <v>28.10.2022</v>
          </cell>
          <cell r="L2321" t="str">
            <v>#</v>
          </cell>
          <cell r="M2321" t="str">
            <v>15.12.2022</v>
          </cell>
          <cell r="N2321">
            <v>-5789156</v>
          </cell>
        </row>
        <row r="2322">
          <cell r="F2322">
            <v>49310</v>
          </cell>
          <cell r="G2322" t="str">
            <v>C22TNT|49310</v>
          </cell>
          <cell r="H2322" t="str">
            <v>K1</v>
          </cell>
          <cell r="I2322" t="str">
            <v>27.10.2022</v>
          </cell>
          <cell r="J2322" t="str">
            <v>03.11.2022</v>
          </cell>
          <cell r="K2322" t="str">
            <v>01.11.2022</v>
          </cell>
          <cell r="L2322" t="str">
            <v>#</v>
          </cell>
          <cell r="M2322" t="str">
            <v>15.12.2022</v>
          </cell>
          <cell r="N2322">
            <v>-2595386</v>
          </cell>
        </row>
        <row r="2323">
          <cell r="F2323">
            <v>49306</v>
          </cell>
          <cell r="G2323" t="str">
            <v>C22TNT|49306</v>
          </cell>
          <cell r="H2323" t="str">
            <v>K1</v>
          </cell>
          <cell r="I2323" t="str">
            <v>27.10.2022</v>
          </cell>
          <cell r="J2323" t="str">
            <v>01.11.2022</v>
          </cell>
          <cell r="K2323" t="str">
            <v>28.10.2022</v>
          </cell>
          <cell r="L2323" t="str">
            <v>#</v>
          </cell>
          <cell r="M2323" t="str">
            <v>15.12.2022</v>
          </cell>
          <cell r="N2323">
            <v>-1199426</v>
          </cell>
        </row>
        <row r="2324">
          <cell r="F2324">
            <v>48777</v>
          </cell>
          <cell r="G2324" t="str">
            <v>C22TNT|48777</v>
          </cell>
          <cell r="H2324" t="str">
            <v>K1</v>
          </cell>
          <cell r="I2324" t="str">
            <v>24.10.2022</v>
          </cell>
          <cell r="J2324" t="str">
            <v>01.11.2022</v>
          </cell>
          <cell r="K2324" t="str">
            <v>27.10.2022</v>
          </cell>
          <cell r="L2324" t="str">
            <v>#</v>
          </cell>
          <cell r="M2324" t="str">
            <v>15.12.2022</v>
          </cell>
          <cell r="N2324">
            <v>-2785558</v>
          </cell>
        </row>
        <row r="2325">
          <cell r="F2325">
            <v>49309</v>
          </cell>
          <cell r="G2325" t="str">
            <v>C22TNT|49309</v>
          </cell>
          <cell r="H2325" t="str">
            <v>K1</v>
          </cell>
          <cell r="I2325" t="str">
            <v>27.10.2022</v>
          </cell>
          <cell r="J2325" t="str">
            <v>03.11.2022</v>
          </cell>
          <cell r="K2325" t="str">
            <v>01.11.2022</v>
          </cell>
          <cell r="L2325" t="str">
            <v>#</v>
          </cell>
          <cell r="M2325" t="str">
            <v>15.12.2022</v>
          </cell>
          <cell r="N2325">
            <v>-2785558</v>
          </cell>
        </row>
        <row r="2326">
          <cell r="F2326">
            <v>48895</v>
          </cell>
          <cell r="G2326" t="str">
            <v>C22TNT|48895</v>
          </cell>
          <cell r="H2326" t="str">
            <v>K1</v>
          </cell>
          <cell r="I2326" t="str">
            <v>26.10.2022</v>
          </cell>
          <cell r="J2326" t="str">
            <v>03.11.2022</v>
          </cell>
          <cell r="K2326" t="str">
            <v>01.11.2022</v>
          </cell>
          <cell r="L2326" t="str">
            <v>#</v>
          </cell>
          <cell r="M2326" t="str">
            <v>15.12.2022</v>
          </cell>
          <cell r="N2326">
            <v>-7872044</v>
          </cell>
        </row>
        <row r="2327">
          <cell r="F2327">
            <v>48865</v>
          </cell>
          <cell r="G2327" t="str">
            <v>C22TNT|48865</v>
          </cell>
          <cell r="H2327" t="str">
            <v>K1</v>
          </cell>
          <cell r="I2327" t="str">
            <v>25.10.2022</v>
          </cell>
          <cell r="J2327" t="str">
            <v>30.10.2022</v>
          </cell>
          <cell r="K2327" t="str">
            <v>26.10.2022</v>
          </cell>
          <cell r="L2327" t="str">
            <v>#</v>
          </cell>
          <cell r="M2327" t="str">
            <v>15.12.2022</v>
          </cell>
          <cell r="N2327">
            <v>-3598279</v>
          </cell>
        </row>
        <row r="2328">
          <cell r="F2328">
            <v>48871</v>
          </cell>
          <cell r="G2328" t="str">
            <v>C22TNT|48871</v>
          </cell>
          <cell r="H2328" t="str">
            <v>K1</v>
          </cell>
          <cell r="I2328" t="str">
            <v>25.10.2022</v>
          </cell>
          <cell r="J2328" t="str">
            <v>30.10.2022</v>
          </cell>
          <cell r="K2328" t="str">
            <v>26.10.2022</v>
          </cell>
          <cell r="L2328" t="str">
            <v>#</v>
          </cell>
          <cell r="M2328" t="str">
            <v>15.12.2022</v>
          </cell>
          <cell r="N2328">
            <v>-195107</v>
          </cell>
        </row>
        <row r="2329">
          <cell r="F2329">
            <v>49317</v>
          </cell>
          <cell r="G2329" t="str">
            <v>C22TNT|49317</v>
          </cell>
          <cell r="H2329" t="str">
            <v>K1</v>
          </cell>
          <cell r="I2329" t="str">
            <v>27.10.2022</v>
          </cell>
          <cell r="J2329" t="str">
            <v>02.11.2022</v>
          </cell>
          <cell r="K2329" t="str">
            <v>29.10.2022</v>
          </cell>
          <cell r="L2329" t="str">
            <v>#</v>
          </cell>
          <cell r="M2329" t="str">
            <v>15.12.2022</v>
          </cell>
          <cell r="N2329">
            <v>-390223</v>
          </cell>
        </row>
        <row r="2330">
          <cell r="F2330">
            <v>49318</v>
          </cell>
          <cell r="G2330" t="str">
            <v>C22TNT|49318</v>
          </cell>
          <cell r="H2330" t="str">
            <v>K1</v>
          </cell>
          <cell r="I2330" t="str">
            <v>27.10.2022</v>
          </cell>
          <cell r="J2330" t="str">
            <v>02.11.2022</v>
          </cell>
          <cell r="K2330" t="str">
            <v>29.10.2022</v>
          </cell>
          <cell r="L2330" t="str">
            <v>#</v>
          </cell>
          <cell r="M2330" t="str">
            <v>15.12.2022</v>
          </cell>
          <cell r="N2330">
            <v>-2785536</v>
          </cell>
        </row>
        <row r="2331">
          <cell r="F2331">
            <v>48775</v>
          </cell>
          <cell r="G2331" t="str">
            <v>C22TNT|48775</v>
          </cell>
          <cell r="H2331" t="str">
            <v>K1</v>
          </cell>
          <cell r="I2331" t="str">
            <v>24.10.2022</v>
          </cell>
          <cell r="J2331" t="str">
            <v>28.10.2022</v>
          </cell>
          <cell r="K2331" t="str">
            <v>26.10.2022</v>
          </cell>
          <cell r="L2331" t="str">
            <v>#</v>
          </cell>
          <cell r="M2331" t="str">
            <v>15.12.2022</v>
          </cell>
          <cell r="N2331">
            <v>-2593960</v>
          </cell>
        </row>
        <row r="2332">
          <cell r="F2332">
            <v>48780</v>
          </cell>
          <cell r="G2332" t="str">
            <v>C22TNT|48780</v>
          </cell>
          <cell r="H2332" t="str">
            <v>K1</v>
          </cell>
          <cell r="I2332" t="str">
            <v>24.10.2022</v>
          </cell>
          <cell r="J2332" t="str">
            <v>01.11.2022</v>
          </cell>
          <cell r="K2332" t="str">
            <v>27.10.2022</v>
          </cell>
          <cell r="L2332" t="str">
            <v>#</v>
          </cell>
          <cell r="M2332" t="str">
            <v>15.12.2022</v>
          </cell>
          <cell r="N2332">
            <v>-2614810</v>
          </cell>
        </row>
        <row r="2333">
          <cell r="F2333">
            <v>49304</v>
          </cell>
          <cell r="G2333" t="str">
            <v>C22TNT|49304</v>
          </cell>
          <cell r="H2333" t="str">
            <v>K1</v>
          </cell>
          <cell r="I2333" t="str">
            <v>27.10.2022</v>
          </cell>
          <cell r="J2333" t="str">
            <v>01.11.2022</v>
          </cell>
          <cell r="K2333" t="str">
            <v>28.10.2022</v>
          </cell>
          <cell r="L2333" t="str">
            <v>#</v>
          </cell>
          <cell r="M2333" t="str">
            <v>15.12.2022</v>
          </cell>
          <cell r="N2333">
            <v>-2593960</v>
          </cell>
        </row>
        <row r="2334">
          <cell r="F2334">
            <v>48778</v>
          </cell>
          <cell r="G2334" t="str">
            <v>C22TNT|48778</v>
          </cell>
          <cell r="H2334" t="str">
            <v>K1</v>
          </cell>
          <cell r="I2334" t="str">
            <v>24.10.2022</v>
          </cell>
          <cell r="J2334" t="str">
            <v>01.11.2022</v>
          </cell>
          <cell r="K2334" t="str">
            <v>27.10.2022</v>
          </cell>
          <cell r="L2334" t="str">
            <v>#</v>
          </cell>
          <cell r="M2334" t="str">
            <v>15.12.2022</v>
          </cell>
          <cell r="N2334">
            <v>-3296791</v>
          </cell>
        </row>
        <row r="2335">
          <cell r="F2335">
            <v>48779</v>
          </cell>
          <cell r="G2335" t="str">
            <v>C22TNT|48779</v>
          </cell>
          <cell r="H2335" t="str">
            <v>K1</v>
          </cell>
          <cell r="I2335" t="str">
            <v>24.10.2022</v>
          </cell>
          <cell r="J2335" t="str">
            <v>01.11.2022</v>
          </cell>
          <cell r="K2335" t="str">
            <v>27.10.2022</v>
          </cell>
          <cell r="L2335" t="str">
            <v>#</v>
          </cell>
          <cell r="M2335" t="str">
            <v>15.12.2022</v>
          </cell>
          <cell r="N2335">
            <v>-780446</v>
          </cell>
        </row>
        <row r="2336">
          <cell r="F2336">
            <v>49320</v>
          </cell>
          <cell r="G2336" t="str">
            <v>C22TNT|49320</v>
          </cell>
          <cell r="H2336" t="str">
            <v>K1</v>
          </cell>
          <cell r="I2336" t="str">
            <v>27.10.2022</v>
          </cell>
          <cell r="J2336" t="str">
            <v>02.11.2022</v>
          </cell>
          <cell r="K2336" t="str">
            <v>28.10.2022</v>
          </cell>
          <cell r="L2336" t="str">
            <v>#</v>
          </cell>
          <cell r="M2336" t="str">
            <v>15.12.2022</v>
          </cell>
          <cell r="N2336">
            <v>-195107</v>
          </cell>
        </row>
        <row r="2337">
          <cell r="F2337">
            <v>49321</v>
          </cell>
          <cell r="G2337" t="str">
            <v>C22TNT|49321</v>
          </cell>
          <cell r="H2337" t="str">
            <v>K1</v>
          </cell>
          <cell r="I2337" t="str">
            <v>27.10.2022</v>
          </cell>
          <cell r="J2337" t="str">
            <v>02.11.2022</v>
          </cell>
          <cell r="K2337" t="str">
            <v>28.10.2022</v>
          </cell>
          <cell r="L2337" t="str">
            <v>#</v>
          </cell>
          <cell r="M2337" t="str">
            <v>15.12.2022</v>
          </cell>
          <cell r="N2337">
            <v>-1199426</v>
          </cell>
        </row>
        <row r="2338">
          <cell r="F2338">
            <v>49305</v>
          </cell>
          <cell r="G2338" t="str">
            <v>C22TNT|49305</v>
          </cell>
          <cell r="H2338" t="str">
            <v>K1</v>
          </cell>
          <cell r="I2338" t="str">
            <v>27.10.2022</v>
          </cell>
          <cell r="J2338" t="str">
            <v>01.11.2022</v>
          </cell>
          <cell r="K2338" t="str">
            <v>28.10.2022</v>
          </cell>
          <cell r="L2338" t="str">
            <v>#</v>
          </cell>
          <cell r="M2338" t="str">
            <v>15.12.2022</v>
          </cell>
          <cell r="N2338">
            <v>-5013662</v>
          </cell>
        </row>
        <row r="2339">
          <cell r="F2339">
            <v>48864</v>
          </cell>
          <cell r="G2339" t="str">
            <v>C22TNT|48864</v>
          </cell>
          <cell r="H2339" t="str">
            <v>K1</v>
          </cell>
          <cell r="I2339" t="str">
            <v>25.10.2022</v>
          </cell>
          <cell r="J2339" t="str">
            <v>02.11.2022</v>
          </cell>
          <cell r="K2339" t="str">
            <v>26.10.2022</v>
          </cell>
          <cell r="L2339" t="str">
            <v>#</v>
          </cell>
          <cell r="M2339" t="str">
            <v>15.12.2022</v>
          </cell>
          <cell r="N2339">
            <v>-2665593</v>
          </cell>
        </row>
        <row r="2340">
          <cell r="F2340">
            <v>48872</v>
          </cell>
          <cell r="G2340" t="str">
            <v>C22TNT|48872</v>
          </cell>
          <cell r="H2340" t="str">
            <v>K1</v>
          </cell>
          <cell r="I2340" t="str">
            <v>25.10.2022</v>
          </cell>
          <cell r="J2340" t="str">
            <v>28.10.2022</v>
          </cell>
          <cell r="K2340" t="str">
            <v>26.10.2022</v>
          </cell>
          <cell r="L2340" t="str">
            <v>#</v>
          </cell>
          <cell r="M2340" t="str">
            <v>15.12.2022</v>
          </cell>
          <cell r="N2340">
            <v>-195107</v>
          </cell>
        </row>
        <row r="2341">
          <cell r="F2341">
            <v>49312</v>
          </cell>
          <cell r="G2341" t="str">
            <v>C22TNT|49312</v>
          </cell>
          <cell r="H2341" t="str">
            <v>K1</v>
          </cell>
          <cell r="I2341" t="str">
            <v>27.10.2022</v>
          </cell>
          <cell r="J2341" t="str">
            <v>03.11.2022</v>
          </cell>
          <cell r="K2341" t="str">
            <v>01.11.2022</v>
          </cell>
          <cell r="L2341" t="str">
            <v>#</v>
          </cell>
          <cell r="M2341" t="str">
            <v>15.12.2022</v>
          </cell>
          <cell r="N2341">
            <v>-195112</v>
          </cell>
        </row>
        <row r="2342">
          <cell r="F2342">
            <v>49313</v>
          </cell>
          <cell r="G2342" t="str">
            <v>C22TNT|49313</v>
          </cell>
          <cell r="H2342" t="str">
            <v>K1</v>
          </cell>
          <cell r="I2342" t="str">
            <v>27.10.2022</v>
          </cell>
          <cell r="J2342" t="str">
            <v>03.11.2022</v>
          </cell>
          <cell r="K2342" t="str">
            <v>01.11.2022</v>
          </cell>
          <cell r="L2342" t="str">
            <v>#</v>
          </cell>
          <cell r="M2342" t="str">
            <v>15.12.2022</v>
          </cell>
          <cell r="N2342">
            <v>-2224733</v>
          </cell>
        </row>
        <row r="2343">
          <cell r="F2343">
            <v>49543</v>
          </cell>
          <cell r="G2343" t="str">
            <v>C22TNT|49543</v>
          </cell>
          <cell r="H2343" t="str">
            <v>K1</v>
          </cell>
          <cell r="I2343" t="str">
            <v>01.11.2022</v>
          </cell>
          <cell r="J2343" t="str">
            <v>06.11.2022</v>
          </cell>
          <cell r="K2343" t="str">
            <v>04.11.2022</v>
          </cell>
          <cell r="L2343" t="str">
            <v>Hàng hóa quầy 0480.3002179</v>
          </cell>
          <cell r="M2343" t="str">
            <v>05.01.2023</v>
          </cell>
          <cell r="N2343">
            <v>-4233362</v>
          </cell>
        </row>
        <row r="2344">
          <cell r="F2344">
            <v>50957</v>
          </cell>
          <cell r="G2344" t="str">
            <v>C22TNT|50957</v>
          </cell>
          <cell r="H2344" t="str">
            <v>K1</v>
          </cell>
          <cell r="I2344" t="str">
            <v>14.11.2022</v>
          </cell>
          <cell r="J2344" t="str">
            <v>26.11.2022</v>
          </cell>
          <cell r="K2344" t="str">
            <v>18.11.2022</v>
          </cell>
          <cell r="L2344" t="str">
            <v>Hàng hóa quầy 0480.3002179</v>
          </cell>
          <cell r="M2344" t="str">
            <v>05.01.2023</v>
          </cell>
          <cell r="N2344">
            <v>-3033936</v>
          </cell>
        </row>
        <row r="2345">
          <cell r="F2345">
            <v>52012</v>
          </cell>
          <cell r="G2345" t="str">
            <v>C22TNT|52012</v>
          </cell>
          <cell r="H2345" t="str">
            <v>K1</v>
          </cell>
          <cell r="I2345" t="str">
            <v>21.11.2022</v>
          </cell>
          <cell r="J2345" t="str">
            <v>29.11.2022</v>
          </cell>
          <cell r="K2345" t="str">
            <v>25.11.2022</v>
          </cell>
          <cell r="L2345" t="str">
            <v>Hàng hóa quầy 0480.3002179</v>
          </cell>
          <cell r="M2345" t="str">
            <v>05.01.2023</v>
          </cell>
          <cell r="N2345">
            <v>-5571072</v>
          </cell>
        </row>
        <row r="2346">
          <cell r="F2346">
            <v>49545</v>
          </cell>
          <cell r="G2346" t="str">
            <v>C22TNT|49545</v>
          </cell>
          <cell r="H2346" t="str">
            <v>K1</v>
          </cell>
          <cell r="I2346" t="str">
            <v>01.11.2022</v>
          </cell>
          <cell r="J2346" t="str">
            <v>06.11.2022</v>
          </cell>
          <cell r="K2346" t="str">
            <v>04.11.2022</v>
          </cell>
          <cell r="L2346" t="str">
            <v>Hàng hóa quầy 0480.3002179</v>
          </cell>
          <cell r="M2346" t="str">
            <v>05.01.2023</v>
          </cell>
          <cell r="N2346">
            <v>-6585458</v>
          </cell>
        </row>
        <row r="2347">
          <cell r="F2347">
            <v>50958</v>
          </cell>
          <cell r="G2347" t="str">
            <v>C22TNT|50958</v>
          </cell>
          <cell r="H2347" t="str">
            <v>K1</v>
          </cell>
          <cell r="I2347" t="str">
            <v>14.11.2022</v>
          </cell>
          <cell r="J2347" t="str">
            <v>26.11.2022</v>
          </cell>
          <cell r="K2347" t="str">
            <v>18.11.2022</v>
          </cell>
          <cell r="L2347" t="str">
            <v>Hàng hóa quầy 0480.3002179</v>
          </cell>
          <cell r="M2347" t="str">
            <v>05.01.2023</v>
          </cell>
          <cell r="N2347">
            <v>-2171433</v>
          </cell>
        </row>
        <row r="2348">
          <cell r="F2348">
            <v>49556</v>
          </cell>
          <cell r="G2348" t="str">
            <v>C22TNT|49556</v>
          </cell>
          <cell r="H2348" t="str">
            <v>K1</v>
          </cell>
          <cell r="I2348" t="str">
            <v>01.11.2022</v>
          </cell>
          <cell r="J2348" t="str">
            <v>05.11.2022</v>
          </cell>
          <cell r="K2348" t="str">
            <v>01.11.2022</v>
          </cell>
          <cell r="L2348" t="str">
            <v>Hàng hóa quầy 0480.3002179</v>
          </cell>
          <cell r="M2348" t="str">
            <v>05.01.2023</v>
          </cell>
          <cell r="N2348">
            <v>-1199426</v>
          </cell>
        </row>
        <row r="2349">
          <cell r="F2349">
            <v>51016</v>
          </cell>
          <cell r="G2349" t="str">
            <v>C22TNT|51016</v>
          </cell>
          <cell r="H2349" t="str">
            <v>K1</v>
          </cell>
          <cell r="I2349" t="str">
            <v>16.11.2022</v>
          </cell>
          <cell r="J2349" t="str">
            <v>20.11.2022</v>
          </cell>
          <cell r="K2349" t="str">
            <v>16.11.2022</v>
          </cell>
          <cell r="L2349" t="str">
            <v>Hàng hóa quầy 0480.3002179</v>
          </cell>
          <cell r="M2349" t="str">
            <v>05.01.2023</v>
          </cell>
          <cell r="N2349">
            <v>-1199426</v>
          </cell>
        </row>
        <row r="2350">
          <cell r="F2350">
            <v>49546</v>
          </cell>
          <cell r="G2350" t="str">
            <v>C22TNT|49546</v>
          </cell>
          <cell r="H2350" t="str">
            <v>K1</v>
          </cell>
          <cell r="I2350" t="str">
            <v>01.11.2022</v>
          </cell>
          <cell r="J2350" t="str">
            <v>09.11.2022</v>
          </cell>
          <cell r="K2350" t="str">
            <v>02.11.2022</v>
          </cell>
          <cell r="L2350" t="str">
            <v>Hàng hóa quầy 0480.3002179</v>
          </cell>
          <cell r="M2350" t="str">
            <v>05.01.2023</v>
          </cell>
          <cell r="N2350">
            <v>-2398853</v>
          </cell>
        </row>
        <row r="2351">
          <cell r="F2351">
            <v>50959</v>
          </cell>
          <cell r="G2351" t="str">
            <v>C22TNT|50959</v>
          </cell>
          <cell r="H2351" t="str">
            <v>K1</v>
          </cell>
          <cell r="I2351" t="str">
            <v>14.11.2022</v>
          </cell>
          <cell r="J2351" t="str">
            <v>20.11.2022</v>
          </cell>
          <cell r="K2351" t="str">
            <v>16.11.2022</v>
          </cell>
          <cell r="L2351" t="str">
            <v>Hàng hóa quầy 0480.3002179</v>
          </cell>
          <cell r="M2351" t="str">
            <v>05.01.2023</v>
          </cell>
          <cell r="N2351">
            <v>-4994243</v>
          </cell>
        </row>
        <row r="2352">
          <cell r="F2352">
            <v>52013</v>
          </cell>
          <cell r="G2352" t="str">
            <v>C22TNT|52013</v>
          </cell>
          <cell r="H2352" t="str">
            <v>K1</v>
          </cell>
          <cell r="I2352" t="str">
            <v>21.11.2022</v>
          </cell>
          <cell r="J2352" t="str">
            <v>27.11.2022</v>
          </cell>
          <cell r="K2352" t="str">
            <v>23.11.2022</v>
          </cell>
          <cell r="L2352" t="str">
            <v>Hàng hóa quầy 0480.3002179</v>
          </cell>
          <cell r="M2352" t="str">
            <v>05.01.2023</v>
          </cell>
          <cell r="N2352">
            <v>-1394538</v>
          </cell>
        </row>
        <row r="2353">
          <cell r="F2353">
            <v>49657</v>
          </cell>
          <cell r="G2353" t="str">
            <v>C22TNT|49657</v>
          </cell>
          <cell r="H2353" t="str">
            <v>K1</v>
          </cell>
          <cell r="I2353" t="str">
            <v>02.11.2022</v>
          </cell>
          <cell r="J2353" t="str">
            <v>05.11.2022</v>
          </cell>
          <cell r="K2353" t="str">
            <v>02.11.2022</v>
          </cell>
          <cell r="L2353" t="str">
            <v>Hàng hóa quầy 0480.3002179</v>
          </cell>
          <cell r="M2353" t="str">
            <v>05.01.2023</v>
          </cell>
          <cell r="N2353">
            <v>-2809917</v>
          </cell>
        </row>
        <row r="2354">
          <cell r="F2354">
            <v>49658</v>
          </cell>
          <cell r="G2354" t="str">
            <v>C22TNT|49658</v>
          </cell>
          <cell r="H2354" t="str">
            <v>K1</v>
          </cell>
          <cell r="I2354" t="str">
            <v>02.11.2022</v>
          </cell>
          <cell r="J2354" t="str">
            <v>05.11.2022</v>
          </cell>
          <cell r="K2354" t="str">
            <v>02.11.2022</v>
          </cell>
          <cell r="L2354" t="str">
            <v>Hàng hóa quầy 0480.3002179</v>
          </cell>
          <cell r="M2354" t="str">
            <v>05.01.2023</v>
          </cell>
          <cell r="N2354">
            <v>-5184389</v>
          </cell>
        </row>
        <row r="2355">
          <cell r="F2355">
            <v>50530</v>
          </cell>
          <cell r="G2355" t="str">
            <v>C22TNT|50530</v>
          </cell>
          <cell r="H2355" t="str">
            <v>K1</v>
          </cell>
          <cell r="I2355" t="str">
            <v>09.11.2022</v>
          </cell>
          <cell r="J2355" t="str">
            <v>13.11.2022</v>
          </cell>
          <cell r="K2355" t="str">
            <v>09.11.2022</v>
          </cell>
          <cell r="L2355" t="str">
            <v>Hàng hóa quầy 0480.3002179</v>
          </cell>
          <cell r="M2355" t="str">
            <v>05.01.2023</v>
          </cell>
          <cell r="N2355">
            <v>-3367327</v>
          </cell>
        </row>
        <row r="2356">
          <cell r="F2356">
            <v>51010</v>
          </cell>
          <cell r="G2356" t="str">
            <v>C22TNT|51010</v>
          </cell>
          <cell r="H2356" t="str">
            <v>K1</v>
          </cell>
          <cell r="I2356" t="str">
            <v>16.11.2022</v>
          </cell>
          <cell r="J2356" t="str">
            <v>26.11.2022</v>
          </cell>
          <cell r="K2356" t="str">
            <v>19.11.2022</v>
          </cell>
          <cell r="L2356" t="str">
            <v>Hàng hóa quầy 0480.3002179</v>
          </cell>
          <cell r="M2356" t="str">
            <v>05.01.2023</v>
          </cell>
          <cell r="N2356">
            <v>-5997132</v>
          </cell>
        </row>
        <row r="2357">
          <cell r="F2357">
            <v>50966</v>
          </cell>
          <cell r="G2357" t="str">
            <v>C22TNT|50966</v>
          </cell>
          <cell r="H2357" t="str">
            <v>K1</v>
          </cell>
          <cell r="I2357" t="str">
            <v>15.11.2022</v>
          </cell>
          <cell r="J2357" t="str">
            <v>19.11.2022</v>
          </cell>
          <cell r="K2357" t="str">
            <v>15.11.2022</v>
          </cell>
          <cell r="L2357" t="str">
            <v>Hàng hóa quầy 0480.3002179</v>
          </cell>
          <cell r="M2357" t="str">
            <v>05.01.2023</v>
          </cell>
          <cell r="N2357">
            <v>-4180070</v>
          </cell>
        </row>
        <row r="2358">
          <cell r="F2358">
            <v>49611</v>
          </cell>
          <cell r="G2358" t="str">
            <v>C22TNT|49611</v>
          </cell>
          <cell r="H2358" t="str">
            <v>K1</v>
          </cell>
          <cell r="I2358" t="str">
            <v>01.11.2022</v>
          </cell>
          <cell r="J2358" t="str">
            <v>05.11.2022</v>
          </cell>
          <cell r="K2358" t="str">
            <v>01.11.2022</v>
          </cell>
          <cell r="L2358" t="str">
            <v>Hàng hóa quầy 0480.3002179</v>
          </cell>
          <cell r="M2358" t="str">
            <v>05.01.2023</v>
          </cell>
          <cell r="N2358">
            <v>-2785558</v>
          </cell>
        </row>
        <row r="2359">
          <cell r="F2359">
            <v>50542</v>
          </cell>
          <cell r="G2359" t="str">
            <v>C22TNT|50542</v>
          </cell>
          <cell r="H2359" t="str">
            <v>K1</v>
          </cell>
          <cell r="I2359" t="str">
            <v>09.11.2022</v>
          </cell>
          <cell r="J2359" t="str">
            <v>13.11.2022</v>
          </cell>
          <cell r="K2359" t="str">
            <v>09.11.2022</v>
          </cell>
          <cell r="L2359" t="str">
            <v>Hàng hóa quầy 0480.3002179</v>
          </cell>
          <cell r="M2359" t="str">
            <v>05.01.2023</v>
          </cell>
          <cell r="N2359">
            <v>-1199426</v>
          </cell>
        </row>
        <row r="2360">
          <cell r="F2360">
            <v>50980</v>
          </cell>
          <cell r="G2360" t="str">
            <v>C22TNT|50980</v>
          </cell>
          <cell r="H2360" t="str">
            <v>K1</v>
          </cell>
          <cell r="I2360" t="str">
            <v>15.11.2022</v>
          </cell>
          <cell r="J2360" t="str">
            <v>19.11.2022</v>
          </cell>
          <cell r="K2360" t="str">
            <v>15.11.2022</v>
          </cell>
          <cell r="L2360" t="str">
            <v>Hàng hóa quầy 0480.3002179</v>
          </cell>
          <cell r="M2360" t="str">
            <v>05.01.2023</v>
          </cell>
          <cell r="N2360">
            <v>-1200852</v>
          </cell>
        </row>
        <row r="2361">
          <cell r="F2361">
            <v>51255</v>
          </cell>
          <cell r="G2361" t="str">
            <v>C22TNT|51255</v>
          </cell>
          <cell r="H2361" t="str">
            <v>K1</v>
          </cell>
          <cell r="I2361" t="str">
            <v>18.11.2022</v>
          </cell>
          <cell r="J2361" t="str">
            <v>26.11.2022</v>
          </cell>
          <cell r="K2361" t="str">
            <v>18.11.2022</v>
          </cell>
          <cell r="L2361" t="str">
            <v>Hàng hóa quầy 0480.3002179</v>
          </cell>
          <cell r="M2361" t="str">
            <v>05.01.2023</v>
          </cell>
          <cell r="N2361">
            <v>-1199426</v>
          </cell>
        </row>
        <row r="2362">
          <cell r="F2362">
            <v>49540</v>
          </cell>
          <cell r="G2362" t="str">
            <v>C22TNT|49540</v>
          </cell>
          <cell r="H2362" t="str">
            <v>K1</v>
          </cell>
          <cell r="I2362" t="str">
            <v>01.11.2022</v>
          </cell>
          <cell r="J2362" t="str">
            <v>13.11.2022</v>
          </cell>
          <cell r="K2362" t="str">
            <v>04.11.2022</v>
          </cell>
          <cell r="L2362" t="str">
            <v>Hàng hóa quầy 0480.3002179</v>
          </cell>
          <cell r="M2362" t="str">
            <v>05.01.2023</v>
          </cell>
          <cell r="N2362">
            <v>-588935</v>
          </cell>
        </row>
        <row r="2363">
          <cell r="F2363">
            <v>50952</v>
          </cell>
          <cell r="G2363" t="str">
            <v>C22TNT|50952</v>
          </cell>
          <cell r="H2363" t="str">
            <v>K1</v>
          </cell>
          <cell r="I2363" t="str">
            <v>14.11.2022</v>
          </cell>
          <cell r="J2363" t="str">
            <v>26.11.2022</v>
          </cell>
          <cell r="K2363" t="str">
            <v>18.11.2022</v>
          </cell>
          <cell r="L2363" t="str">
            <v>Hàng hóa quầy 0480.3002179</v>
          </cell>
          <cell r="M2363" t="str">
            <v>05.01.2023</v>
          </cell>
          <cell r="N2363">
            <v>-1200852</v>
          </cell>
        </row>
        <row r="2364">
          <cell r="F2364">
            <v>49542</v>
          </cell>
          <cell r="G2364" t="str">
            <v>C22TNT|49542</v>
          </cell>
          <cell r="H2364" t="str">
            <v>K1</v>
          </cell>
          <cell r="I2364" t="str">
            <v>01.11.2022</v>
          </cell>
          <cell r="J2364" t="str">
            <v>05.11.2022</v>
          </cell>
          <cell r="K2364" t="str">
            <v>02.11.2022</v>
          </cell>
          <cell r="L2364" t="str">
            <v>Hàng hóa quầy 0480.3002179</v>
          </cell>
          <cell r="M2364" t="str">
            <v>05.01.2023</v>
          </cell>
          <cell r="N2364">
            <v>-3984962</v>
          </cell>
        </row>
        <row r="2365">
          <cell r="F2365">
            <v>50955</v>
          </cell>
          <cell r="G2365" t="str">
            <v>C22TNT|50955</v>
          </cell>
          <cell r="H2365" t="str">
            <v>K1</v>
          </cell>
          <cell r="I2365" t="str">
            <v>14.11.2022</v>
          </cell>
          <cell r="J2365" t="str">
            <v>20.11.2022</v>
          </cell>
          <cell r="K2365" t="str">
            <v>16.11.2022</v>
          </cell>
          <cell r="L2365" t="str">
            <v>Hàng hóa quầy 0480.3002179</v>
          </cell>
          <cell r="M2365" t="str">
            <v>05.01.2023</v>
          </cell>
          <cell r="N2365">
            <v>-10606264</v>
          </cell>
        </row>
        <row r="2366">
          <cell r="F2366">
            <v>52010</v>
          </cell>
          <cell r="G2366" t="str">
            <v>C22TNT|52010</v>
          </cell>
          <cell r="H2366" t="str">
            <v>K1</v>
          </cell>
          <cell r="I2366" t="str">
            <v>21.11.2022</v>
          </cell>
          <cell r="J2366" t="str">
            <v>27.11.2022</v>
          </cell>
          <cell r="K2366" t="str">
            <v>23.11.2022</v>
          </cell>
          <cell r="L2366" t="str">
            <v>Hàng hóa quầy 0480.3002179</v>
          </cell>
          <cell r="M2366" t="str">
            <v>05.01.2023</v>
          </cell>
          <cell r="N2366">
            <v>-3598279</v>
          </cell>
        </row>
        <row r="2367">
          <cell r="F2367">
            <v>50673</v>
          </cell>
          <cell r="G2367" t="str">
            <v>C22TNT|50673</v>
          </cell>
          <cell r="H2367" t="str">
            <v>K1</v>
          </cell>
          <cell r="I2367" t="str">
            <v>10.11.2022</v>
          </cell>
          <cell r="J2367" t="str">
            <v>19.11.2022</v>
          </cell>
          <cell r="K2367" t="str">
            <v>12.11.2022</v>
          </cell>
          <cell r="L2367" t="str">
            <v>Hàng hóa quầy 0480.3002179</v>
          </cell>
          <cell r="M2367" t="str">
            <v>05.01.2023</v>
          </cell>
          <cell r="N2367">
            <v>-1586110</v>
          </cell>
        </row>
        <row r="2368">
          <cell r="F2368">
            <v>50945</v>
          </cell>
          <cell r="G2368" t="str">
            <v>C22TNT|50945</v>
          </cell>
          <cell r="H2368" t="str">
            <v>K1</v>
          </cell>
          <cell r="I2368" t="str">
            <v>14.11.2022</v>
          </cell>
          <cell r="J2368" t="str">
            <v>20.11.2022</v>
          </cell>
          <cell r="K2368" t="str">
            <v>16.11.2022</v>
          </cell>
          <cell r="L2368" t="str">
            <v>Hàng hóa quầy 0480.3002179</v>
          </cell>
          <cell r="M2368" t="str">
            <v>05.01.2023</v>
          </cell>
          <cell r="N2368">
            <v>-2614810</v>
          </cell>
        </row>
        <row r="2369">
          <cell r="F2369">
            <v>52000</v>
          </cell>
          <cell r="G2369" t="str">
            <v>C22TNT|52000</v>
          </cell>
          <cell r="H2369" t="str">
            <v>K1</v>
          </cell>
          <cell r="I2369" t="str">
            <v>21.11.2022</v>
          </cell>
          <cell r="J2369" t="str">
            <v>29.11.2022</v>
          </cell>
          <cell r="K2369" t="str">
            <v>23.11.2022</v>
          </cell>
          <cell r="L2369" t="str">
            <v>Hàng hóa quầy 0480.3002179</v>
          </cell>
          <cell r="M2369" t="str">
            <v>05.01.2023</v>
          </cell>
          <cell r="N2369">
            <v>-1586110</v>
          </cell>
        </row>
        <row r="2370">
          <cell r="F2370">
            <v>49555</v>
          </cell>
          <cell r="G2370" t="str">
            <v>C22TNT|49555</v>
          </cell>
          <cell r="H2370" t="str">
            <v>K1</v>
          </cell>
          <cell r="I2370" t="str">
            <v>01.11.2022</v>
          </cell>
          <cell r="J2370" t="str">
            <v>05.11.2022</v>
          </cell>
          <cell r="K2370" t="str">
            <v>01.11.2022</v>
          </cell>
          <cell r="L2370" t="str">
            <v>Hàng hóa quầy 0480.3002179</v>
          </cell>
          <cell r="M2370" t="str">
            <v>05.01.2023</v>
          </cell>
          <cell r="N2370">
            <v>-3221899</v>
          </cell>
        </row>
        <row r="2371">
          <cell r="F2371">
            <v>50660</v>
          </cell>
          <cell r="G2371" t="str">
            <v>C22TNT|50660</v>
          </cell>
          <cell r="H2371" t="str">
            <v>K1</v>
          </cell>
          <cell r="I2371" t="str">
            <v>10.11.2022</v>
          </cell>
          <cell r="J2371" t="str">
            <v>16.11.2022</v>
          </cell>
          <cell r="K2371" t="str">
            <v>10.11.2022</v>
          </cell>
          <cell r="L2371" t="str">
            <v>Hàng hóa quầy 0480.3002179</v>
          </cell>
          <cell r="M2371" t="str">
            <v>05.01.2023</v>
          </cell>
          <cell r="N2371">
            <v>-4832654</v>
          </cell>
        </row>
        <row r="2372">
          <cell r="F2372">
            <v>50967</v>
          </cell>
          <cell r="G2372" t="str">
            <v>C22TNT|50967</v>
          </cell>
          <cell r="H2372" t="str">
            <v>K1</v>
          </cell>
          <cell r="I2372" t="str">
            <v>15.11.2022</v>
          </cell>
          <cell r="J2372" t="str">
            <v>19.11.2022</v>
          </cell>
          <cell r="K2372" t="str">
            <v>15.11.2022</v>
          </cell>
          <cell r="L2372" t="str">
            <v>Hàng hóa quầy 0480.3002179</v>
          </cell>
          <cell r="M2372" t="str">
            <v>05.01.2023</v>
          </cell>
          <cell r="N2372">
            <v>-4371646</v>
          </cell>
        </row>
        <row r="2373">
          <cell r="F2373">
            <v>49541</v>
          </cell>
          <cell r="G2373" t="str">
            <v>C22TNT|49541</v>
          </cell>
          <cell r="H2373" t="str">
            <v>K1</v>
          </cell>
          <cell r="I2373" t="str">
            <v>01.11.2022</v>
          </cell>
          <cell r="J2373" t="str">
            <v>05.11.2022</v>
          </cell>
          <cell r="K2373" t="str">
            <v>02.11.2022</v>
          </cell>
          <cell r="L2373" t="str">
            <v>Hàng hóa quầy 0480.3002179</v>
          </cell>
          <cell r="M2373" t="str">
            <v>05.01.2023</v>
          </cell>
          <cell r="N2373">
            <v>-1199426</v>
          </cell>
        </row>
        <row r="2374">
          <cell r="F2374">
            <v>50954</v>
          </cell>
          <cell r="G2374" t="str">
            <v>C22TNT|50954</v>
          </cell>
          <cell r="H2374" t="str">
            <v>K1</v>
          </cell>
          <cell r="I2374" t="str">
            <v>14.11.2022</v>
          </cell>
          <cell r="J2374" t="str">
            <v>20.11.2022</v>
          </cell>
          <cell r="K2374" t="str">
            <v>16.11.2022</v>
          </cell>
          <cell r="L2374" t="str">
            <v>Hàng hóa quầy 0480.3002179</v>
          </cell>
          <cell r="M2374" t="str">
            <v>05.01.2023</v>
          </cell>
          <cell r="N2374">
            <v>-5185814</v>
          </cell>
        </row>
        <row r="2375">
          <cell r="F2375">
            <v>52009</v>
          </cell>
          <cell r="G2375" t="str">
            <v>C22TNT|52009</v>
          </cell>
          <cell r="H2375" t="str">
            <v>K1</v>
          </cell>
          <cell r="I2375" t="str">
            <v>21.11.2022</v>
          </cell>
          <cell r="J2375" t="str">
            <v>27.11.2022</v>
          </cell>
          <cell r="K2375" t="str">
            <v>23.11.2022</v>
          </cell>
          <cell r="L2375" t="str">
            <v>Hàng hóa quầy 0480.3002179</v>
          </cell>
          <cell r="M2375" t="str">
            <v>05.01.2023</v>
          </cell>
          <cell r="N2375">
            <v>-1199426</v>
          </cell>
        </row>
        <row r="2376">
          <cell r="F2376">
            <v>49537</v>
          </cell>
          <cell r="G2376" t="str">
            <v>C22TNT|49537</v>
          </cell>
          <cell r="H2376" t="str">
            <v>K1</v>
          </cell>
          <cell r="I2376" t="str">
            <v>01.11.2022</v>
          </cell>
          <cell r="J2376" t="str">
            <v>05.11.2022</v>
          </cell>
          <cell r="K2376" t="str">
            <v>02.11.2022</v>
          </cell>
          <cell r="L2376" t="str">
            <v>Hàng hóa quầy 0480.3002179</v>
          </cell>
          <cell r="M2376" t="str">
            <v>05.01.2023</v>
          </cell>
          <cell r="N2376">
            <v>-1394534</v>
          </cell>
        </row>
        <row r="2377">
          <cell r="F2377">
            <v>49953</v>
          </cell>
          <cell r="G2377" t="str">
            <v>C22TNT|49953</v>
          </cell>
          <cell r="H2377" t="str">
            <v>K1</v>
          </cell>
          <cell r="I2377" t="str">
            <v>03.11.2022</v>
          </cell>
          <cell r="J2377" t="str">
            <v>13.11.2022</v>
          </cell>
          <cell r="K2377" t="str">
            <v>05.11.2022</v>
          </cell>
          <cell r="L2377" t="str">
            <v>Hàng hóa quầy 0480.3002179</v>
          </cell>
          <cell r="M2377" t="str">
            <v>05.01.2023</v>
          </cell>
          <cell r="N2377">
            <v>-1250532</v>
          </cell>
        </row>
        <row r="2378">
          <cell r="F2378">
            <v>50676</v>
          </cell>
          <cell r="G2378" t="str">
            <v>C22TNT|50676</v>
          </cell>
          <cell r="H2378" t="str">
            <v>K1</v>
          </cell>
          <cell r="I2378" t="str">
            <v>10.11.2022</v>
          </cell>
          <cell r="J2378" t="str">
            <v>19.11.2022</v>
          </cell>
          <cell r="K2378" t="str">
            <v>12.11.2022</v>
          </cell>
          <cell r="L2378" t="str">
            <v>Hàng hóa quầy 0480.3002179</v>
          </cell>
          <cell r="M2378" t="str">
            <v>05.01.2023</v>
          </cell>
          <cell r="N2378">
            <v>-3812810</v>
          </cell>
        </row>
        <row r="2379">
          <cell r="F2379">
            <v>50950</v>
          </cell>
          <cell r="G2379" t="str">
            <v>C22TNT|50950</v>
          </cell>
          <cell r="H2379" t="str">
            <v>K1</v>
          </cell>
          <cell r="I2379" t="str">
            <v>14.11.2022</v>
          </cell>
          <cell r="J2379" t="str">
            <v>20.11.2022</v>
          </cell>
          <cell r="K2379" t="str">
            <v>16.11.2022</v>
          </cell>
          <cell r="L2379" t="str">
            <v>Hàng hóa quầy 0480.3002179</v>
          </cell>
          <cell r="M2379" t="str">
            <v>05.01.2023</v>
          </cell>
          <cell r="N2379">
            <v>-1830897</v>
          </cell>
        </row>
        <row r="2380">
          <cell r="F2380">
            <v>51191</v>
          </cell>
          <cell r="G2380" t="str">
            <v>C22TNT|51191</v>
          </cell>
          <cell r="H2380" t="str">
            <v>K1</v>
          </cell>
          <cell r="I2380" t="str">
            <v>17.11.2022</v>
          </cell>
          <cell r="J2380" t="str">
            <v>26.11.2022</v>
          </cell>
          <cell r="K2380" t="str">
            <v>19.11.2022</v>
          </cell>
          <cell r="L2380" t="str">
            <v>Hàng hóa quầy 0480.3002179</v>
          </cell>
          <cell r="M2380" t="str">
            <v>05.01.2023</v>
          </cell>
          <cell r="N2380">
            <v>-1199426</v>
          </cell>
        </row>
        <row r="2381">
          <cell r="F2381">
            <v>52005</v>
          </cell>
          <cell r="G2381" t="str">
            <v>C22TNT|52005</v>
          </cell>
          <cell r="H2381" t="str">
            <v>K1</v>
          </cell>
          <cell r="I2381" t="str">
            <v>21.11.2022</v>
          </cell>
          <cell r="J2381" t="str">
            <v>26.11.2022</v>
          </cell>
          <cell r="K2381" t="str">
            <v>23.11.2022</v>
          </cell>
          <cell r="L2381" t="str">
            <v>Hàng hóa quầy 0480.3002179</v>
          </cell>
          <cell r="M2381" t="str">
            <v>05.01.2023</v>
          </cell>
          <cell r="N2381">
            <v>-1199426</v>
          </cell>
        </row>
        <row r="2382">
          <cell r="F2382">
            <v>49596</v>
          </cell>
          <cell r="G2382" t="str">
            <v>C22TNT|49596</v>
          </cell>
          <cell r="H2382" t="str">
            <v>K1</v>
          </cell>
          <cell r="I2382" t="str">
            <v>01.11.2022</v>
          </cell>
          <cell r="J2382" t="str">
            <v>05.11.2022</v>
          </cell>
          <cell r="K2382" t="str">
            <v>01.11.2022</v>
          </cell>
          <cell r="L2382" t="str">
            <v>Hàng hóa quầy 0480.3002179</v>
          </cell>
          <cell r="M2382" t="str">
            <v>05.01.2023</v>
          </cell>
          <cell r="N2382">
            <v>-2895653</v>
          </cell>
        </row>
        <row r="2383">
          <cell r="F2383">
            <v>49597</v>
          </cell>
          <cell r="G2383" t="str">
            <v>C22TNT|49597</v>
          </cell>
          <cell r="H2383" t="str">
            <v>K1</v>
          </cell>
          <cell r="I2383" t="str">
            <v>01.11.2022</v>
          </cell>
          <cell r="J2383" t="str">
            <v>05.11.2022</v>
          </cell>
          <cell r="K2383" t="str">
            <v>01.11.2022</v>
          </cell>
          <cell r="L2383" t="str">
            <v>Hàng hóa quầy 0480.3002179</v>
          </cell>
          <cell r="M2383" t="str">
            <v>05.01.2023</v>
          </cell>
          <cell r="N2383">
            <v>-195107</v>
          </cell>
        </row>
        <row r="2384">
          <cell r="F2384">
            <v>49598</v>
          </cell>
          <cell r="G2384" t="str">
            <v>C22TNT|49598</v>
          </cell>
          <cell r="H2384" t="str">
            <v>K1</v>
          </cell>
          <cell r="I2384" t="str">
            <v>01.11.2022</v>
          </cell>
          <cell r="J2384" t="str">
            <v>05.11.2022</v>
          </cell>
          <cell r="K2384" t="str">
            <v>01.11.2022</v>
          </cell>
          <cell r="L2384" t="str">
            <v>Hàng hóa quầy 0480.3002179</v>
          </cell>
          <cell r="M2384" t="str">
            <v>05.01.2023</v>
          </cell>
          <cell r="N2384">
            <v>-5380922</v>
          </cell>
        </row>
        <row r="2385">
          <cell r="F2385">
            <v>51166</v>
          </cell>
          <cell r="G2385" t="str">
            <v>C22TNT|51166</v>
          </cell>
          <cell r="H2385" t="str">
            <v>K1</v>
          </cell>
          <cell r="I2385" t="str">
            <v>17.11.2022</v>
          </cell>
          <cell r="J2385" t="str">
            <v>26.11.2022</v>
          </cell>
          <cell r="K2385" t="str">
            <v>17.11.2022</v>
          </cell>
          <cell r="L2385" t="str">
            <v>Hàng hóa quầy 0480.3002179</v>
          </cell>
          <cell r="M2385" t="str">
            <v>05.01.2023</v>
          </cell>
          <cell r="N2385">
            <v>-3175751</v>
          </cell>
        </row>
        <row r="2386">
          <cell r="F2386">
            <v>49538</v>
          </cell>
          <cell r="G2386" t="str">
            <v>C22TNT|49538</v>
          </cell>
          <cell r="H2386" t="str">
            <v>K1</v>
          </cell>
          <cell r="I2386" t="str">
            <v>01.11.2022</v>
          </cell>
          <cell r="J2386" t="str">
            <v>05.11.2022</v>
          </cell>
          <cell r="K2386" t="str">
            <v>02.11.2022</v>
          </cell>
          <cell r="L2386" t="str">
            <v>Hàng hóa quầy 0480.3002179</v>
          </cell>
          <cell r="M2386" t="str">
            <v>05.01.2023</v>
          </cell>
          <cell r="N2386">
            <v>-1200852</v>
          </cell>
        </row>
        <row r="2387">
          <cell r="F2387">
            <v>49950</v>
          </cell>
          <cell r="G2387" t="str">
            <v>C22TNT|49950</v>
          </cell>
          <cell r="H2387" t="str">
            <v>K1</v>
          </cell>
          <cell r="I2387" t="str">
            <v>03.11.2022</v>
          </cell>
          <cell r="J2387" t="str">
            <v>13.11.2022</v>
          </cell>
          <cell r="K2387" t="str">
            <v>05.11.2022</v>
          </cell>
          <cell r="L2387" t="str">
            <v>Hàng hóa quầy 0480.3002179</v>
          </cell>
          <cell r="M2387" t="str">
            <v>05.01.2023</v>
          </cell>
          <cell r="N2387">
            <v>-5938196</v>
          </cell>
        </row>
        <row r="2388">
          <cell r="F2388">
            <v>50675</v>
          </cell>
          <cell r="G2388" t="str">
            <v>C22TNT|50675</v>
          </cell>
          <cell r="H2388" t="str">
            <v>K1</v>
          </cell>
          <cell r="I2388" t="str">
            <v>10.11.2022</v>
          </cell>
          <cell r="J2388" t="str">
            <v>19.11.2022</v>
          </cell>
          <cell r="K2388" t="str">
            <v>12.11.2022</v>
          </cell>
          <cell r="L2388" t="str">
            <v>Hàng hóa quầy 0480.3002179</v>
          </cell>
          <cell r="M2388" t="str">
            <v>05.01.2023</v>
          </cell>
          <cell r="N2388">
            <v>-2785558</v>
          </cell>
        </row>
        <row r="2389">
          <cell r="F2389">
            <v>50951</v>
          </cell>
          <cell r="G2389" t="str">
            <v>C22TNT|50951</v>
          </cell>
          <cell r="H2389" t="str">
            <v>K1</v>
          </cell>
          <cell r="I2389" t="str">
            <v>14.11.2022</v>
          </cell>
          <cell r="J2389" t="str">
            <v>20.11.2022</v>
          </cell>
          <cell r="K2389" t="str">
            <v>16.11.2022</v>
          </cell>
          <cell r="L2389" t="str">
            <v>Hàng hóa quầy 0480.3002179</v>
          </cell>
          <cell r="M2389" t="str">
            <v>05.01.2023</v>
          </cell>
          <cell r="N2389">
            <v>-6193665</v>
          </cell>
        </row>
        <row r="2390">
          <cell r="F2390">
            <v>52006</v>
          </cell>
          <cell r="G2390" t="str">
            <v>C22TNT|52006</v>
          </cell>
          <cell r="H2390" t="str">
            <v>K1</v>
          </cell>
          <cell r="I2390" t="str">
            <v>21.11.2022</v>
          </cell>
          <cell r="J2390" t="str">
            <v>26.11.2022</v>
          </cell>
          <cell r="K2390" t="str">
            <v>23.11.2022</v>
          </cell>
          <cell r="L2390" t="str">
            <v>Hàng hóa quầy 0480.3002179</v>
          </cell>
          <cell r="M2390" t="str">
            <v>05.01.2023</v>
          </cell>
          <cell r="N2390">
            <v>-4180091</v>
          </cell>
        </row>
        <row r="2391">
          <cell r="F2391">
            <v>49533</v>
          </cell>
          <cell r="G2391" t="str">
            <v>C22TNT|49533</v>
          </cell>
          <cell r="H2391" t="str">
            <v>K1</v>
          </cell>
          <cell r="I2391" t="str">
            <v>01.11.2022</v>
          </cell>
          <cell r="J2391" t="str">
            <v>05.11.2022</v>
          </cell>
          <cell r="K2391" t="str">
            <v>03.11.2022</v>
          </cell>
          <cell r="L2391" t="str">
            <v>Hàng hóa quầy 0480.3002179</v>
          </cell>
          <cell r="M2391" t="str">
            <v>05.01.2023</v>
          </cell>
          <cell r="N2391">
            <v>-1199426</v>
          </cell>
        </row>
        <row r="2392">
          <cell r="F2392">
            <v>49946</v>
          </cell>
          <cell r="G2392" t="str">
            <v>C22TNT|49946</v>
          </cell>
          <cell r="H2392" t="str">
            <v>K1</v>
          </cell>
          <cell r="I2392" t="str">
            <v>03.11.2022</v>
          </cell>
          <cell r="J2392" t="str">
            <v>13.11.2022</v>
          </cell>
          <cell r="K2392" t="str">
            <v>06.11.2022</v>
          </cell>
          <cell r="L2392" t="str">
            <v>Hàng hóa quầy 0480.3002179</v>
          </cell>
          <cell r="M2392" t="str">
            <v>05.01.2023</v>
          </cell>
          <cell r="N2392">
            <v>-2398853</v>
          </cell>
        </row>
        <row r="2393">
          <cell r="F2393">
            <v>50678</v>
          </cell>
          <cell r="G2393" t="str">
            <v>C22TNT|50678</v>
          </cell>
          <cell r="H2393" t="str">
            <v>K1</v>
          </cell>
          <cell r="I2393" t="str">
            <v>10.11.2022</v>
          </cell>
          <cell r="J2393" t="str">
            <v>19.11.2022</v>
          </cell>
          <cell r="K2393" t="str">
            <v>13.11.2022</v>
          </cell>
          <cell r="L2393" t="str">
            <v>Hàng hóa quầy 0480.3002179</v>
          </cell>
          <cell r="M2393" t="str">
            <v>05.01.2023</v>
          </cell>
          <cell r="N2393">
            <v>-5576038</v>
          </cell>
        </row>
        <row r="2394">
          <cell r="F2394">
            <v>51181</v>
          </cell>
          <cell r="G2394" t="str">
            <v>C22TNT|51181</v>
          </cell>
          <cell r="H2394" t="str">
            <v>K1</v>
          </cell>
          <cell r="I2394" t="str">
            <v>17.11.2022</v>
          </cell>
          <cell r="J2394" t="str">
            <v>26.11.2022</v>
          </cell>
          <cell r="K2394" t="str">
            <v>20.11.2022</v>
          </cell>
          <cell r="L2394" t="str">
            <v>Hàng hóa quầy 0480.3002179</v>
          </cell>
          <cell r="M2394" t="str">
            <v>05.01.2023</v>
          </cell>
          <cell r="N2394">
            <v>-3598279</v>
          </cell>
        </row>
        <row r="2395">
          <cell r="F2395">
            <v>52001</v>
          </cell>
          <cell r="G2395" t="str">
            <v>C22TNT|52001</v>
          </cell>
          <cell r="H2395" t="str">
            <v>K1</v>
          </cell>
          <cell r="I2395" t="str">
            <v>21.11.2022</v>
          </cell>
          <cell r="J2395" t="str">
            <v>27.11.2022</v>
          </cell>
          <cell r="K2395" t="str">
            <v>24.11.2022</v>
          </cell>
          <cell r="L2395" t="str">
            <v>Hàng hóa quầy 0480.3002179</v>
          </cell>
          <cell r="M2395" t="str">
            <v>05.01.2023</v>
          </cell>
          <cell r="N2395">
            <v>-2789076</v>
          </cell>
        </row>
        <row r="2396">
          <cell r="F2396">
            <v>49554</v>
          </cell>
          <cell r="G2396" t="str">
            <v>C22TNT|49554</v>
          </cell>
          <cell r="H2396" t="str">
            <v>K1</v>
          </cell>
          <cell r="I2396" t="str">
            <v>01.11.2022</v>
          </cell>
          <cell r="J2396" t="str">
            <v>05.11.2022</v>
          </cell>
          <cell r="K2396" t="str">
            <v>01.11.2022</v>
          </cell>
          <cell r="L2396" t="str">
            <v>Hàng hóa quầy 0480.3002179</v>
          </cell>
          <cell r="M2396" t="str">
            <v>05.01.2023</v>
          </cell>
          <cell r="N2396">
            <v>-12346528</v>
          </cell>
        </row>
        <row r="2397">
          <cell r="F2397">
            <v>50968</v>
          </cell>
          <cell r="G2397" t="str">
            <v>C22TNT|50968</v>
          </cell>
          <cell r="H2397" t="str">
            <v>K1</v>
          </cell>
          <cell r="I2397" t="str">
            <v>15.11.2022</v>
          </cell>
          <cell r="J2397" t="str">
            <v>19.11.2022</v>
          </cell>
          <cell r="K2397" t="str">
            <v>15.11.2022</v>
          </cell>
          <cell r="L2397" t="str">
            <v>Hàng hóa quầy 0480.3002179</v>
          </cell>
          <cell r="M2397" t="str">
            <v>05.01.2023</v>
          </cell>
          <cell r="N2397">
            <v>-6774030</v>
          </cell>
        </row>
        <row r="2398">
          <cell r="F2398">
            <v>49550</v>
          </cell>
          <cell r="G2398" t="str">
            <v>1C22TNT|49550</v>
          </cell>
          <cell r="H2398" t="str">
            <v>K1</v>
          </cell>
          <cell r="I2398" t="str">
            <v>01.11.2022</v>
          </cell>
          <cell r="J2398" t="str">
            <v>08.11.2022</v>
          </cell>
          <cell r="K2398" t="str">
            <v>01.11.2022</v>
          </cell>
          <cell r="L2398" t="str">
            <v>Hàng hóa quầy 0480.3002179</v>
          </cell>
          <cell r="M2398" t="str">
            <v>05.01.2023</v>
          </cell>
          <cell r="N2398">
            <v>-1781217</v>
          </cell>
        </row>
        <row r="2399">
          <cell r="F2399">
            <v>49551</v>
          </cell>
          <cell r="G2399" t="str">
            <v>1C22TNT|49551</v>
          </cell>
          <cell r="H2399" t="str">
            <v>K1</v>
          </cell>
          <cell r="I2399" t="str">
            <v>01.11.2022</v>
          </cell>
          <cell r="J2399" t="str">
            <v>08.11.2022</v>
          </cell>
          <cell r="K2399" t="str">
            <v>01.11.2022</v>
          </cell>
          <cell r="L2399" t="str">
            <v>Hàng hóa quầy 0480.3002179</v>
          </cell>
          <cell r="M2399" t="str">
            <v>05.01.2023</v>
          </cell>
          <cell r="N2399">
            <v>-5595453</v>
          </cell>
        </row>
        <row r="2400">
          <cell r="F2400">
            <v>50687</v>
          </cell>
          <cell r="G2400" t="str">
            <v>1C22TNT|50687</v>
          </cell>
          <cell r="H2400" t="str">
            <v>K1</v>
          </cell>
          <cell r="I2400" t="str">
            <v>11.11.2022</v>
          </cell>
          <cell r="J2400" t="str">
            <v>16.11.2022</v>
          </cell>
          <cell r="K2400" t="str">
            <v>11.11.2022</v>
          </cell>
          <cell r="L2400" t="str">
            <v>Hàng hóa quầy 0480.3002179</v>
          </cell>
          <cell r="M2400" t="str">
            <v>05.01.2023</v>
          </cell>
          <cell r="N2400">
            <v>-2785536</v>
          </cell>
        </row>
        <row r="2401">
          <cell r="F2401">
            <v>50688</v>
          </cell>
          <cell r="G2401" t="str">
            <v>1C22TNT|50688</v>
          </cell>
          <cell r="H2401" t="str">
            <v>K1</v>
          </cell>
          <cell r="I2401" t="str">
            <v>11.11.2022</v>
          </cell>
          <cell r="J2401" t="str">
            <v>16.11.2022</v>
          </cell>
          <cell r="K2401" t="str">
            <v>11.11.2022</v>
          </cell>
          <cell r="L2401" t="str">
            <v>Hàng hóa quầy 0480.3002179</v>
          </cell>
          <cell r="M2401" t="str">
            <v>05.01.2023</v>
          </cell>
          <cell r="N2401">
            <v>-3984962</v>
          </cell>
        </row>
        <row r="2402">
          <cell r="F2402">
            <v>49952</v>
          </cell>
          <cell r="G2402" t="str">
            <v>C22TNT|49952</v>
          </cell>
          <cell r="H2402" t="str">
            <v>K1</v>
          </cell>
          <cell r="I2402" t="str">
            <v>03.11.2022</v>
          </cell>
          <cell r="J2402" t="str">
            <v>13.11.2022</v>
          </cell>
          <cell r="K2402" t="str">
            <v>05.11.2022</v>
          </cell>
          <cell r="L2402" t="str">
            <v>Hàng hóa quầy 0480.3002179</v>
          </cell>
          <cell r="M2402" t="str">
            <v>05.01.2023</v>
          </cell>
          <cell r="N2402">
            <v>-2895653</v>
          </cell>
        </row>
        <row r="2403">
          <cell r="F2403">
            <v>50671</v>
          </cell>
          <cell r="G2403" t="str">
            <v>C22TNT|50671</v>
          </cell>
          <cell r="H2403" t="str">
            <v>K1</v>
          </cell>
          <cell r="I2403" t="str">
            <v>10.11.2022</v>
          </cell>
          <cell r="J2403" t="str">
            <v>19.11.2022</v>
          </cell>
          <cell r="K2403" t="str">
            <v>12.11.2022</v>
          </cell>
          <cell r="L2403" t="str">
            <v>Hàng hóa quầy 0480.3002179</v>
          </cell>
          <cell r="M2403" t="str">
            <v>05.01.2023</v>
          </cell>
          <cell r="N2403">
            <v>-1199426</v>
          </cell>
        </row>
        <row r="2404">
          <cell r="F2404">
            <v>50953</v>
          </cell>
          <cell r="G2404" t="str">
            <v>C22TNT|50953</v>
          </cell>
          <cell r="H2404" t="str">
            <v>K1</v>
          </cell>
          <cell r="I2404" t="str">
            <v>14.11.2022</v>
          </cell>
          <cell r="J2404" t="str">
            <v>20.11.2022</v>
          </cell>
          <cell r="K2404" t="str">
            <v>16.11.2022</v>
          </cell>
          <cell r="L2404" t="str">
            <v>Hàng hóa quầy 0480.3002179</v>
          </cell>
          <cell r="M2404" t="str">
            <v>05.01.2023</v>
          </cell>
          <cell r="N2404">
            <v>-1199426</v>
          </cell>
        </row>
        <row r="2405">
          <cell r="F2405">
            <v>52008</v>
          </cell>
          <cell r="G2405" t="str">
            <v>C22TNT|52008</v>
          </cell>
          <cell r="H2405" t="str">
            <v>K1</v>
          </cell>
          <cell r="I2405" t="str">
            <v>21.11.2022</v>
          </cell>
          <cell r="J2405" t="str">
            <v>27.11.2022</v>
          </cell>
          <cell r="K2405" t="str">
            <v>23.11.2022</v>
          </cell>
          <cell r="L2405" t="str">
            <v>Hàng hóa quầy 0480.3002179</v>
          </cell>
          <cell r="M2405" t="str">
            <v>05.01.2023</v>
          </cell>
          <cell r="N2405">
            <v>-2398853</v>
          </cell>
        </row>
        <row r="2406">
          <cell r="F2406">
            <v>52015</v>
          </cell>
          <cell r="G2406" t="str">
            <v>C22TNT|52015</v>
          </cell>
          <cell r="H2406" t="str">
            <v>K1</v>
          </cell>
          <cell r="I2406" t="str">
            <v>21.11.2022</v>
          </cell>
          <cell r="J2406" t="str">
            <v>27.11.2022</v>
          </cell>
          <cell r="K2406" t="str">
            <v>23.11.2022</v>
          </cell>
          <cell r="L2406" t="str">
            <v>Hàng hóa quầy 0480.3002179</v>
          </cell>
          <cell r="M2406" t="str">
            <v>05.01.2023</v>
          </cell>
          <cell r="N2406">
            <v>-8620296</v>
          </cell>
        </row>
        <row r="2407">
          <cell r="F2407">
            <v>51026</v>
          </cell>
          <cell r="G2407" t="str">
            <v>C22TNT|51026</v>
          </cell>
          <cell r="H2407" t="str">
            <v>K1</v>
          </cell>
          <cell r="I2407" t="str">
            <v>16.11.2022</v>
          </cell>
          <cell r="J2407" t="str">
            <v>19.11.2022</v>
          </cell>
          <cell r="K2407" t="str">
            <v>16.11.2022</v>
          </cell>
          <cell r="L2407" t="str">
            <v>Hàng hóa quầy 0480.3002179</v>
          </cell>
          <cell r="M2407" t="str">
            <v>05.01.2023</v>
          </cell>
          <cell r="N2407">
            <v>-2029617</v>
          </cell>
        </row>
        <row r="2408">
          <cell r="F2408">
            <v>52007</v>
          </cell>
          <cell r="G2408" t="str">
            <v>C22TNT|52007</v>
          </cell>
          <cell r="H2408" t="str">
            <v>K1</v>
          </cell>
          <cell r="I2408" t="str">
            <v>21.11.2022</v>
          </cell>
          <cell r="J2408" t="str">
            <v>28.11.2022</v>
          </cell>
          <cell r="K2408" t="str">
            <v>24.11.2022</v>
          </cell>
          <cell r="L2408" t="str">
            <v>Hàng hóa quầy 0480.3002179</v>
          </cell>
          <cell r="M2408" t="str">
            <v>05.01.2023</v>
          </cell>
          <cell r="N2408">
            <v>-5379496</v>
          </cell>
        </row>
        <row r="2409">
          <cell r="F2409">
            <v>49544</v>
          </cell>
          <cell r="G2409" t="str">
            <v>C22TNT|49544</v>
          </cell>
          <cell r="H2409" t="str">
            <v>K1</v>
          </cell>
          <cell r="I2409" t="str">
            <v>01.11.2022</v>
          </cell>
          <cell r="J2409" t="str">
            <v>05.11.2022</v>
          </cell>
          <cell r="K2409" t="str">
            <v>02.11.2022</v>
          </cell>
          <cell r="L2409" t="str">
            <v>Hàng hóa quầy 0480.3002179</v>
          </cell>
          <cell r="M2409" t="str">
            <v>05.01.2023</v>
          </cell>
          <cell r="N2409">
            <v>-13920122</v>
          </cell>
        </row>
        <row r="2410">
          <cell r="F2410">
            <v>50956</v>
          </cell>
          <cell r="G2410" t="str">
            <v>C22TNT|50956</v>
          </cell>
          <cell r="H2410" t="str">
            <v>K1</v>
          </cell>
          <cell r="I2410" t="str">
            <v>14.11.2022</v>
          </cell>
          <cell r="J2410" t="str">
            <v>20.11.2022</v>
          </cell>
          <cell r="K2410" t="str">
            <v>16.11.2022</v>
          </cell>
          <cell r="L2410" t="str">
            <v>Hàng hóa quầy 0480.3002179</v>
          </cell>
          <cell r="M2410" t="str">
            <v>05.01.2023</v>
          </cell>
          <cell r="N2410">
            <v>-16854778</v>
          </cell>
        </row>
        <row r="2411">
          <cell r="F2411">
            <v>51999</v>
          </cell>
          <cell r="G2411" t="str">
            <v>C22TNT|51999</v>
          </cell>
          <cell r="H2411" t="str">
            <v>K1</v>
          </cell>
          <cell r="I2411" t="str">
            <v>21.11.2022</v>
          </cell>
          <cell r="J2411" t="str">
            <v>27.11.2022</v>
          </cell>
          <cell r="K2411" t="str">
            <v>23.11.2022</v>
          </cell>
          <cell r="L2411" t="str">
            <v>Hàng hóa quầy 0480.3002179</v>
          </cell>
          <cell r="M2411" t="str">
            <v>05.01.2023</v>
          </cell>
          <cell r="N2411">
            <v>-3172219</v>
          </cell>
        </row>
        <row r="2412">
          <cell r="F2412">
            <v>52011</v>
          </cell>
          <cell r="G2412" t="str">
            <v>C22TNT|52011</v>
          </cell>
          <cell r="H2412" t="str">
            <v>K1</v>
          </cell>
          <cell r="I2412" t="str">
            <v>21.11.2022</v>
          </cell>
          <cell r="J2412" t="str">
            <v>27.11.2022</v>
          </cell>
          <cell r="K2412" t="str">
            <v>23.11.2022</v>
          </cell>
          <cell r="L2412" t="str">
            <v>Hàng hóa quầy 0480.3002179</v>
          </cell>
          <cell r="M2412" t="str">
            <v>05.01.2023</v>
          </cell>
          <cell r="N2412">
            <v>-14257205</v>
          </cell>
        </row>
        <row r="2413">
          <cell r="F2413">
            <v>49539</v>
          </cell>
          <cell r="G2413" t="str">
            <v>C22TNT|49539</v>
          </cell>
          <cell r="H2413" t="str">
            <v>K1</v>
          </cell>
          <cell r="I2413" t="str">
            <v>01.11.2022</v>
          </cell>
          <cell r="J2413" t="str">
            <v>06.11.2022</v>
          </cell>
          <cell r="K2413" t="str">
            <v>04.11.2022</v>
          </cell>
          <cell r="L2413" t="str">
            <v>Hàng hóa quầy 0480.3002179</v>
          </cell>
          <cell r="M2413" t="str">
            <v>05.01.2023</v>
          </cell>
          <cell r="N2413">
            <v>-2785536</v>
          </cell>
        </row>
        <row r="2414">
          <cell r="F2414">
            <v>49951</v>
          </cell>
          <cell r="G2414" t="str">
            <v>C22TNT|49951</v>
          </cell>
          <cell r="H2414" t="str">
            <v>K1</v>
          </cell>
          <cell r="I2414" t="str">
            <v>03.11.2022</v>
          </cell>
          <cell r="J2414" t="str">
            <v>13.11.2022</v>
          </cell>
          <cell r="K2414" t="str">
            <v>07.11.2022</v>
          </cell>
          <cell r="L2414" t="str">
            <v>Hàng hóa quầy 0480.3002179</v>
          </cell>
          <cell r="M2414" t="str">
            <v>05.01.2023</v>
          </cell>
          <cell r="N2414">
            <v>-1612678</v>
          </cell>
        </row>
        <row r="2415">
          <cell r="F2415">
            <v>50674</v>
          </cell>
          <cell r="G2415" t="str">
            <v>C22TNT|50674</v>
          </cell>
          <cell r="H2415" t="str">
            <v>K1</v>
          </cell>
          <cell r="I2415" t="str">
            <v>10.11.2022</v>
          </cell>
          <cell r="J2415" t="str">
            <v>26.11.2022</v>
          </cell>
          <cell r="K2415" t="str">
            <v>21.11.2022</v>
          </cell>
          <cell r="L2415" t="str">
            <v>Hàng hóa quầy 0480.3002179</v>
          </cell>
          <cell r="M2415" t="str">
            <v>05.01.2023</v>
          </cell>
          <cell r="N2415">
            <v>-4135428</v>
          </cell>
        </row>
        <row r="2416">
          <cell r="F2416">
            <v>51192</v>
          </cell>
          <cell r="G2416" t="str">
            <v>C22TNT|51192</v>
          </cell>
          <cell r="H2416" t="str">
            <v>K1</v>
          </cell>
          <cell r="I2416" t="str">
            <v>17.11.2022</v>
          </cell>
          <cell r="J2416" t="str">
            <v>26.11.2022</v>
          </cell>
          <cell r="K2416" t="str">
            <v>22.11.2022</v>
          </cell>
          <cell r="L2416" t="str">
            <v>Hàng hóa quầy 0480.3002179</v>
          </cell>
          <cell r="M2416" t="str">
            <v>05.01.2023</v>
          </cell>
          <cell r="N2416">
            <v>-4394601</v>
          </cell>
        </row>
        <row r="2417">
          <cell r="F2417">
            <v>49948</v>
          </cell>
          <cell r="G2417" t="str">
            <v>C22TNT|49948</v>
          </cell>
          <cell r="H2417" t="str">
            <v>K1</v>
          </cell>
          <cell r="I2417" t="str">
            <v>03.11.2022</v>
          </cell>
          <cell r="J2417" t="str">
            <v>13.11.2022</v>
          </cell>
          <cell r="K2417" t="str">
            <v>07.11.2022</v>
          </cell>
          <cell r="L2417" t="str">
            <v>Hàng hóa quầy 0480.3002179</v>
          </cell>
          <cell r="M2417" t="str">
            <v>05.01.2023</v>
          </cell>
          <cell r="N2417">
            <v>-1889155</v>
          </cell>
        </row>
        <row r="2418">
          <cell r="F2418">
            <v>51188</v>
          </cell>
          <cell r="G2418" t="str">
            <v>C22TNT|51188</v>
          </cell>
          <cell r="H2418" t="str">
            <v>K1</v>
          </cell>
          <cell r="I2418" t="str">
            <v>17.11.2022</v>
          </cell>
          <cell r="J2418" t="str">
            <v>26.11.2022</v>
          </cell>
          <cell r="K2418" t="str">
            <v>21.11.2022</v>
          </cell>
          <cell r="L2418" t="str">
            <v>Hàng hóa quầy 0480.3002179</v>
          </cell>
          <cell r="M2418" t="str">
            <v>05.01.2023</v>
          </cell>
          <cell r="N2418">
            <v>-1781221</v>
          </cell>
        </row>
        <row r="2419">
          <cell r="F2419">
            <v>49536</v>
          </cell>
          <cell r="G2419" t="str">
            <v>C22TNT|49536</v>
          </cell>
          <cell r="H2419" t="str">
            <v>K1</v>
          </cell>
          <cell r="I2419" t="str">
            <v>01.11.2022</v>
          </cell>
          <cell r="J2419" t="str">
            <v>06.11.2022</v>
          </cell>
          <cell r="K2419" t="str">
            <v>04.11.2022</v>
          </cell>
          <cell r="L2419" t="str">
            <v>Hàng hóa quầy 0480.3002179</v>
          </cell>
          <cell r="M2419" t="str">
            <v>05.01.2023</v>
          </cell>
          <cell r="N2419">
            <v>-5379518</v>
          </cell>
        </row>
        <row r="2420">
          <cell r="F2420">
            <v>49947</v>
          </cell>
          <cell r="G2420" t="str">
            <v>C22TNT|49947</v>
          </cell>
          <cell r="H2420" t="str">
            <v>K1</v>
          </cell>
          <cell r="I2420" t="str">
            <v>03.11.2022</v>
          </cell>
          <cell r="J2420" t="str">
            <v>13.11.2022</v>
          </cell>
          <cell r="K2420" t="str">
            <v>07.11.2022</v>
          </cell>
          <cell r="L2420" t="str">
            <v>Hàng hóa quầy 0480.3002179</v>
          </cell>
          <cell r="M2420" t="str">
            <v>05.01.2023</v>
          </cell>
          <cell r="N2420">
            <v>-1413958</v>
          </cell>
        </row>
        <row r="2421">
          <cell r="F2421">
            <v>50677</v>
          </cell>
          <cell r="G2421" t="str">
            <v>C22TNT|50677</v>
          </cell>
          <cell r="H2421" t="str">
            <v>K1</v>
          </cell>
          <cell r="I2421" t="str">
            <v>10.11.2022</v>
          </cell>
          <cell r="J2421" t="str">
            <v>19.11.2022</v>
          </cell>
          <cell r="K2421" t="str">
            <v>14.11.2022</v>
          </cell>
          <cell r="L2421" t="str">
            <v>Hàng hóa quầy 0480.3002179</v>
          </cell>
          <cell r="M2421" t="str">
            <v>05.01.2023</v>
          </cell>
          <cell r="N2421">
            <v>-1586131</v>
          </cell>
        </row>
        <row r="2422">
          <cell r="F2422">
            <v>50949</v>
          </cell>
          <cell r="G2422" t="str">
            <v>C22TNT|50949</v>
          </cell>
          <cell r="H2422" t="str">
            <v>K1</v>
          </cell>
          <cell r="I2422" t="str">
            <v>14.11.2022</v>
          </cell>
          <cell r="J2422" t="str">
            <v>26.11.2022</v>
          </cell>
          <cell r="K2422" t="str">
            <v>18.11.2022</v>
          </cell>
          <cell r="L2422" t="str">
            <v>Hàng hóa quầy 0480.3002179</v>
          </cell>
          <cell r="M2422" t="str">
            <v>05.01.2023</v>
          </cell>
          <cell r="N2422">
            <v>-2171454</v>
          </cell>
        </row>
        <row r="2423">
          <cell r="F2423">
            <v>51187</v>
          </cell>
          <cell r="G2423" t="str">
            <v>C22TNT|51187</v>
          </cell>
          <cell r="H2423" t="str">
            <v>K1</v>
          </cell>
          <cell r="I2423" t="str">
            <v>17.11.2022</v>
          </cell>
          <cell r="J2423" t="str">
            <v>26.11.2022</v>
          </cell>
          <cell r="K2423" t="str">
            <v>21.11.2022</v>
          </cell>
          <cell r="L2423" t="str">
            <v>Hàng hóa quầy 0480.3002179</v>
          </cell>
          <cell r="M2423" t="str">
            <v>05.01.2023</v>
          </cell>
          <cell r="N2423">
            <v>-4181517</v>
          </cell>
        </row>
        <row r="2424">
          <cell r="F2424">
            <v>52004</v>
          </cell>
          <cell r="G2424" t="str">
            <v>C22TNT|52004</v>
          </cell>
          <cell r="H2424" t="str">
            <v>K1</v>
          </cell>
          <cell r="I2424" t="str">
            <v>21.11.2022</v>
          </cell>
          <cell r="J2424" t="str">
            <v>28.11.2022</v>
          </cell>
          <cell r="K2424" t="str">
            <v>25.11.2022</v>
          </cell>
          <cell r="L2424" t="str">
            <v>Hàng hóa quầy 0480.3002179</v>
          </cell>
          <cell r="M2424" t="str">
            <v>05.01.2023</v>
          </cell>
          <cell r="N2424">
            <v>-5789156</v>
          </cell>
        </row>
        <row r="2425">
          <cell r="F2425">
            <v>50788</v>
          </cell>
          <cell r="G2425" t="str">
            <v>C22TNT|50788</v>
          </cell>
          <cell r="H2425" t="str">
            <v>K1</v>
          </cell>
          <cell r="I2425" t="str">
            <v>11.11.2022</v>
          </cell>
          <cell r="J2425" t="str">
            <v>20.11.2022</v>
          </cell>
          <cell r="K2425" t="str">
            <v>16.11.2022</v>
          </cell>
          <cell r="L2425" t="str">
            <v>Hàng hóa quầy 0480.3002179</v>
          </cell>
          <cell r="M2425" t="str">
            <v>05.01.2023</v>
          </cell>
          <cell r="N2425">
            <v>-3000067</v>
          </cell>
        </row>
        <row r="2426">
          <cell r="F2426">
            <v>49534</v>
          </cell>
          <cell r="G2426" t="str">
            <v>C22TNT|49534</v>
          </cell>
          <cell r="H2426" t="str">
            <v>K1</v>
          </cell>
          <cell r="I2426" t="str">
            <v>01.11.2022</v>
          </cell>
          <cell r="J2426" t="str">
            <v>05.11.2022</v>
          </cell>
          <cell r="K2426" t="str">
            <v>03.11.2022</v>
          </cell>
          <cell r="L2426" t="str">
            <v>Hàng hóa quầy 0480.3002179</v>
          </cell>
          <cell r="M2426" t="str">
            <v>05.01.2023</v>
          </cell>
          <cell r="N2426">
            <v>-2785558</v>
          </cell>
        </row>
        <row r="2427">
          <cell r="F2427">
            <v>50946</v>
          </cell>
          <cell r="G2427" t="str">
            <v>C22TNT|50946</v>
          </cell>
          <cell r="H2427" t="str">
            <v>K1</v>
          </cell>
          <cell r="I2427" t="str">
            <v>14.11.2022</v>
          </cell>
          <cell r="J2427" t="str">
            <v>26.11.2022</v>
          </cell>
          <cell r="K2427" t="str">
            <v>17.11.2022</v>
          </cell>
          <cell r="L2427" t="str">
            <v>Hàng hóa quầy 0480.3002179</v>
          </cell>
          <cell r="M2427" t="str">
            <v>05.01.2023</v>
          </cell>
          <cell r="N2427">
            <v>-1394534</v>
          </cell>
        </row>
        <row r="2428">
          <cell r="F2428">
            <v>51182</v>
          </cell>
          <cell r="G2428" t="str">
            <v>C22TNT|51182</v>
          </cell>
          <cell r="H2428" t="str">
            <v>K1</v>
          </cell>
          <cell r="I2428" t="str">
            <v>17.11.2022</v>
          </cell>
          <cell r="J2428" t="str">
            <v>29.11.2022</v>
          </cell>
          <cell r="K2428" t="str">
            <v>20.11.2022</v>
          </cell>
          <cell r="L2428" t="str">
            <v>Hàng hóa quầy 0480.3002179</v>
          </cell>
          <cell r="M2428" t="str">
            <v>05.01.2023</v>
          </cell>
          <cell r="N2428">
            <v>-1586131</v>
          </cell>
        </row>
        <row r="2429">
          <cell r="F2429">
            <v>50358</v>
          </cell>
          <cell r="G2429" t="str">
            <v>C22TNT|50358</v>
          </cell>
          <cell r="H2429" t="str">
            <v>K1</v>
          </cell>
          <cell r="I2429" t="str">
            <v>08.11.2022</v>
          </cell>
          <cell r="J2429" t="str">
            <v>13.11.2022</v>
          </cell>
          <cell r="K2429" t="str">
            <v>10.11.2022</v>
          </cell>
          <cell r="L2429" t="str">
            <v>Hàng hóa quầy 0480.3002179</v>
          </cell>
          <cell r="M2429" t="str">
            <v>05.01.2023</v>
          </cell>
          <cell r="N2429">
            <v>-3984962</v>
          </cell>
        </row>
        <row r="2430">
          <cell r="F2430">
            <v>51009</v>
          </cell>
          <cell r="G2430" t="str">
            <v>C22TNT|51009</v>
          </cell>
          <cell r="H2430" t="str">
            <v>K1</v>
          </cell>
          <cell r="I2430" t="str">
            <v>16.11.2022</v>
          </cell>
          <cell r="J2430" t="str">
            <v>29.11.2022</v>
          </cell>
          <cell r="K2430" t="str">
            <v>18.11.2022</v>
          </cell>
          <cell r="L2430" t="str">
            <v>Hàng hóa quầy 0480.3002179</v>
          </cell>
          <cell r="M2430" t="str">
            <v>05.01.2023</v>
          </cell>
          <cell r="N2430">
            <v>-3598279</v>
          </cell>
        </row>
        <row r="2431">
          <cell r="F2431">
            <v>51186</v>
          </cell>
          <cell r="G2431" t="str">
            <v>C22TNT|51186</v>
          </cell>
          <cell r="H2431" t="str">
            <v>K1</v>
          </cell>
          <cell r="I2431" t="str">
            <v>17.11.2022</v>
          </cell>
          <cell r="J2431" t="str">
            <v>01.12.2022</v>
          </cell>
          <cell r="K2431" t="str">
            <v>25.11.2022</v>
          </cell>
          <cell r="L2431" t="str">
            <v>Hàng hóa quầy 0480.3002179</v>
          </cell>
          <cell r="M2431" t="str">
            <v>05.01.2023</v>
          </cell>
          <cell r="N2431">
            <v>-1586110</v>
          </cell>
        </row>
        <row r="2432">
          <cell r="F2432">
            <v>50291</v>
          </cell>
          <cell r="G2432" t="str">
            <v>C22TNT|50291</v>
          </cell>
          <cell r="H2432" t="str">
            <v>K1</v>
          </cell>
          <cell r="I2432" t="str">
            <v>05.11.2022</v>
          </cell>
          <cell r="J2432" t="str">
            <v>13.11.2022</v>
          </cell>
          <cell r="K2432" t="str">
            <v>09.11.2022</v>
          </cell>
          <cell r="L2432" t="str">
            <v>Hàng hóa quầy 0480.3002179</v>
          </cell>
          <cell r="M2432" t="str">
            <v>05.01.2023</v>
          </cell>
          <cell r="N2432">
            <v>-3370859</v>
          </cell>
        </row>
        <row r="2433">
          <cell r="F2433">
            <v>50292</v>
          </cell>
          <cell r="G2433" t="str">
            <v>C22TNT|50292</v>
          </cell>
          <cell r="H2433" t="str">
            <v>K1</v>
          </cell>
          <cell r="I2433" t="str">
            <v>05.11.2022</v>
          </cell>
          <cell r="J2433" t="str">
            <v>13.11.2022</v>
          </cell>
          <cell r="K2433" t="str">
            <v>08.11.2022</v>
          </cell>
          <cell r="L2433" t="str">
            <v>Hàng hóa quầy 0480.3002179</v>
          </cell>
          <cell r="M2433" t="str">
            <v>05.01.2023</v>
          </cell>
          <cell r="N2433">
            <v>-2029617</v>
          </cell>
        </row>
        <row r="2434">
          <cell r="F2434">
            <v>50438</v>
          </cell>
          <cell r="G2434" t="str">
            <v>C22TNT|50438</v>
          </cell>
          <cell r="H2434" t="str">
            <v>K1</v>
          </cell>
          <cell r="I2434" t="str">
            <v>09.11.2022</v>
          </cell>
          <cell r="J2434" t="str">
            <v>13.11.2022</v>
          </cell>
          <cell r="K2434" t="str">
            <v>09.11.2022</v>
          </cell>
          <cell r="L2434" t="str">
            <v>Hàng hóa quầy 0480.3002179</v>
          </cell>
          <cell r="M2434" t="str">
            <v>05.01.2023</v>
          </cell>
          <cell r="N2434">
            <v>-8185882</v>
          </cell>
        </row>
        <row r="2435">
          <cell r="F2435">
            <v>50679</v>
          </cell>
          <cell r="G2435" t="str">
            <v>C22TNT|50679</v>
          </cell>
          <cell r="H2435" t="str">
            <v>K1</v>
          </cell>
          <cell r="I2435" t="str">
            <v>10.11.2022</v>
          </cell>
          <cell r="J2435" t="str">
            <v>19.11.2022</v>
          </cell>
          <cell r="K2435" t="str">
            <v>12.11.2022</v>
          </cell>
          <cell r="L2435" t="str">
            <v>Hàng hóa quầy 0480.3002179</v>
          </cell>
          <cell r="M2435" t="str">
            <v>05.01.2023</v>
          </cell>
          <cell r="N2435">
            <v>-5652286</v>
          </cell>
        </row>
        <row r="2436">
          <cell r="F2436">
            <v>52014</v>
          </cell>
          <cell r="G2436" t="str">
            <v>C22TNT|52014</v>
          </cell>
          <cell r="H2436" t="str">
            <v>K1</v>
          </cell>
          <cell r="I2436" t="str">
            <v>21.11.2022</v>
          </cell>
          <cell r="J2436" t="str">
            <v>27.11.2022</v>
          </cell>
          <cell r="K2436" t="str">
            <v>23.11.2022</v>
          </cell>
          <cell r="L2436" t="str">
            <v>Hàng hóa quầy 0480.3002179</v>
          </cell>
          <cell r="M2436" t="str">
            <v>05.01.2023</v>
          </cell>
          <cell r="N2436">
            <v>-3984962</v>
          </cell>
        </row>
        <row r="2437">
          <cell r="F2437">
            <v>50948</v>
          </cell>
          <cell r="G2437" t="str">
            <v>C22TNT|50948</v>
          </cell>
          <cell r="H2437" t="str">
            <v>K1</v>
          </cell>
          <cell r="I2437" t="str">
            <v>14.11.2022</v>
          </cell>
          <cell r="J2437" t="str">
            <v>26.11.2022</v>
          </cell>
          <cell r="K2437" t="str">
            <v>18.11.2022</v>
          </cell>
          <cell r="L2437" t="str">
            <v>Hàng hóa quầy 0480.3002179</v>
          </cell>
          <cell r="M2437" t="str">
            <v>05.01.2023</v>
          </cell>
          <cell r="N2437">
            <v>-1781217</v>
          </cell>
        </row>
        <row r="2438">
          <cell r="F2438">
            <v>52002</v>
          </cell>
          <cell r="G2438" t="str">
            <v>C22TNT|52002</v>
          </cell>
          <cell r="H2438" t="str">
            <v>K1</v>
          </cell>
          <cell r="I2438" t="str">
            <v>21.11.2022</v>
          </cell>
          <cell r="J2438" t="str">
            <v>28.11.2022</v>
          </cell>
          <cell r="K2438" t="str">
            <v>25.11.2022</v>
          </cell>
          <cell r="L2438" t="str">
            <v>Hàng hóa quầy 0480.3002179</v>
          </cell>
          <cell r="M2438" t="str">
            <v>05.01.2023</v>
          </cell>
          <cell r="N2438">
            <v>-1594679</v>
          </cell>
        </row>
        <row r="2439">
          <cell r="F2439">
            <v>52003</v>
          </cell>
          <cell r="G2439" t="str">
            <v>C22TNT|52003</v>
          </cell>
          <cell r="H2439" t="str">
            <v>K1</v>
          </cell>
          <cell r="I2439" t="str">
            <v>21.11.2022</v>
          </cell>
          <cell r="J2439" t="str">
            <v>28.11.2022</v>
          </cell>
          <cell r="K2439" t="str">
            <v>25.11.2022</v>
          </cell>
          <cell r="L2439" t="str">
            <v>Hàng hóa quầy 0480.3002179</v>
          </cell>
          <cell r="M2439" t="str">
            <v>05.01.2023</v>
          </cell>
          <cell r="N2439">
            <v>-1586110</v>
          </cell>
        </row>
        <row r="2440">
          <cell r="F2440">
            <v>50359</v>
          </cell>
          <cell r="G2440" t="str">
            <v>C22TNT|50359</v>
          </cell>
          <cell r="H2440" t="str">
            <v>K1</v>
          </cell>
          <cell r="I2440" t="str">
            <v>08.11.2022</v>
          </cell>
          <cell r="J2440" t="str">
            <v>13.11.2022</v>
          </cell>
          <cell r="K2440" t="str">
            <v>10.11.2022</v>
          </cell>
          <cell r="L2440" t="str">
            <v>Hàng hóa quầy 0480.3002179</v>
          </cell>
          <cell r="M2440" t="str">
            <v>05.01.2023</v>
          </cell>
          <cell r="N2440">
            <v>-6349469</v>
          </cell>
        </row>
        <row r="2441">
          <cell r="F2441">
            <v>49532</v>
          </cell>
          <cell r="G2441" t="str">
            <v>C22TNT|49532</v>
          </cell>
          <cell r="H2441" t="str">
            <v>K1</v>
          </cell>
          <cell r="I2441" t="str">
            <v>01.11.2022</v>
          </cell>
          <cell r="J2441" t="str">
            <v>05.11.2022</v>
          </cell>
          <cell r="K2441" t="str">
            <v>02.11.2022</v>
          </cell>
          <cell r="L2441" t="str">
            <v>Hàng hóa quầy 0480.3002179</v>
          </cell>
          <cell r="M2441" t="str">
            <v>05.01.2023</v>
          </cell>
          <cell r="N2441">
            <v>-3984962</v>
          </cell>
        </row>
        <row r="2442">
          <cell r="F2442">
            <v>49945</v>
          </cell>
          <cell r="G2442" t="str">
            <v>C22TNT|49945</v>
          </cell>
          <cell r="H2442" t="str">
            <v>K1</v>
          </cell>
          <cell r="I2442" t="str">
            <v>03.11.2022</v>
          </cell>
          <cell r="J2442" t="str">
            <v>13.11.2022</v>
          </cell>
          <cell r="K2442" t="str">
            <v>05.11.2022</v>
          </cell>
          <cell r="L2442" t="str">
            <v>Hàng hóa quầy 0480.3002179</v>
          </cell>
          <cell r="M2442" t="str">
            <v>05.01.2023</v>
          </cell>
          <cell r="N2442">
            <v>-1689001</v>
          </cell>
        </row>
        <row r="2443">
          <cell r="F2443">
            <v>50672</v>
          </cell>
          <cell r="G2443" t="str">
            <v>C22TNT|50672</v>
          </cell>
          <cell r="H2443" t="str">
            <v>K1</v>
          </cell>
          <cell r="I2443" t="str">
            <v>10.11.2022</v>
          </cell>
          <cell r="J2443" t="str">
            <v>19.11.2022</v>
          </cell>
          <cell r="K2443" t="str">
            <v>13.11.2022</v>
          </cell>
          <cell r="L2443" t="str">
            <v>Hàng hóa quầy 0480.3002179</v>
          </cell>
          <cell r="M2443" t="str">
            <v>05.01.2023</v>
          </cell>
          <cell r="N2443">
            <v>-1781217</v>
          </cell>
        </row>
        <row r="2444">
          <cell r="F2444">
            <v>50944</v>
          </cell>
          <cell r="G2444" t="str">
            <v>C22TNT|50944</v>
          </cell>
          <cell r="H2444" t="str">
            <v>K1</v>
          </cell>
          <cell r="I2444" t="str">
            <v>14.11.2022</v>
          </cell>
          <cell r="J2444" t="str">
            <v>20.11.2022</v>
          </cell>
          <cell r="K2444" t="str">
            <v>16.11.2022</v>
          </cell>
          <cell r="L2444" t="str">
            <v>Hàng hóa quầy 0480.3002179</v>
          </cell>
          <cell r="M2444" t="str">
            <v>05.01.2023</v>
          </cell>
          <cell r="N2444">
            <v>-6970564</v>
          </cell>
        </row>
        <row r="2445">
          <cell r="F2445">
            <v>49535</v>
          </cell>
          <cell r="G2445" t="str">
            <v>C22TNT|49535</v>
          </cell>
          <cell r="H2445" t="str">
            <v>K1</v>
          </cell>
          <cell r="I2445" t="str">
            <v>01.11.2022</v>
          </cell>
          <cell r="J2445" t="str">
            <v>05.11.2022</v>
          </cell>
          <cell r="K2445" t="str">
            <v>03.11.2022</v>
          </cell>
          <cell r="L2445" t="str">
            <v>Hàng hóa quầy 0480.3002179</v>
          </cell>
          <cell r="M2445" t="str">
            <v>05.01.2023</v>
          </cell>
          <cell r="N2445">
            <v>-1979937</v>
          </cell>
        </row>
        <row r="2446">
          <cell r="F2446">
            <v>50947</v>
          </cell>
          <cell r="G2446" t="str">
            <v>C22TNT|50947</v>
          </cell>
          <cell r="H2446" t="str">
            <v>K1</v>
          </cell>
          <cell r="I2446" t="str">
            <v>14.11.2022</v>
          </cell>
          <cell r="J2446" t="str">
            <v>26.11.2022</v>
          </cell>
          <cell r="K2446" t="str">
            <v>18.11.2022</v>
          </cell>
          <cell r="L2446" t="str">
            <v>Hàng hóa quầy 0480.3002179</v>
          </cell>
          <cell r="M2446" t="str">
            <v>05.01.2023</v>
          </cell>
          <cell r="N2446">
            <v>-1586110</v>
          </cell>
        </row>
        <row r="2447">
          <cell r="F2447">
            <v>49655</v>
          </cell>
          <cell r="G2447" t="str">
            <v>C22TNT|49655</v>
          </cell>
          <cell r="H2447" t="str">
            <v>K1</v>
          </cell>
          <cell r="I2447" t="str">
            <v>02.11.2022</v>
          </cell>
          <cell r="J2447" t="str">
            <v>05.11.2022</v>
          </cell>
          <cell r="K2447" t="str">
            <v>02.11.2022</v>
          </cell>
          <cell r="L2447" t="str">
            <v>Hàng hóa quầy 0480.3002179</v>
          </cell>
          <cell r="M2447" t="str">
            <v>05.01.2023</v>
          </cell>
          <cell r="N2447">
            <v>-2593960</v>
          </cell>
        </row>
        <row r="2448">
          <cell r="F2448">
            <v>49656</v>
          </cell>
          <cell r="G2448" t="str">
            <v>C22TNT|49656</v>
          </cell>
          <cell r="H2448" t="str">
            <v>K1</v>
          </cell>
          <cell r="I2448" t="str">
            <v>02.11.2022</v>
          </cell>
          <cell r="J2448" t="str">
            <v>05.11.2022</v>
          </cell>
          <cell r="K2448" t="str">
            <v>02.11.2022</v>
          </cell>
          <cell r="L2448" t="str">
            <v>Hàng hóa quầy 0480.3002179</v>
          </cell>
          <cell r="M2448" t="str">
            <v>05.01.2023</v>
          </cell>
          <cell r="N2448">
            <v>-195107</v>
          </cell>
        </row>
        <row r="2449">
          <cell r="F2449">
            <v>50531</v>
          </cell>
          <cell r="G2449" t="str">
            <v>C22TNT|50531</v>
          </cell>
          <cell r="H2449" t="str">
            <v>K1</v>
          </cell>
          <cell r="I2449" t="str">
            <v>09.11.2022</v>
          </cell>
          <cell r="J2449" t="str">
            <v>13.11.2022</v>
          </cell>
          <cell r="K2449" t="str">
            <v>09.11.2022</v>
          </cell>
          <cell r="L2449" t="str">
            <v>Hàng hóa quầy 0480.3002179</v>
          </cell>
          <cell r="M2449" t="str">
            <v>05.01.2023</v>
          </cell>
          <cell r="N2449">
            <v>-1199426</v>
          </cell>
        </row>
        <row r="2450">
          <cell r="F2450">
            <v>49552</v>
          </cell>
          <cell r="G2450" t="str">
            <v>C22TNT|49552</v>
          </cell>
          <cell r="H2450" t="str">
            <v>K1</v>
          </cell>
          <cell r="I2450" t="str">
            <v>01.11.2022</v>
          </cell>
          <cell r="J2450" t="str">
            <v>05.11.2022</v>
          </cell>
          <cell r="K2450" t="str">
            <v>01.11.2022</v>
          </cell>
          <cell r="L2450" t="str">
            <v>Hàng hóa quầy 0480.3002179</v>
          </cell>
          <cell r="M2450" t="str">
            <v>05.01.2023</v>
          </cell>
          <cell r="N2450">
            <v>-2980643</v>
          </cell>
        </row>
        <row r="2451">
          <cell r="F2451">
            <v>49553</v>
          </cell>
          <cell r="G2451" t="str">
            <v>C22TNT|49553</v>
          </cell>
          <cell r="H2451" t="str">
            <v>K1</v>
          </cell>
          <cell r="I2451" t="str">
            <v>01.11.2022</v>
          </cell>
          <cell r="J2451" t="str">
            <v>05.11.2022</v>
          </cell>
          <cell r="K2451" t="str">
            <v>01.11.2022</v>
          </cell>
          <cell r="L2451" t="str">
            <v>Hàng hóa quầy 0480.3002179</v>
          </cell>
          <cell r="M2451" t="str">
            <v>05.01.2023</v>
          </cell>
          <cell r="N2451">
            <v>-195107</v>
          </cell>
        </row>
        <row r="2452">
          <cell r="F2452">
            <v>50659</v>
          </cell>
          <cell r="G2452" t="str">
            <v>C22TNT|50659</v>
          </cell>
          <cell r="H2452" t="str">
            <v>K1</v>
          </cell>
          <cell r="I2452" t="str">
            <v>10.11.2022</v>
          </cell>
          <cell r="J2452" t="str">
            <v>13.11.2022</v>
          </cell>
          <cell r="K2452" t="str">
            <v>10.11.2022</v>
          </cell>
          <cell r="L2452" t="str">
            <v>Hàng hóa quầy 0480.3002179</v>
          </cell>
          <cell r="M2452" t="str">
            <v>05.01.2023</v>
          </cell>
          <cell r="N2452">
            <v>-2141521</v>
          </cell>
        </row>
        <row r="2453">
          <cell r="F2453">
            <v>50969</v>
          </cell>
          <cell r="G2453" t="str">
            <v>C22TNT|50969</v>
          </cell>
          <cell r="H2453" t="str">
            <v>K1</v>
          </cell>
          <cell r="I2453" t="str">
            <v>15.11.2022</v>
          </cell>
          <cell r="J2453" t="str">
            <v>19.11.2022</v>
          </cell>
          <cell r="K2453" t="str">
            <v>15.11.2022</v>
          </cell>
          <cell r="L2453" t="str">
            <v>Hàng hóa quầy 0480.3002179</v>
          </cell>
          <cell r="M2453" t="str">
            <v>05.01.2023</v>
          </cell>
          <cell r="N2453">
            <v>-1781217</v>
          </cell>
        </row>
        <row r="2454">
          <cell r="F2454">
            <v>50289</v>
          </cell>
          <cell r="G2454" t="str">
            <v>C22TNT|50289</v>
          </cell>
          <cell r="H2454" t="str">
            <v>K1</v>
          </cell>
          <cell r="I2454" t="str">
            <v>05.11.2022</v>
          </cell>
          <cell r="J2454" t="str">
            <v>19.11.2022</v>
          </cell>
          <cell r="K2454" t="str">
            <v>11.11.2022</v>
          </cell>
          <cell r="L2454" t="str">
            <v>Hàng hóa quầy 0480.3002179</v>
          </cell>
          <cell r="M2454" t="str">
            <v>05.01.2023</v>
          </cell>
          <cell r="N2454">
            <v>-2498213</v>
          </cell>
        </row>
        <row r="2455">
          <cell r="F2455">
            <v>50789</v>
          </cell>
          <cell r="G2455" t="str">
            <v>C22TNT|50789</v>
          </cell>
          <cell r="H2455" t="str">
            <v>K1</v>
          </cell>
          <cell r="I2455" t="str">
            <v>11.11.2022</v>
          </cell>
          <cell r="J2455" t="str">
            <v>19.11.2022</v>
          </cell>
          <cell r="K2455" t="str">
            <v>15.11.2022</v>
          </cell>
          <cell r="L2455" t="str">
            <v>Hàng hóa quầy 0480.3002179</v>
          </cell>
          <cell r="M2455" t="str">
            <v>05.01.2023</v>
          </cell>
          <cell r="N2455">
            <v>-1937401</v>
          </cell>
        </row>
        <row r="2456">
          <cell r="F2456">
            <v>51008</v>
          </cell>
          <cell r="G2456" t="str">
            <v>C22TNT|51008</v>
          </cell>
          <cell r="H2456" t="str">
            <v>K1</v>
          </cell>
          <cell r="I2456" t="str">
            <v>16.11.2022</v>
          </cell>
          <cell r="J2456" t="str">
            <v>29.11.2022</v>
          </cell>
          <cell r="K2456" t="str">
            <v>19.11.2022</v>
          </cell>
          <cell r="L2456" t="str">
            <v>Hàng hóa quầy 0480.3002179</v>
          </cell>
          <cell r="M2456" t="str">
            <v>05.01.2023</v>
          </cell>
          <cell r="N2456">
            <v>-5888495</v>
          </cell>
        </row>
        <row r="2457">
          <cell r="F2457">
            <v>51737</v>
          </cell>
          <cell r="G2457" t="str">
            <v>C22TNT|51737</v>
          </cell>
          <cell r="H2457" t="str">
            <v>K1</v>
          </cell>
          <cell r="I2457" t="str">
            <v>19.11.2022</v>
          </cell>
          <cell r="J2457" t="str">
            <v>29.11.2022</v>
          </cell>
          <cell r="K2457" t="str">
            <v>22.11.2022</v>
          </cell>
          <cell r="L2457" t="str">
            <v>Hàng hóa quầy 0480.3002179</v>
          </cell>
          <cell r="M2457" t="str">
            <v>05.01.2023</v>
          </cell>
          <cell r="N2457">
            <v>-2643640</v>
          </cell>
        </row>
        <row r="2458">
          <cell r="F2458">
            <v>50290</v>
          </cell>
          <cell r="G2458" t="str">
            <v>C22TNT|50290</v>
          </cell>
          <cell r="H2458" t="str">
            <v>K1</v>
          </cell>
          <cell r="I2458" t="str">
            <v>05.11.2022</v>
          </cell>
          <cell r="J2458" t="str">
            <v>19.11.2022</v>
          </cell>
          <cell r="K2458" t="str">
            <v>11.11.2022</v>
          </cell>
          <cell r="L2458" t="str">
            <v>Hàng hóa quầy 0480.3002179</v>
          </cell>
          <cell r="M2458" t="str">
            <v>05.01.2023</v>
          </cell>
          <cell r="N2458">
            <v>-3599705</v>
          </cell>
        </row>
        <row r="2459">
          <cell r="F2459">
            <v>50787</v>
          </cell>
          <cell r="G2459" t="str">
            <v>C22TNT|50787</v>
          </cell>
          <cell r="H2459" t="str">
            <v>K1</v>
          </cell>
          <cell r="I2459" t="str">
            <v>11.11.2022</v>
          </cell>
          <cell r="J2459" t="str">
            <v>19.11.2022</v>
          </cell>
          <cell r="K2459" t="str">
            <v>16.11.2022</v>
          </cell>
          <cell r="L2459" t="str">
            <v>Hàng hóa quầy 0480.3002179</v>
          </cell>
          <cell r="M2459" t="str">
            <v>05.01.2023</v>
          </cell>
          <cell r="N2459">
            <v>-2398853</v>
          </cell>
        </row>
        <row r="2460">
          <cell r="F2460">
            <v>51185</v>
          </cell>
          <cell r="G2460" t="str">
            <v>C22TNT|51185</v>
          </cell>
          <cell r="H2460" t="str">
            <v>K1</v>
          </cell>
          <cell r="I2460" t="str">
            <v>17.11.2022</v>
          </cell>
          <cell r="J2460" t="str">
            <v>29.11.2022</v>
          </cell>
          <cell r="K2460" t="str">
            <v>22.11.2022</v>
          </cell>
          <cell r="L2460" t="str">
            <v>Hàng hóa quầy 0480.3002179</v>
          </cell>
          <cell r="M2460" t="str">
            <v>05.01.2023</v>
          </cell>
          <cell r="N2460">
            <v>-2400278</v>
          </cell>
        </row>
        <row r="2461">
          <cell r="F2461">
            <v>49653</v>
          </cell>
          <cell r="G2461" t="str">
            <v>C22TNT|49653</v>
          </cell>
          <cell r="H2461" t="str">
            <v>K1</v>
          </cell>
          <cell r="I2461" t="str">
            <v>02.11.2022</v>
          </cell>
          <cell r="J2461" t="str">
            <v>05.11.2022</v>
          </cell>
          <cell r="K2461" t="str">
            <v>02.11.2022</v>
          </cell>
          <cell r="L2461" t="str">
            <v>Hàng hóa quầy 0480.3002179</v>
          </cell>
          <cell r="M2461" t="str">
            <v>05.01.2023</v>
          </cell>
          <cell r="N2461">
            <v>-1199426</v>
          </cell>
        </row>
        <row r="2462">
          <cell r="F2462">
            <v>50541</v>
          </cell>
          <cell r="G2462" t="str">
            <v>C22TNT|50541</v>
          </cell>
          <cell r="H2462" t="str">
            <v>K1</v>
          </cell>
          <cell r="I2462" t="str">
            <v>09.11.2022</v>
          </cell>
          <cell r="J2462" t="str">
            <v>13.11.2022</v>
          </cell>
          <cell r="K2462" t="str">
            <v>09.11.2022</v>
          </cell>
          <cell r="L2462" t="str">
            <v>Hàng hóa quầy 0480.3002179</v>
          </cell>
          <cell r="M2462" t="str">
            <v>05.01.2023</v>
          </cell>
          <cell r="N2462">
            <v>-1199426</v>
          </cell>
        </row>
        <row r="2463">
          <cell r="F2463">
            <v>51025</v>
          </cell>
          <cell r="G2463" t="str">
            <v>C22TNT|51025</v>
          </cell>
          <cell r="H2463" t="str">
            <v>K1</v>
          </cell>
          <cell r="I2463" t="str">
            <v>16.11.2022</v>
          </cell>
          <cell r="J2463" t="str">
            <v>20.11.2022</v>
          </cell>
          <cell r="K2463" t="str">
            <v>16.11.2022</v>
          </cell>
          <cell r="L2463" t="str">
            <v>Hàng hóa quầy 0480.3002179</v>
          </cell>
          <cell r="M2463" t="str">
            <v>05.01.2023</v>
          </cell>
          <cell r="N2463">
            <v>-1199426</v>
          </cell>
        </row>
        <row r="2464">
          <cell r="F2464">
            <v>51190</v>
          </cell>
          <cell r="G2464" t="str">
            <v>C22TNT|51190</v>
          </cell>
          <cell r="H2464" t="str">
            <v>K1</v>
          </cell>
          <cell r="I2464" t="str">
            <v>17.11.2022</v>
          </cell>
          <cell r="J2464" t="str">
            <v>26.11.2022</v>
          </cell>
          <cell r="K2464" t="str">
            <v>21.11.2022</v>
          </cell>
          <cell r="L2464" t="str">
            <v>Hàng hóa quầy 0480.3002179</v>
          </cell>
          <cell r="M2464" t="str">
            <v>05.01.2023</v>
          </cell>
          <cell r="N2464">
            <v>-2786962</v>
          </cell>
        </row>
        <row r="2465">
          <cell r="F2465">
            <v>51183</v>
          </cell>
          <cell r="G2465" t="str">
            <v>C22TNT|51183</v>
          </cell>
          <cell r="H2465" t="str">
            <v>K1</v>
          </cell>
          <cell r="I2465" t="str">
            <v>17.11.2022</v>
          </cell>
          <cell r="J2465" t="str">
            <v>26.11.2022</v>
          </cell>
          <cell r="K2465" t="str">
            <v>21.11.2022</v>
          </cell>
          <cell r="L2465" t="str">
            <v>Hàng hóa quầy 0480.3002179</v>
          </cell>
          <cell r="M2465" t="str">
            <v>05.01.2023</v>
          </cell>
          <cell r="N2465">
            <v>-4200919</v>
          </cell>
        </row>
        <row r="2466">
          <cell r="F2466">
            <v>49949</v>
          </cell>
          <cell r="G2466" t="str">
            <v>C22TNT|49949</v>
          </cell>
          <cell r="H2466" t="str">
            <v>K1</v>
          </cell>
          <cell r="I2466" t="str">
            <v>03.11.2022</v>
          </cell>
          <cell r="J2466" t="str">
            <v>13.11.2022</v>
          </cell>
          <cell r="K2466" t="str">
            <v>07.11.2022</v>
          </cell>
          <cell r="L2466" t="str">
            <v>Hàng hóa quầy 0480.3002179</v>
          </cell>
          <cell r="M2466" t="str">
            <v>05.01.2023</v>
          </cell>
          <cell r="N2466">
            <v>-1830897</v>
          </cell>
        </row>
        <row r="2467">
          <cell r="F2467">
            <v>50670</v>
          </cell>
          <cell r="G2467" t="str">
            <v>C22TNT|50670</v>
          </cell>
          <cell r="H2467" t="str">
            <v>K1</v>
          </cell>
          <cell r="I2467" t="str">
            <v>10.11.2022</v>
          </cell>
          <cell r="J2467" t="str">
            <v>19.11.2022</v>
          </cell>
          <cell r="K2467" t="str">
            <v>14.11.2022</v>
          </cell>
          <cell r="L2467" t="str">
            <v>Hàng hóa quầy 0480.3002179</v>
          </cell>
          <cell r="M2467" t="str">
            <v>05.01.2023</v>
          </cell>
          <cell r="N2467">
            <v>-1586110</v>
          </cell>
        </row>
        <row r="2468">
          <cell r="F2468">
            <v>51189</v>
          </cell>
          <cell r="G2468" t="str">
            <v>C22TNT|51189</v>
          </cell>
          <cell r="H2468" t="str">
            <v>K1</v>
          </cell>
          <cell r="I2468" t="str">
            <v>17.11.2022</v>
          </cell>
          <cell r="J2468" t="str">
            <v>26.11.2022</v>
          </cell>
          <cell r="K2468" t="str">
            <v>21.11.2022</v>
          </cell>
          <cell r="L2468" t="str">
            <v>Hàng hóa quầy 0480.3002179</v>
          </cell>
          <cell r="M2468" t="str">
            <v>05.01.2023</v>
          </cell>
          <cell r="N2468">
            <v>-1708425</v>
          </cell>
        </row>
        <row r="2469">
          <cell r="F2469" t="str">
            <v>CK</v>
          </cell>
          <cell r="G2469" t="str">
            <v>CK T11/2022</v>
          </cell>
          <cell r="H2469" t="str">
            <v>KS</v>
          </cell>
          <cell r="I2469" t="str">
            <v>29.12.2022</v>
          </cell>
          <cell r="J2469" t="str">
            <v>29.12.2022</v>
          </cell>
          <cell r="K2469" t="str">
            <v>29.12.2022</v>
          </cell>
          <cell r="L2469" t="str">
            <v>R480 CK T11/2022</v>
          </cell>
          <cell r="M2469" t="str">
            <v>05.01.2023</v>
          </cell>
          <cell r="N2469">
            <v>21535218</v>
          </cell>
        </row>
        <row r="2470">
          <cell r="F2470">
            <v>41079</v>
          </cell>
          <cell r="G2470" t="str">
            <v>1K22TEB|41079</v>
          </cell>
          <cell r="H2470" t="str">
            <v>D1</v>
          </cell>
          <cell r="I2470" t="str">
            <v>29.12.2022</v>
          </cell>
          <cell r="J2470" t="str">
            <v>29.12.2022</v>
          </cell>
          <cell r="K2470" t="str">
            <v>29.12.2022</v>
          </cell>
          <cell r="L2470" t="str">
            <v>Phí hỗ trợ T11.2022 QUẦY 480</v>
          </cell>
          <cell r="M2470" t="str">
            <v>05.01.2023</v>
          </cell>
          <cell r="N2470">
            <v>15505357</v>
          </cell>
        </row>
        <row r="2471">
          <cell r="F2471">
            <v>42556</v>
          </cell>
          <cell r="G2471" t="str">
            <v>1K22TEB|42556</v>
          </cell>
          <cell r="H2471" t="str">
            <v>D1</v>
          </cell>
          <cell r="I2471" t="str">
            <v>29.12.2022</v>
          </cell>
          <cell r="J2471" t="str">
            <v>29.12.2022</v>
          </cell>
          <cell r="K2471" t="str">
            <v>29.12.2022</v>
          </cell>
          <cell r="L2471" t="str">
            <v>Phí dịch vụ T11.2022 QUẦY 480</v>
          </cell>
          <cell r="M2471" t="str">
            <v>05.01.2023</v>
          </cell>
          <cell r="N2471">
            <v>59437203</v>
          </cell>
        </row>
        <row r="2472">
          <cell r="F2472">
            <v>43640</v>
          </cell>
          <cell r="G2472" t="str">
            <v>1K22TEB|43640</v>
          </cell>
          <cell r="H2472" t="str">
            <v>D1</v>
          </cell>
          <cell r="I2472" t="str">
            <v>29.12.2022</v>
          </cell>
          <cell r="J2472" t="str">
            <v>29.12.2022</v>
          </cell>
          <cell r="K2472" t="str">
            <v>29.12.2022</v>
          </cell>
          <cell r="L2472" t="str">
            <v>Phí dịch vụ T11.2022 QUẦY 480</v>
          </cell>
          <cell r="M2472" t="str">
            <v>05.01.2023</v>
          </cell>
          <cell r="N2472">
            <v>12921131</v>
          </cell>
        </row>
        <row r="2473">
          <cell r="F2473">
            <v>39047</v>
          </cell>
          <cell r="G2473" t="str">
            <v>K22TEB|39047</v>
          </cell>
          <cell r="H2473" t="str">
            <v>K1</v>
          </cell>
          <cell r="I2473" t="str">
            <v>16.12.2022</v>
          </cell>
          <cell r="J2473" t="str">
            <v>16.12.2022</v>
          </cell>
          <cell r="K2473" t="str">
            <v>16.12.2022</v>
          </cell>
          <cell r="L2473" t="str">
            <v>Hàng hóa các loại</v>
          </cell>
          <cell r="M2473" t="str">
            <v>05.01.2023</v>
          </cell>
          <cell r="N2473">
            <v>311019</v>
          </cell>
        </row>
        <row r="2474">
          <cell r="F2474">
            <v>39059</v>
          </cell>
          <cell r="G2474" t="str">
            <v>K22TEB|39059</v>
          </cell>
          <cell r="H2474" t="str">
            <v>K1</v>
          </cell>
          <cell r="I2474" t="str">
            <v>16.12.2022</v>
          </cell>
          <cell r="J2474" t="str">
            <v>16.12.2022</v>
          </cell>
          <cell r="K2474" t="str">
            <v>16.12.2022</v>
          </cell>
          <cell r="L2474" t="str">
            <v>Hàng hóa dịch vụ</v>
          </cell>
          <cell r="M2474" t="str">
            <v>05.01.2023</v>
          </cell>
          <cell r="N2474">
            <v>424187</v>
          </cell>
        </row>
        <row r="2475">
          <cell r="F2475">
            <v>40158</v>
          </cell>
          <cell r="G2475" t="str">
            <v>K22TEB|40158</v>
          </cell>
          <cell r="H2475" t="str">
            <v>K1</v>
          </cell>
          <cell r="I2475" t="str">
            <v>26.12.2022</v>
          </cell>
          <cell r="J2475" t="str">
            <v>28.12.2022</v>
          </cell>
          <cell r="K2475" t="str">
            <v>26.12.2022</v>
          </cell>
          <cell r="L2475" t="str">
            <v>Hàng hóa các loại</v>
          </cell>
          <cell r="M2475" t="str">
            <v>05.01.2023</v>
          </cell>
          <cell r="N2475">
            <v>1895573</v>
          </cell>
        </row>
        <row r="2476">
          <cell r="F2476">
            <v>38748</v>
          </cell>
          <cell r="G2476" t="str">
            <v>K22TEB|38748</v>
          </cell>
          <cell r="H2476" t="str">
            <v>K1</v>
          </cell>
          <cell r="I2476" t="str">
            <v>13.12.2022</v>
          </cell>
          <cell r="J2476" t="str">
            <v>14.12.2022</v>
          </cell>
          <cell r="K2476" t="str">
            <v>13.12.2022</v>
          </cell>
          <cell r="L2476" t="str">
            <v>Hàng hóa các loại</v>
          </cell>
          <cell r="M2476" t="str">
            <v>05.01.2023</v>
          </cell>
          <cell r="N2476">
            <v>1049813</v>
          </cell>
        </row>
        <row r="2477">
          <cell r="F2477">
            <v>40176</v>
          </cell>
          <cell r="G2477" t="str">
            <v>K22TEB|40176</v>
          </cell>
          <cell r="H2477" t="str">
            <v>K1</v>
          </cell>
          <cell r="I2477" t="str">
            <v>27.12.2022</v>
          </cell>
          <cell r="J2477" t="str">
            <v>28.12.2022</v>
          </cell>
          <cell r="K2477" t="str">
            <v>27.12.2022</v>
          </cell>
          <cell r="L2477" t="str">
            <v>Hàng hóa các loại</v>
          </cell>
          <cell r="M2477" t="str">
            <v>05.01.2023</v>
          </cell>
          <cell r="N2477">
            <v>537443</v>
          </cell>
        </row>
        <row r="2478">
          <cell r="F2478">
            <v>39126</v>
          </cell>
          <cell r="G2478" t="str">
            <v>K22TEB|39126</v>
          </cell>
          <cell r="H2478" t="str">
            <v>K1</v>
          </cell>
          <cell r="I2478" t="str">
            <v>16.12.2022</v>
          </cell>
          <cell r="J2478" t="str">
            <v>20.12.2022</v>
          </cell>
          <cell r="K2478" t="str">
            <v>16.12.2022</v>
          </cell>
          <cell r="L2478" t="str">
            <v>Hàng hóa các loại</v>
          </cell>
          <cell r="M2478" t="str">
            <v>05.01.2023</v>
          </cell>
          <cell r="N2478">
            <v>893819</v>
          </cell>
        </row>
        <row r="2479">
          <cell r="F2479">
            <v>53184</v>
          </cell>
          <cell r="G2479" t="str">
            <v>C22TNT|53184</v>
          </cell>
          <cell r="H2479" t="str">
            <v>K1</v>
          </cell>
          <cell r="I2479" t="str">
            <v>28.11.2022</v>
          </cell>
          <cell r="J2479" t="str">
            <v>05.12.2022</v>
          </cell>
          <cell r="K2479" t="str">
            <v>02.12.2022</v>
          </cell>
          <cell r="L2479" t="str">
            <v>Hàng hóa quầy 0480.3002179</v>
          </cell>
          <cell r="M2479" t="str">
            <v>15.01.2023</v>
          </cell>
          <cell r="N2479">
            <v>-5617132</v>
          </cell>
        </row>
        <row r="2480">
          <cell r="F2480">
            <v>53185</v>
          </cell>
          <cell r="G2480" t="str">
            <v>C22TNT|53185</v>
          </cell>
          <cell r="H2480" t="str">
            <v>K1</v>
          </cell>
          <cell r="I2480" t="str">
            <v>28.11.2022</v>
          </cell>
          <cell r="J2480" t="str">
            <v>05.12.2022</v>
          </cell>
          <cell r="K2480" t="str">
            <v>02.12.2022</v>
          </cell>
          <cell r="L2480" t="str">
            <v>Hàng hóa quầy 0480.3002179</v>
          </cell>
          <cell r="M2480" t="str">
            <v>15.01.2023</v>
          </cell>
          <cell r="N2480">
            <v>-6870960</v>
          </cell>
        </row>
        <row r="2481">
          <cell r="F2481">
            <v>53254</v>
          </cell>
          <cell r="G2481" t="str">
            <v>C22TNT|53254</v>
          </cell>
          <cell r="H2481" t="str">
            <v>K1</v>
          </cell>
          <cell r="I2481" t="str">
            <v>30.11.2022</v>
          </cell>
          <cell r="J2481" t="str">
            <v>03.12.2022</v>
          </cell>
          <cell r="K2481" t="str">
            <v>01.12.2022</v>
          </cell>
          <cell r="L2481" t="str">
            <v>Hàng hóa quầy 0480.3002179</v>
          </cell>
          <cell r="M2481" t="str">
            <v>15.01.2023</v>
          </cell>
          <cell r="N2481">
            <v>-2785536</v>
          </cell>
        </row>
        <row r="2482">
          <cell r="F2482">
            <v>53186</v>
          </cell>
          <cell r="G2482" t="str">
            <v>C22TNT|53186</v>
          </cell>
          <cell r="H2482" t="str">
            <v>K1</v>
          </cell>
          <cell r="I2482" t="str">
            <v>28.11.2022</v>
          </cell>
          <cell r="J2482" t="str">
            <v>03.12.2022</v>
          </cell>
          <cell r="K2482" t="str">
            <v>01.12.2022</v>
          </cell>
          <cell r="L2482" t="str">
            <v>Hàng hóa quầy 0480.3002179</v>
          </cell>
          <cell r="M2482" t="str">
            <v>15.01.2023</v>
          </cell>
          <cell r="N2482">
            <v>-2398853</v>
          </cell>
        </row>
        <row r="2483">
          <cell r="F2483">
            <v>52072</v>
          </cell>
          <cell r="G2483" t="str">
            <v>C22TNT|52072</v>
          </cell>
          <cell r="H2483" t="str">
            <v>K1</v>
          </cell>
          <cell r="I2483" t="str">
            <v>23.11.2022</v>
          </cell>
          <cell r="J2483" t="str">
            <v>26.11.2022</v>
          </cell>
          <cell r="K2483" t="str">
            <v>23.11.2022</v>
          </cell>
          <cell r="L2483" t="str">
            <v>Hàng hóa quầy 0480.3002179</v>
          </cell>
          <cell r="M2483" t="str">
            <v>15.01.2023</v>
          </cell>
          <cell r="N2483">
            <v>-4744608</v>
          </cell>
        </row>
        <row r="2484">
          <cell r="F2484">
            <v>53250</v>
          </cell>
          <cell r="G2484" t="str">
            <v>C22TNT|53250</v>
          </cell>
          <cell r="H2484" t="str">
            <v>K1</v>
          </cell>
          <cell r="I2484" t="str">
            <v>30.11.2022</v>
          </cell>
          <cell r="J2484" t="str">
            <v>03.12.2022</v>
          </cell>
          <cell r="K2484" t="str">
            <v>01.12.2022</v>
          </cell>
          <cell r="L2484" t="str">
            <v>Hàng hóa quầy 0480.3002179</v>
          </cell>
          <cell r="M2484" t="str">
            <v>15.01.2023</v>
          </cell>
          <cell r="N2484">
            <v>-2398853</v>
          </cell>
        </row>
        <row r="2485">
          <cell r="F2485">
            <v>52720</v>
          </cell>
          <cell r="G2485" t="str">
            <v>C22TNT|52720</v>
          </cell>
          <cell r="H2485" t="str">
            <v>K1</v>
          </cell>
          <cell r="I2485" t="str">
            <v>25.11.2022</v>
          </cell>
          <cell r="J2485" t="str">
            <v>29.11.2022</v>
          </cell>
          <cell r="K2485" t="str">
            <v>26.11.2022</v>
          </cell>
          <cell r="L2485" t="str">
            <v>Hàng hóa quầy 0480.3002179</v>
          </cell>
          <cell r="M2485" t="str">
            <v>15.01.2023</v>
          </cell>
          <cell r="N2485">
            <v>-3002344</v>
          </cell>
        </row>
        <row r="2486">
          <cell r="F2486">
            <v>53181</v>
          </cell>
          <cell r="G2486" t="str">
            <v>C22TNT|53181</v>
          </cell>
          <cell r="H2486" t="str">
            <v>K1</v>
          </cell>
          <cell r="I2486" t="str">
            <v>28.11.2022</v>
          </cell>
          <cell r="J2486" t="str">
            <v>04.12.2022</v>
          </cell>
          <cell r="K2486" t="str">
            <v>02.12.2022</v>
          </cell>
          <cell r="L2486" t="str">
            <v>Hàng hóa quầy 0480.3002179</v>
          </cell>
          <cell r="M2486" t="str">
            <v>15.01.2023</v>
          </cell>
          <cell r="N2486">
            <v>-3000067</v>
          </cell>
        </row>
        <row r="2487">
          <cell r="F2487">
            <v>52031</v>
          </cell>
          <cell r="G2487" t="str">
            <v>C22TNT|52031</v>
          </cell>
          <cell r="H2487" t="str">
            <v>K1</v>
          </cell>
          <cell r="I2487" t="str">
            <v>22.11.2022</v>
          </cell>
          <cell r="J2487" t="str">
            <v>26.11.2022</v>
          </cell>
          <cell r="K2487" t="str">
            <v>22.11.2022</v>
          </cell>
          <cell r="L2487" t="str">
            <v>Hàng hóa quầy 0480.3002179</v>
          </cell>
          <cell r="M2487" t="str">
            <v>15.01.2023</v>
          </cell>
          <cell r="N2487">
            <v>-4301109</v>
          </cell>
        </row>
        <row r="2488">
          <cell r="F2488">
            <v>53193</v>
          </cell>
          <cell r="G2488" t="str">
            <v>C22TNT|53193</v>
          </cell>
          <cell r="H2488" t="str">
            <v>K1</v>
          </cell>
          <cell r="I2488" t="str">
            <v>29.11.2022</v>
          </cell>
          <cell r="J2488" t="str">
            <v>02.12.2022</v>
          </cell>
          <cell r="K2488" t="str">
            <v>29.11.2022</v>
          </cell>
          <cell r="L2488" t="str">
            <v>Hàng hóa quầy 0480.3002179</v>
          </cell>
          <cell r="M2488" t="str">
            <v>15.01.2023</v>
          </cell>
          <cell r="N2488">
            <v>-7036965</v>
          </cell>
        </row>
        <row r="2489">
          <cell r="F2489">
            <v>53179</v>
          </cell>
          <cell r="G2489" t="str">
            <v>C22TNT|53179</v>
          </cell>
          <cell r="H2489" t="str">
            <v>K1</v>
          </cell>
          <cell r="I2489" t="str">
            <v>28.11.2022</v>
          </cell>
          <cell r="J2489" t="str">
            <v>07.12.2022</v>
          </cell>
          <cell r="K2489" t="str">
            <v>01.12.2022</v>
          </cell>
          <cell r="L2489" t="str">
            <v>Hàng hóa quầy 0480.3002179</v>
          </cell>
          <cell r="M2489" t="str">
            <v>15.01.2023</v>
          </cell>
          <cell r="N2489">
            <v>-1199426</v>
          </cell>
        </row>
        <row r="2490">
          <cell r="F2490">
            <v>52041</v>
          </cell>
          <cell r="G2490" t="str">
            <v>C22TNT|52041</v>
          </cell>
          <cell r="H2490" t="str">
            <v>K1</v>
          </cell>
          <cell r="I2490" t="str">
            <v>22.11.2022</v>
          </cell>
          <cell r="J2490" t="str">
            <v>26.11.2022</v>
          </cell>
          <cell r="K2490" t="str">
            <v>22.11.2022</v>
          </cell>
          <cell r="L2490" t="str">
            <v>Hàng hóa quầy 0480.3002179</v>
          </cell>
          <cell r="M2490" t="str">
            <v>15.01.2023</v>
          </cell>
          <cell r="N2490">
            <v>-2785536</v>
          </cell>
        </row>
        <row r="2491">
          <cell r="F2491">
            <v>52469</v>
          </cell>
          <cell r="G2491" t="str">
            <v>C22TNT|52469</v>
          </cell>
          <cell r="H2491" t="str">
            <v>K1</v>
          </cell>
          <cell r="I2491" t="str">
            <v>24.11.2022</v>
          </cell>
          <cell r="J2491" t="str">
            <v>29.11.2022</v>
          </cell>
          <cell r="K2491" t="str">
            <v>26.11.2022</v>
          </cell>
          <cell r="L2491" t="str">
            <v>Hàng hóa quầy 0480.3002179</v>
          </cell>
          <cell r="M2491" t="str">
            <v>15.01.2023</v>
          </cell>
          <cell r="N2491">
            <v>-2832425</v>
          </cell>
        </row>
        <row r="2492">
          <cell r="F2492">
            <v>53180</v>
          </cell>
          <cell r="G2492" t="str">
            <v>C22TNT|53180</v>
          </cell>
          <cell r="H2492" t="str">
            <v>K1</v>
          </cell>
          <cell r="I2492" t="str">
            <v>28.11.2022</v>
          </cell>
          <cell r="J2492" t="str">
            <v>02.12.2022</v>
          </cell>
          <cell r="K2492" t="str">
            <v>30.11.2022</v>
          </cell>
          <cell r="L2492" t="str">
            <v>Hàng hóa quầy 0480.3002179</v>
          </cell>
          <cell r="M2492" t="str">
            <v>15.01.2023</v>
          </cell>
          <cell r="N2492">
            <v>-1586131</v>
          </cell>
        </row>
        <row r="2493">
          <cell r="F2493">
            <v>53949</v>
          </cell>
          <cell r="G2493" t="str">
            <v>C22TNT|53949</v>
          </cell>
          <cell r="H2493" t="str">
            <v>K1</v>
          </cell>
          <cell r="I2493" t="str">
            <v>01.12.2022</v>
          </cell>
          <cell r="J2493" t="str">
            <v>05.12.2022</v>
          </cell>
          <cell r="K2493" t="str">
            <v>03.12.2022</v>
          </cell>
          <cell r="L2493" t="str">
            <v>Hàng hóa quầy 0480.3002179</v>
          </cell>
          <cell r="M2493" t="str">
            <v>15.01.2023</v>
          </cell>
          <cell r="N2493">
            <v>-2785558</v>
          </cell>
        </row>
        <row r="2494">
          <cell r="F2494">
            <v>52465</v>
          </cell>
          <cell r="G2494" t="str">
            <v>C22TNT|52465</v>
          </cell>
          <cell r="H2494" t="str">
            <v>K1</v>
          </cell>
          <cell r="I2494" t="str">
            <v>24.11.2022</v>
          </cell>
          <cell r="J2494" t="str">
            <v>29.11.2022</v>
          </cell>
          <cell r="K2494" t="str">
            <v>27.11.2022</v>
          </cell>
          <cell r="L2494" t="str">
            <v>Hàng hóa quầy 0480.3002179</v>
          </cell>
          <cell r="M2494" t="str">
            <v>15.01.2023</v>
          </cell>
          <cell r="N2494">
            <v>-2786962</v>
          </cell>
        </row>
        <row r="2495">
          <cell r="F2495">
            <v>53173</v>
          </cell>
          <cell r="G2495" t="str">
            <v>C22TNT|53173</v>
          </cell>
          <cell r="H2495" t="str">
            <v>K1</v>
          </cell>
          <cell r="I2495" t="str">
            <v>28.11.2022</v>
          </cell>
          <cell r="J2495" t="str">
            <v>03.12.2022</v>
          </cell>
          <cell r="K2495" t="str">
            <v>01.12.2022</v>
          </cell>
          <cell r="L2495" t="str">
            <v>Hàng hóa quầy 0480.3002179</v>
          </cell>
          <cell r="M2495" t="str">
            <v>15.01.2023</v>
          </cell>
          <cell r="N2495">
            <v>-1199426</v>
          </cell>
        </row>
        <row r="2496">
          <cell r="F2496">
            <v>53174</v>
          </cell>
          <cell r="G2496" t="str">
            <v>C22TNT|53174</v>
          </cell>
          <cell r="H2496" t="str">
            <v>K1</v>
          </cell>
          <cell r="I2496" t="str">
            <v>28.11.2022</v>
          </cell>
          <cell r="J2496" t="str">
            <v>03.12.2022</v>
          </cell>
          <cell r="K2496" t="str">
            <v>01.12.2022</v>
          </cell>
          <cell r="L2496" t="str">
            <v>Hàng hóa quầy 0480.3002179</v>
          </cell>
          <cell r="M2496" t="str">
            <v>15.01.2023</v>
          </cell>
          <cell r="N2496">
            <v>-3219117</v>
          </cell>
        </row>
        <row r="2497">
          <cell r="F2497">
            <v>53943</v>
          </cell>
          <cell r="G2497" t="str">
            <v>C22TNT|53943</v>
          </cell>
          <cell r="H2497" t="str">
            <v>K1</v>
          </cell>
          <cell r="I2497" t="str">
            <v>01.12.2022</v>
          </cell>
          <cell r="J2497" t="str">
            <v>06.12.2022</v>
          </cell>
          <cell r="K2497" t="str">
            <v>04.12.2022</v>
          </cell>
          <cell r="L2497" t="str">
            <v>Hàng hóa quầy 0480.3002179</v>
          </cell>
          <cell r="M2497" t="str">
            <v>15.01.2023</v>
          </cell>
          <cell r="N2497">
            <v>-4031860</v>
          </cell>
        </row>
        <row r="2498">
          <cell r="F2498">
            <v>52032</v>
          </cell>
          <cell r="G2498" t="str">
            <v>C22TNT|52032</v>
          </cell>
          <cell r="H2498" t="str">
            <v>K1</v>
          </cell>
          <cell r="I2498" t="str">
            <v>22.11.2022</v>
          </cell>
          <cell r="J2498" t="str">
            <v>26.11.2022</v>
          </cell>
          <cell r="K2498" t="str">
            <v>22.11.2022</v>
          </cell>
          <cell r="L2498" t="str">
            <v>Hàng hóa quầy 0480.3002179</v>
          </cell>
          <cell r="M2498" t="str">
            <v>15.01.2023</v>
          </cell>
          <cell r="N2498">
            <v>-2236468</v>
          </cell>
        </row>
        <row r="2499">
          <cell r="F2499">
            <v>53195</v>
          </cell>
          <cell r="G2499" t="str">
            <v>C22TNT|53195</v>
          </cell>
          <cell r="H2499" t="str">
            <v>K1</v>
          </cell>
          <cell r="I2499" t="str">
            <v>29.11.2022</v>
          </cell>
          <cell r="J2499" t="str">
            <v>02.12.2022</v>
          </cell>
          <cell r="K2499" t="str">
            <v>29.11.2022</v>
          </cell>
          <cell r="L2499" t="str">
            <v>Hàng hóa quầy 0480.3002179</v>
          </cell>
          <cell r="M2499" t="str">
            <v>15.01.2023</v>
          </cell>
          <cell r="N2499">
            <v>-2615639</v>
          </cell>
        </row>
        <row r="2500">
          <cell r="F2500">
            <v>52034</v>
          </cell>
          <cell r="G2500" t="str">
            <v>1C22TNT|52034</v>
          </cell>
          <cell r="H2500" t="str">
            <v>K1</v>
          </cell>
          <cell r="I2500" t="str">
            <v>22.11.2022</v>
          </cell>
          <cell r="J2500" t="str">
            <v>25.11.2022</v>
          </cell>
          <cell r="K2500" t="str">
            <v>22.11.2022</v>
          </cell>
          <cell r="L2500" t="str">
            <v>Hàng hóa quầy 0480.3002179</v>
          </cell>
          <cell r="M2500" t="str">
            <v>15.01.2023</v>
          </cell>
          <cell r="N2500">
            <v>-2615639</v>
          </cell>
        </row>
        <row r="2501">
          <cell r="F2501">
            <v>53182</v>
          </cell>
          <cell r="G2501" t="str">
            <v>C22TNT|53182</v>
          </cell>
          <cell r="H2501" t="str">
            <v>K1</v>
          </cell>
          <cell r="I2501" t="str">
            <v>28.11.2022</v>
          </cell>
          <cell r="J2501" t="str">
            <v>03.12.2022</v>
          </cell>
          <cell r="K2501" t="str">
            <v>01.12.2022</v>
          </cell>
          <cell r="L2501" t="str">
            <v>Hàng hóa quầy 0480.3002179</v>
          </cell>
          <cell r="M2501" t="str">
            <v>15.01.2023</v>
          </cell>
          <cell r="N2501">
            <v>-1200852</v>
          </cell>
        </row>
        <row r="2502">
          <cell r="F2502">
            <v>52101</v>
          </cell>
          <cell r="G2502" t="str">
            <v>C22TNT|52101</v>
          </cell>
          <cell r="H2502" t="str">
            <v>K1</v>
          </cell>
          <cell r="I2502" t="str">
            <v>23.11.2022</v>
          </cell>
          <cell r="J2502" t="str">
            <v>26.11.2022</v>
          </cell>
          <cell r="K2502" t="str">
            <v>23.11.2022</v>
          </cell>
          <cell r="L2502" t="str">
            <v>Hàng hóa quầy 0480.3002179</v>
          </cell>
          <cell r="M2502" t="str">
            <v>15.01.2023</v>
          </cell>
          <cell r="N2502">
            <v>-1416213</v>
          </cell>
        </row>
        <row r="2503">
          <cell r="F2503">
            <v>52102</v>
          </cell>
          <cell r="G2503" t="str">
            <v>C22TNT|52102</v>
          </cell>
          <cell r="H2503" t="str">
            <v>K1</v>
          </cell>
          <cell r="I2503" t="str">
            <v>23.11.2022</v>
          </cell>
          <cell r="J2503" t="str">
            <v>26.11.2022</v>
          </cell>
          <cell r="K2503" t="str">
            <v>23.11.2022</v>
          </cell>
          <cell r="L2503" t="str">
            <v>Hàng hóa quầy 0480.3002179</v>
          </cell>
          <cell r="M2503" t="str">
            <v>15.01.2023</v>
          </cell>
          <cell r="N2503">
            <v>-1802896</v>
          </cell>
        </row>
        <row r="2504">
          <cell r="F2504">
            <v>53183</v>
          </cell>
          <cell r="G2504" t="str">
            <v>C22TNT|53183</v>
          </cell>
          <cell r="H2504" t="str">
            <v>K1</v>
          </cell>
          <cell r="I2504" t="str">
            <v>28.11.2022</v>
          </cell>
          <cell r="J2504" t="str">
            <v>03.12.2022</v>
          </cell>
          <cell r="K2504" t="str">
            <v>01.12.2022</v>
          </cell>
          <cell r="L2504" t="str">
            <v>Hàng hóa quầy 0480.3002179</v>
          </cell>
          <cell r="M2504" t="str">
            <v>15.01.2023</v>
          </cell>
          <cell r="N2504">
            <v>-10368778</v>
          </cell>
        </row>
        <row r="2505">
          <cell r="F2505">
            <v>53187</v>
          </cell>
          <cell r="G2505" t="str">
            <v>C22TNT|53187</v>
          </cell>
          <cell r="H2505" t="str">
            <v>K1</v>
          </cell>
          <cell r="I2505" t="str">
            <v>28.11.2022</v>
          </cell>
          <cell r="J2505" t="str">
            <v>03.12.2022</v>
          </cell>
          <cell r="K2505" t="str">
            <v>01.12.2022</v>
          </cell>
          <cell r="L2505" t="str">
            <v>Hàng hóa quầy 0480.3002179</v>
          </cell>
          <cell r="M2505" t="str">
            <v>15.01.2023</v>
          </cell>
          <cell r="N2505">
            <v>-650359</v>
          </cell>
        </row>
        <row r="2506">
          <cell r="F2506">
            <v>53950</v>
          </cell>
          <cell r="G2506" t="str">
            <v>C22TNT|53950</v>
          </cell>
          <cell r="H2506" t="str">
            <v>K1</v>
          </cell>
          <cell r="I2506" t="str">
            <v>01.12.2022</v>
          </cell>
          <cell r="J2506" t="str">
            <v>07.12.2022</v>
          </cell>
          <cell r="K2506" t="str">
            <v>05.12.2022</v>
          </cell>
          <cell r="L2506" t="str">
            <v>Hàng hóa quầy 0480.3002179</v>
          </cell>
          <cell r="M2506" t="str">
            <v>15.01.2023</v>
          </cell>
          <cell r="N2506">
            <v>-1951936</v>
          </cell>
        </row>
        <row r="2507">
          <cell r="F2507">
            <v>53947</v>
          </cell>
          <cell r="G2507" t="str">
            <v>C22TNT|53947</v>
          </cell>
          <cell r="H2507" t="str">
            <v>K1</v>
          </cell>
          <cell r="I2507" t="str">
            <v>01.12.2022</v>
          </cell>
          <cell r="J2507" t="str">
            <v>07.12.2022</v>
          </cell>
          <cell r="K2507" t="str">
            <v>05.12.2022</v>
          </cell>
          <cell r="L2507" t="str">
            <v>Hàng hóa quầy 0480.3002179</v>
          </cell>
          <cell r="M2507" t="str">
            <v>15.01.2023</v>
          </cell>
          <cell r="N2507">
            <v>-3433648</v>
          </cell>
        </row>
        <row r="2508">
          <cell r="F2508">
            <v>52467</v>
          </cell>
          <cell r="G2508" t="str">
            <v>C22TNT|52467</v>
          </cell>
          <cell r="H2508" t="str">
            <v>K1</v>
          </cell>
          <cell r="I2508" t="str">
            <v>24.11.2022</v>
          </cell>
          <cell r="J2508" t="str">
            <v>30.11.2022</v>
          </cell>
          <cell r="K2508" t="str">
            <v>28.11.2022</v>
          </cell>
          <cell r="L2508" t="str">
            <v>Hàng hóa quầy 0480.3002179</v>
          </cell>
          <cell r="M2508" t="str">
            <v>15.01.2023</v>
          </cell>
          <cell r="N2508">
            <v>-1586131</v>
          </cell>
        </row>
        <row r="2509">
          <cell r="F2509">
            <v>53178</v>
          </cell>
          <cell r="G2509" t="str">
            <v>C22TNT|53178</v>
          </cell>
          <cell r="H2509" t="str">
            <v>K1</v>
          </cell>
          <cell r="I2509" t="str">
            <v>28.11.2022</v>
          </cell>
          <cell r="J2509" t="str">
            <v>07.12.2022</v>
          </cell>
          <cell r="K2509" t="str">
            <v>05.12.2022</v>
          </cell>
          <cell r="L2509" t="str">
            <v>Hàng hóa quầy 0480.3002179</v>
          </cell>
          <cell r="M2509" t="str">
            <v>15.01.2023</v>
          </cell>
          <cell r="N2509">
            <v>-1632999</v>
          </cell>
        </row>
        <row r="2510">
          <cell r="F2510">
            <v>53945</v>
          </cell>
          <cell r="G2510" t="str">
            <v>C22TNT|53945</v>
          </cell>
          <cell r="H2510" t="str">
            <v>K1</v>
          </cell>
          <cell r="I2510" t="str">
            <v>01.12.2022</v>
          </cell>
          <cell r="J2510" t="str">
            <v>07.12.2022</v>
          </cell>
          <cell r="K2510" t="str">
            <v>05.12.2022</v>
          </cell>
          <cell r="L2510" t="str">
            <v>Hàng hóa quầy 0480.3002179</v>
          </cell>
          <cell r="M2510" t="str">
            <v>15.01.2023</v>
          </cell>
          <cell r="N2510">
            <v>-2785558</v>
          </cell>
        </row>
        <row r="2511">
          <cell r="F2511">
            <v>53946</v>
          </cell>
          <cell r="G2511" t="str">
            <v>C22TNT|53946</v>
          </cell>
          <cell r="H2511" t="str">
            <v>K1</v>
          </cell>
          <cell r="I2511" t="str">
            <v>01.12.2022</v>
          </cell>
          <cell r="J2511" t="str">
            <v>07.12.2022</v>
          </cell>
          <cell r="K2511" t="str">
            <v>05.12.2022</v>
          </cell>
          <cell r="L2511" t="str">
            <v>Hàng hóa quầy 0480.3002179</v>
          </cell>
          <cell r="M2511" t="str">
            <v>15.01.2023</v>
          </cell>
          <cell r="N2511">
            <v>-1447826</v>
          </cell>
        </row>
        <row r="2512">
          <cell r="F2512">
            <v>52466</v>
          </cell>
          <cell r="G2512" t="str">
            <v>C22TNT|52466</v>
          </cell>
          <cell r="H2512" t="str">
            <v>K1</v>
          </cell>
          <cell r="I2512" t="str">
            <v>24.11.2022</v>
          </cell>
          <cell r="J2512" t="str">
            <v>04.12.2022</v>
          </cell>
          <cell r="K2512" t="str">
            <v>01.12.2022</v>
          </cell>
          <cell r="L2512" t="str">
            <v>Hàng hóa quầy 0480.3002179</v>
          </cell>
          <cell r="M2512" t="str">
            <v>15.01.2023</v>
          </cell>
          <cell r="N2512">
            <v>-1465893</v>
          </cell>
        </row>
        <row r="2513">
          <cell r="F2513">
            <v>53175</v>
          </cell>
          <cell r="G2513" t="str">
            <v>C22TNT|53175</v>
          </cell>
          <cell r="H2513" t="str">
            <v>K1</v>
          </cell>
          <cell r="I2513" t="str">
            <v>28.11.2022</v>
          </cell>
          <cell r="J2513" t="str">
            <v>03.12.2022</v>
          </cell>
          <cell r="K2513" t="str">
            <v>01.12.2022</v>
          </cell>
          <cell r="L2513" t="str">
            <v>Hàng hóa quầy 0480.3002179</v>
          </cell>
          <cell r="M2513" t="str">
            <v>15.01.2023</v>
          </cell>
          <cell r="N2513">
            <v>-1199426</v>
          </cell>
        </row>
        <row r="2514">
          <cell r="F2514">
            <v>53944</v>
          </cell>
          <cell r="G2514" t="str">
            <v>C22TNT|53944</v>
          </cell>
          <cell r="H2514" t="str">
            <v>K1</v>
          </cell>
          <cell r="I2514" t="str">
            <v>01.12.2022</v>
          </cell>
          <cell r="J2514" t="str">
            <v>06.12.2022</v>
          </cell>
          <cell r="K2514" t="str">
            <v>04.12.2022</v>
          </cell>
          <cell r="L2514" t="str">
            <v>Hàng hóa quầy 0480.3002179</v>
          </cell>
          <cell r="M2514" t="str">
            <v>15.01.2023</v>
          </cell>
          <cell r="N2514">
            <v>-1635811</v>
          </cell>
        </row>
        <row r="2515">
          <cell r="F2515">
            <v>53378</v>
          </cell>
          <cell r="G2515" t="str">
            <v>C22TNT|53378</v>
          </cell>
          <cell r="H2515" t="str">
            <v>K1</v>
          </cell>
          <cell r="I2515" t="str">
            <v>01.12.2022</v>
          </cell>
          <cell r="J2515" t="str">
            <v>21.12.2022</v>
          </cell>
          <cell r="K2515" t="str">
            <v>05.12.2022</v>
          </cell>
          <cell r="L2515" t="str">
            <v>Hàng hóa quầy 0480.3002179</v>
          </cell>
          <cell r="M2515" t="str">
            <v>15.01.2023</v>
          </cell>
          <cell r="N2515">
            <v>-2129799</v>
          </cell>
        </row>
        <row r="2516">
          <cell r="F2516">
            <v>52061</v>
          </cell>
          <cell r="G2516" t="str">
            <v>C22TNT|52061</v>
          </cell>
          <cell r="H2516" t="str">
            <v>K1</v>
          </cell>
          <cell r="I2516" t="str">
            <v>22.11.2022</v>
          </cell>
          <cell r="J2516" t="str">
            <v>02.12.2022</v>
          </cell>
          <cell r="K2516" t="str">
            <v>27.11.2022</v>
          </cell>
          <cell r="L2516" t="str">
            <v>Hàng hóa quầy 0480.3002179</v>
          </cell>
          <cell r="M2516" t="str">
            <v>15.01.2023</v>
          </cell>
          <cell r="N2516">
            <v>-1802896</v>
          </cell>
        </row>
        <row r="2517">
          <cell r="F2517">
            <v>52065</v>
          </cell>
          <cell r="G2517" t="str">
            <v>C22TNT|52065</v>
          </cell>
          <cell r="H2517" t="str">
            <v>K1</v>
          </cell>
          <cell r="I2517" t="str">
            <v>23.11.2022</v>
          </cell>
          <cell r="J2517" t="str">
            <v>26.11.2022</v>
          </cell>
          <cell r="K2517" t="str">
            <v>23.11.2022</v>
          </cell>
          <cell r="L2517" t="str">
            <v>Hàng hóa quầy 0480.3002179</v>
          </cell>
          <cell r="M2517" t="str">
            <v>15.01.2023</v>
          </cell>
          <cell r="N2517">
            <v>-1416213</v>
          </cell>
        </row>
        <row r="2518">
          <cell r="F2518">
            <v>53177</v>
          </cell>
          <cell r="G2518" t="str">
            <v>C22TNT|53177</v>
          </cell>
          <cell r="H2518" t="str">
            <v>K1</v>
          </cell>
          <cell r="I2518" t="str">
            <v>28.11.2022</v>
          </cell>
          <cell r="J2518" t="str">
            <v>04.12.2022</v>
          </cell>
          <cell r="K2518" t="str">
            <v>02.12.2022</v>
          </cell>
          <cell r="L2518" t="str">
            <v>Hàng hóa quầy 0480.3002179</v>
          </cell>
          <cell r="M2518" t="str">
            <v>15.01.2023</v>
          </cell>
          <cell r="N2518">
            <v>-1413958</v>
          </cell>
        </row>
        <row r="2519">
          <cell r="F2519">
            <v>52060</v>
          </cell>
          <cell r="G2519" t="str">
            <v>C22TNT|52060</v>
          </cell>
          <cell r="H2519" t="str">
            <v>K1</v>
          </cell>
          <cell r="I2519" t="str">
            <v>22.11.2022</v>
          </cell>
          <cell r="J2519" t="str">
            <v>01.12.2022</v>
          </cell>
          <cell r="K2519" t="str">
            <v>25.11.2022</v>
          </cell>
          <cell r="L2519" t="str">
            <v>Hàng hóa quầy 0480.3002179</v>
          </cell>
          <cell r="M2519" t="str">
            <v>15.01.2023</v>
          </cell>
          <cell r="N2519">
            <v>-3172262</v>
          </cell>
        </row>
        <row r="2520">
          <cell r="F2520">
            <v>52463</v>
          </cell>
          <cell r="G2520" t="str">
            <v>C22TNT|52463</v>
          </cell>
          <cell r="H2520" t="str">
            <v>K1</v>
          </cell>
          <cell r="I2520" t="str">
            <v>24.11.2022</v>
          </cell>
          <cell r="J2520" t="str">
            <v>29.11.2022</v>
          </cell>
          <cell r="K2520" t="str">
            <v>26.11.2022</v>
          </cell>
          <cell r="L2520" t="str">
            <v>Hàng hóa quầy 0480.3002179</v>
          </cell>
          <cell r="M2520" t="str">
            <v>15.01.2023</v>
          </cell>
          <cell r="N2520">
            <v>-2613384</v>
          </cell>
        </row>
        <row r="2521">
          <cell r="F2521">
            <v>52464</v>
          </cell>
          <cell r="G2521" t="str">
            <v>C22TNT|52464</v>
          </cell>
          <cell r="H2521" t="str">
            <v>K1</v>
          </cell>
          <cell r="I2521" t="str">
            <v>24.11.2022</v>
          </cell>
          <cell r="J2521" t="str">
            <v>29.11.2022</v>
          </cell>
          <cell r="K2521" t="str">
            <v>26.11.2022</v>
          </cell>
          <cell r="L2521" t="str">
            <v>Hàng hóa quầy 0480.3002179</v>
          </cell>
          <cell r="M2521" t="str">
            <v>15.01.2023</v>
          </cell>
          <cell r="N2521">
            <v>-216786</v>
          </cell>
        </row>
        <row r="2522">
          <cell r="F2522">
            <v>53942</v>
          </cell>
          <cell r="G2522" t="str">
            <v>C22TNT|53942</v>
          </cell>
          <cell r="H2522" t="str">
            <v>K1</v>
          </cell>
          <cell r="I2522" t="str">
            <v>01.12.2022</v>
          </cell>
          <cell r="J2522" t="str">
            <v>22.12.2022</v>
          </cell>
          <cell r="K2522" t="str">
            <v>05.12.2022</v>
          </cell>
          <cell r="L2522" t="str">
            <v>Hàng hóa quầy 0480.3002179</v>
          </cell>
          <cell r="M2522" t="str">
            <v>15.01.2023</v>
          </cell>
          <cell r="N2522">
            <v>-1199426</v>
          </cell>
        </row>
        <row r="2523">
          <cell r="F2523">
            <v>53951</v>
          </cell>
          <cell r="G2523" t="str">
            <v>C22TNT|53951</v>
          </cell>
          <cell r="H2523" t="str">
            <v>K1</v>
          </cell>
          <cell r="I2523" t="str">
            <v>01.12.2022</v>
          </cell>
          <cell r="J2523" t="str">
            <v>07.12.2022</v>
          </cell>
          <cell r="K2523" t="str">
            <v>05.12.2022</v>
          </cell>
          <cell r="L2523" t="str">
            <v>Hàng hóa quầy 0480.3002179</v>
          </cell>
          <cell r="M2523" t="str">
            <v>15.01.2023</v>
          </cell>
          <cell r="N2523">
            <v>-3002322</v>
          </cell>
        </row>
        <row r="2524">
          <cell r="F2524">
            <v>53176</v>
          </cell>
          <cell r="G2524" t="str">
            <v>C22TNT|53176</v>
          </cell>
          <cell r="H2524" t="str">
            <v>K1</v>
          </cell>
          <cell r="I2524" t="str">
            <v>28.11.2022</v>
          </cell>
          <cell r="J2524" t="str">
            <v>04.12.2022</v>
          </cell>
          <cell r="K2524" t="str">
            <v>02.12.2022</v>
          </cell>
          <cell r="L2524" t="str">
            <v>Hàng hóa quầy 0480.3002179</v>
          </cell>
          <cell r="M2524" t="str">
            <v>15.01.2023</v>
          </cell>
          <cell r="N2524">
            <v>-3003748</v>
          </cell>
        </row>
        <row r="2525">
          <cell r="F2525">
            <v>52073</v>
          </cell>
          <cell r="G2525" t="str">
            <v>C22TNT|52073</v>
          </cell>
          <cell r="H2525" t="str">
            <v>K1</v>
          </cell>
          <cell r="I2525" t="str">
            <v>23.11.2022</v>
          </cell>
          <cell r="J2525" t="str">
            <v>26.11.2022</v>
          </cell>
          <cell r="K2525" t="str">
            <v>23.11.2022</v>
          </cell>
          <cell r="L2525" t="str">
            <v>Hàng hóa quầy 0480.3002179</v>
          </cell>
          <cell r="M2525" t="str">
            <v>15.01.2023</v>
          </cell>
          <cell r="N2525">
            <v>-5184389</v>
          </cell>
        </row>
        <row r="2526">
          <cell r="F2526">
            <v>53251</v>
          </cell>
          <cell r="G2526" t="str">
            <v>C22TNT|53251</v>
          </cell>
          <cell r="H2526" t="str">
            <v>K1</v>
          </cell>
          <cell r="I2526" t="str">
            <v>30.11.2022</v>
          </cell>
          <cell r="J2526" t="str">
            <v>03.12.2022</v>
          </cell>
          <cell r="K2526" t="str">
            <v>01.12.2022</v>
          </cell>
          <cell r="L2526" t="str">
            <v>Hàng hóa quầy 0480.3002179</v>
          </cell>
          <cell r="M2526" t="str">
            <v>15.01.2023</v>
          </cell>
          <cell r="N2526">
            <v>-1416213</v>
          </cell>
        </row>
        <row r="2527">
          <cell r="F2527">
            <v>52033</v>
          </cell>
          <cell r="G2527" t="str">
            <v>C22TNT|52033</v>
          </cell>
          <cell r="H2527" t="str">
            <v>K1</v>
          </cell>
          <cell r="I2527" t="str">
            <v>22.11.2022</v>
          </cell>
          <cell r="J2527" t="str">
            <v>26.11.2022</v>
          </cell>
          <cell r="K2527" t="str">
            <v>22.11.2022</v>
          </cell>
          <cell r="L2527" t="str">
            <v>Hàng hóa quầy 0480.3002179</v>
          </cell>
          <cell r="M2527" t="str">
            <v>15.01.2023</v>
          </cell>
          <cell r="N2527">
            <v>-3002322</v>
          </cell>
        </row>
        <row r="2528">
          <cell r="F2528">
            <v>53194</v>
          </cell>
          <cell r="G2528" t="str">
            <v>C22TNT|53194</v>
          </cell>
          <cell r="H2528" t="str">
            <v>K1</v>
          </cell>
          <cell r="I2528" t="str">
            <v>29.11.2022</v>
          </cell>
          <cell r="J2528" t="str">
            <v>02.12.2022</v>
          </cell>
          <cell r="K2528" t="str">
            <v>29.11.2022</v>
          </cell>
          <cell r="L2528" t="str">
            <v>Hàng hóa quầy 0480.3002179</v>
          </cell>
          <cell r="M2528" t="str">
            <v>15.01.2023</v>
          </cell>
          <cell r="N2528">
            <v>-1630744</v>
          </cell>
        </row>
        <row r="2529">
          <cell r="F2529">
            <v>53347</v>
          </cell>
          <cell r="G2529" t="str">
            <v>C22TNT|53347</v>
          </cell>
          <cell r="H2529" t="str">
            <v>K1</v>
          </cell>
          <cell r="I2529" t="str">
            <v>01.12.2022</v>
          </cell>
          <cell r="J2529" t="str">
            <v>05.12.2022</v>
          </cell>
          <cell r="K2529" t="str">
            <v>03.12.2022</v>
          </cell>
          <cell r="L2529" t="str">
            <v>Hàng hóa quầy 0480.3002179</v>
          </cell>
          <cell r="M2529" t="str">
            <v>15.01.2023</v>
          </cell>
          <cell r="N2529">
            <v>-3816491</v>
          </cell>
        </row>
        <row r="2530">
          <cell r="F2530">
            <v>52685</v>
          </cell>
          <cell r="G2530" t="str">
            <v>C22TNT|52685</v>
          </cell>
          <cell r="H2530" t="str">
            <v>K1</v>
          </cell>
          <cell r="I2530" t="str">
            <v>25.11.2022</v>
          </cell>
          <cell r="J2530" t="str">
            <v>28.11.2022</v>
          </cell>
          <cell r="K2530" t="str">
            <v>25.11.2022</v>
          </cell>
          <cell r="L2530" t="str">
            <v>Hàng hóa quầy 0480.3002179</v>
          </cell>
          <cell r="M2530" t="str">
            <v>15.01.2023</v>
          </cell>
          <cell r="N2530">
            <v>-3986388</v>
          </cell>
        </row>
        <row r="2531">
          <cell r="F2531">
            <v>53377</v>
          </cell>
          <cell r="G2531" t="str">
            <v>C22TNT|53377</v>
          </cell>
          <cell r="H2531" t="str">
            <v>K1</v>
          </cell>
          <cell r="I2531" t="str">
            <v>01.12.2022</v>
          </cell>
          <cell r="J2531" t="str">
            <v>05.12.2022</v>
          </cell>
          <cell r="K2531" t="str">
            <v>03.12.2022</v>
          </cell>
          <cell r="L2531" t="str">
            <v>Hàng hóa quầy 0480.3002179</v>
          </cell>
          <cell r="M2531" t="str">
            <v>15.01.2023</v>
          </cell>
          <cell r="N2531">
            <v>-2786962</v>
          </cell>
        </row>
        <row r="2532">
          <cell r="F2532">
            <v>53261</v>
          </cell>
          <cell r="G2532" t="str">
            <v>C22TNT|53261</v>
          </cell>
          <cell r="H2532" t="str">
            <v>K1</v>
          </cell>
          <cell r="I2532" t="str">
            <v>30.11.2022</v>
          </cell>
          <cell r="J2532" t="str">
            <v>06.12.2022</v>
          </cell>
          <cell r="K2532" t="str">
            <v>01.12.2022</v>
          </cell>
          <cell r="L2532" t="str">
            <v>Hàng hóa quầy 0480.3002179</v>
          </cell>
          <cell r="M2532" t="str">
            <v>15.01.2023</v>
          </cell>
          <cell r="N2532">
            <v>-3002322</v>
          </cell>
        </row>
        <row r="2533">
          <cell r="F2533">
            <v>53948</v>
          </cell>
          <cell r="G2533" t="str">
            <v>C22TNT|53948</v>
          </cell>
          <cell r="H2533" t="str">
            <v>K1</v>
          </cell>
          <cell r="I2533" t="str">
            <v>01.12.2022</v>
          </cell>
          <cell r="J2533" t="str">
            <v>07.12.2022</v>
          </cell>
          <cell r="K2533" t="str">
            <v>05.12.2022</v>
          </cell>
          <cell r="L2533" t="str">
            <v>Hàng hóa quầy 0480.3002179</v>
          </cell>
          <cell r="M2533" t="str">
            <v>15.01.2023</v>
          </cell>
          <cell r="N2533">
            <v>-713591</v>
          </cell>
        </row>
        <row r="2534">
          <cell r="F2534">
            <v>52468</v>
          </cell>
          <cell r="G2534" t="str">
            <v>C22TNT|52468</v>
          </cell>
          <cell r="H2534" t="str">
            <v>K1</v>
          </cell>
          <cell r="I2534" t="str">
            <v>24.11.2022</v>
          </cell>
          <cell r="J2534" t="str">
            <v>30.11.2022</v>
          </cell>
          <cell r="K2534" t="str">
            <v>28.11.2022</v>
          </cell>
          <cell r="L2534" t="str">
            <v>Hàng hóa quầy 0480.3002179</v>
          </cell>
          <cell r="M2534" t="str">
            <v>15.01.2023</v>
          </cell>
          <cell r="N2534">
            <v>-2019682</v>
          </cell>
        </row>
        <row r="2535">
          <cell r="F2535">
            <v>54379</v>
          </cell>
          <cell r="G2535" t="str">
            <v>C22TNT|54379</v>
          </cell>
          <cell r="H2535" t="str">
            <v>K1</v>
          </cell>
          <cell r="I2535" t="str">
            <v>05.12.2022</v>
          </cell>
          <cell r="J2535" t="str">
            <v>11.12.2022</v>
          </cell>
          <cell r="K2535" t="str">
            <v>09.12.2022</v>
          </cell>
          <cell r="L2535" t="str">
            <v>Hàng hóa quầy 0480.3002179</v>
          </cell>
          <cell r="M2535" t="str">
            <v>05.02.2023</v>
          </cell>
          <cell r="N2535">
            <v>-3033936</v>
          </cell>
        </row>
        <row r="2536">
          <cell r="F2536">
            <v>55332</v>
          </cell>
          <cell r="G2536" t="str">
            <v>C22TNT|55332</v>
          </cell>
          <cell r="H2536" t="str">
            <v>K1</v>
          </cell>
          <cell r="I2536" t="str">
            <v>12.12.2022</v>
          </cell>
          <cell r="J2536" t="str">
            <v>22.12.2022</v>
          </cell>
          <cell r="K2536" t="str">
            <v>16.12.2022</v>
          </cell>
          <cell r="L2536" t="str">
            <v>Hàng hóa quầy 0480.3002179</v>
          </cell>
          <cell r="M2536" t="str">
            <v>05.02.2023</v>
          </cell>
          <cell r="N2536">
            <v>-4201749</v>
          </cell>
        </row>
        <row r="2537">
          <cell r="F2537">
            <v>56100</v>
          </cell>
          <cell r="G2537" t="str">
            <v>C22TNT|56100</v>
          </cell>
          <cell r="H2537" t="str">
            <v>K1</v>
          </cell>
          <cell r="I2537" t="str">
            <v>19.12.2022</v>
          </cell>
          <cell r="J2537" t="str">
            <v>28.12.2022</v>
          </cell>
          <cell r="K2537" t="str">
            <v>23.12.2022</v>
          </cell>
          <cell r="L2537" t="str">
            <v>Hàng hóa quầy 0480.3002179</v>
          </cell>
          <cell r="M2537" t="str">
            <v>05.02.2023</v>
          </cell>
          <cell r="N2537">
            <v>-7588499</v>
          </cell>
        </row>
        <row r="2538">
          <cell r="F2538">
            <v>55333</v>
          </cell>
          <cell r="G2538" t="str">
            <v>C22TNT|55333</v>
          </cell>
          <cell r="H2538" t="str">
            <v>K1</v>
          </cell>
          <cell r="I2538" t="str">
            <v>12.12.2022</v>
          </cell>
          <cell r="J2538" t="str">
            <v>22.12.2022</v>
          </cell>
          <cell r="K2538" t="str">
            <v>16.12.2022</v>
          </cell>
          <cell r="L2538" t="str">
            <v>Hàng hóa quầy 0480.3002179</v>
          </cell>
          <cell r="M2538" t="str">
            <v>05.02.2023</v>
          </cell>
          <cell r="N2538">
            <v>-1802896</v>
          </cell>
        </row>
        <row r="2539">
          <cell r="F2539">
            <v>55334</v>
          </cell>
          <cell r="G2539" t="str">
            <v>C22TNT|55334</v>
          </cell>
          <cell r="H2539" t="str">
            <v>K1</v>
          </cell>
          <cell r="I2539" t="str">
            <v>12.12.2022</v>
          </cell>
          <cell r="J2539" t="str">
            <v>22.12.2022</v>
          </cell>
          <cell r="K2539" t="str">
            <v>16.12.2022</v>
          </cell>
          <cell r="L2539" t="str">
            <v>Hàng hóa quầy 0480.3002179</v>
          </cell>
          <cell r="M2539" t="str">
            <v>05.02.2023</v>
          </cell>
          <cell r="N2539">
            <v>-3172219</v>
          </cell>
        </row>
        <row r="2540">
          <cell r="F2540">
            <v>54380</v>
          </cell>
          <cell r="G2540" t="str">
            <v>C22TNT|54380</v>
          </cell>
          <cell r="H2540" t="str">
            <v>K1</v>
          </cell>
          <cell r="I2540" t="str">
            <v>05.12.2022</v>
          </cell>
          <cell r="J2540" t="str">
            <v>10.12.2022</v>
          </cell>
          <cell r="K2540" t="str">
            <v>07.12.2022</v>
          </cell>
          <cell r="L2540" t="str">
            <v>Hàng hóa quầy 0480.3002179</v>
          </cell>
          <cell r="M2540" t="str">
            <v>05.02.2023</v>
          </cell>
          <cell r="N2540">
            <v>-1416217</v>
          </cell>
        </row>
        <row r="2541">
          <cell r="F2541">
            <v>55335</v>
          </cell>
          <cell r="G2541" t="str">
            <v>C22TNT|55335</v>
          </cell>
          <cell r="H2541" t="str">
            <v>K1</v>
          </cell>
          <cell r="I2541" t="str">
            <v>12.12.2022</v>
          </cell>
          <cell r="J2541" t="str">
            <v>17.12.2022</v>
          </cell>
          <cell r="K2541" t="str">
            <v>14.12.2022</v>
          </cell>
          <cell r="L2541" t="str">
            <v>Hàng hóa quầy 0480.3002179</v>
          </cell>
          <cell r="M2541" t="str">
            <v>05.02.2023</v>
          </cell>
          <cell r="N2541">
            <v>-2615643</v>
          </cell>
        </row>
        <row r="2542">
          <cell r="F2542">
            <v>56101</v>
          </cell>
          <cell r="G2542" t="str">
            <v>C22TNT|56101</v>
          </cell>
          <cell r="H2542" t="str">
            <v>K1</v>
          </cell>
          <cell r="I2542" t="str">
            <v>19.12.2022</v>
          </cell>
          <cell r="J2542" t="str">
            <v>26.12.2022</v>
          </cell>
          <cell r="K2542" t="str">
            <v>21.12.2022</v>
          </cell>
          <cell r="L2542" t="str">
            <v>Hàng hóa quầy 0480.3002179</v>
          </cell>
          <cell r="M2542" t="str">
            <v>05.02.2023</v>
          </cell>
          <cell r="N2542">
            <v>-2617069</v>
          </cell>
        </row>
        <row r="2543">
          <cell r="F2543">
            <v>55872</v>
          </cell>
          <cell r="G2543" t="str">
            <v>C22TNT|55872</v>
          </cell>
          <cell r="H2543" t="str">
            <v>K1</v>
          </cell>
          <cell r="I2543" t="str">
            <v>15.12.2022</v>
          </cell>
          <cell r="J2543" t="str">
            <v>24.12.2022</v>
          </cell>
          <cell r="K2543" t="str">
            <v>19.12.2022</v>
          </cell>
          <cell r="L2543" t="str">
            <v>Hàng hóa quầy 0480.3002179</v>
          </cell>
          <cell r="M2543" t="str">
            <v>05.02.2023</v>
          </cell>
          <cell r="N2543">
            <v>-4033277</v>
          </cell>
        </row>
        <row r="2544">
          <cell r="F2544">
            <v>54466</v>
          </cell>
          <cell r="G2544" t="str">
            <v>C22TNT|54466</v>
          </cell>
          <cell r="H2544" t="str">
            <v>K1</v>
          </cell>
          <cell r="I2544" t="str">
            <v>07.12.2022</v>
          </cell>
          <cell r="J2544" t="str">
            <v>09.12.2022</v>
          </cell>
          <cell r="K2544" t="str">
            <v>07.12.2022</v>
          </cell>
          <cell r="L2544" t="str">
            <v>Hàng hóa quầy 0480.3002179</v>
          </cell>
          <cell r="M2544" t="str">
            <v>05.02.2023</v>
          </cell>
          <cell r="N2544">
            <v>-3984962</v>
          </cell>
        </row>
        <row r="2545">
          <cell r="F2545">
            <v>55423</v>
          </cell>
          <cell r="G2545" t="str">
            <v>C22TNT|55423</v>
          </cell>
          <cell r="H2545" t="str">
            <v>K1</v>
          </cell>
          <cell r="I2545" t="str">
            <v>14.12.2022</v>
          </cell>
          <cell r="J2545" t="str">
            <v>22.12.2022</v>
          </cell>
          <cell r="K2545" t="str">
            <v>14.12.2022</v>
          </cell>
          <cell r="L2545" t="str">
            <v>Hàng hóa quầy 0480.3002179</v>
          </cell>
          <cell r="M2545" t="str">
            <v>05.02.2023</v>
          </cell>
          <cell r="N2545">
            <v>-6383815</v>
          </cell>
        </row>
        <row r="2546">
          <cell r="F2546">
            <v>56183</v>
          </cell>
          <cell r="G2546" t="str">
            <v>C22TNT|56183</v>
          </cell>
          <cell r="H2546" t="str">
            <v>K1</v>
          </cell>
          <cell r="I2546" t="str">
            <v>21.12.2022</v>
          </cell>
          <cell r="J2546" t="str">
            <v>25.12.2022</v>
          </cell>
          <cell r="K2546" t="str">
            <v>21.12.2022</v>
          </cell>
          <cell r="L2546" t="str">
            <v>Hàng hóa quầy 0480.3002179</v>
          </cell>
          <cell r="M2546" t="str">
            <v>05.02.2023</v>
          </cell>
          <cell r="N2546">
            <v>-3984962</v>
          </cell>
        </row>
        <row r="2547">
          <cell r="F2547">
            <v>56123</v>
          </cell>
          <cell r="G2547" t="str">
            <v>C22TNT|56123</v>
          </cell>
          <cell r="H2547" t="str">
            <v>K1</v>
          </cell>
          <cell r="I2547" t="str">
            <v>20.12.2022</v>
          </cell>
          <cell r="J2547" t="str">
            <v>25.12.2022</v>
          </cell>
          <cell r="K2547" t="str">
            <v>20.12.2022</v>
          </cell>
          <cell r="L2547" t="str">
            <v>Hàng hóa quầy 0480.3002179</v>
          </cell>
          <cell r="M2547" t="str">
            <v>05.02.2023</v>
          </cell>
          <cell r="N2547">
            <v>-4201749</v>
          </cell>
        </row>
        <row r="2548">
          <cell r="F2548">
            <v>55367</v>
          </cell>
          <cell r="G2548" t="str">
            <v>C22TNT|55367</v>
          </cell>
          <cell r="H2548" t="str">
            <v>K1</v>
          </cell>
          <cell r="I2548" t="str">
            <v>13.12.2022</v>
          </cell>
          <cell r="J2548" t="str">
            <v>23.12.2022</v>
          </cell>
          <cell r="K2548" t="str">
            <v>13.12.2022</v>
          </cell>
          <cell r="L2548" t="str">
            <v>Hàng hóa quầy 0480.3002179</v>
          </cell>
          <cell r="M2548" t="str">
            <v>05.02.2023</v>
          </cell>
          <cell r="N2548">
            <v>-2785558</v>
          </cell>
        </row>
        <row r="2549">
          <cell r="F2549">
            <v>56151</v>
          </cell>
          <cell r="G2549" t="str">
            <v>C22TNT|56151</v>
          </cell>
          <cell r="H2549" t="str">
            <v>K1</v>
          </cell>
          <cell r="I2549" t="str">
            <v>20.12.2022</v>
          </cell>
          <cell r="J2549" t="str">
            <v>05.01.2023</v>
          </cell>
          <cell r="K2549" t="str">
            <v>01.01.2023</v>
          </cell>
          <cell r="L2549" t="str">
            <v>Hàng hóa quầy 0480.3002179</v>
          </cell>
          <cell r="M2549" t="str">
            <v>05.02.2023</v>
          </cell>
          <cell r="N2549">
            <v>-3002344</v>
          </cell>
        </row>
        <row r="2550">
          <cell r="F2550">
            <v>54374</v>
          </cell>
          <cell r="G2550" t="str">
            <v>C22TNT|54374</v>
          </cell>
          <cell r="H2550" t="str">
            <v>K1</v>
          </cell>
          <cell r="I2550" t="str">
            <v>05.12.2022</v>
          </cell>
          <cell r="J2550" t="str">
            <v>22.12.2022</v>
          </cell>
          <cell r="K2550" t="str">
            <v>09.12.2022</v>
          </cell>
          <cell r="L2550" t="str">
            <v>Hàng hóa quầy 0480.3002179</v>
          </cell>
          <cell r="M2550" t="str">
            <v>05.02.2023</v>
          </cell>
          <cell r="N2550">
            <v>-1566678</v>
          </cell>
        </row>
        <row r="2551">
          <cell r="F2551">
            <v>55328</v>
          </cell>
          <cell r="G2551" t="str">
            <v>C22TNT|55328</v>
          </cell>
          <cell r="H2551" t="str">
            <v>K1</v>
          </cell>
          <cell r="I2551" t="str">
            <v>12.12.2022</v>
          </cell>
          <cell r="J2551" t="str">
            <v>22.12.2022</v>
          </cell>
          <cell r="K2551" t="str">
            <v>16.12.2022</v>
          </cell>
          <cell r="L2551" t="str">
            <v>Hàng hóa quầy 0480.3002179</v>
          </cell>
          <cell r="M2551" t="str">
            <v>05.02.2023</v>
          </cell>
          <cell r="N2551">
            <v>-1413958</v>
          </cell>
        </row>
        <row r="2552">
          <cell r="F2552">
            <v>56094</v>
          </cell>
          <cell r="G2552" t="str">
            <v>C22TNT|56094</v>
          </cell>
          <cell r="H2552" t="str">
            <v>K1</v>
          </cell>
          <cell r="I2552" t="str">
            <v>19.12.2022</v>
          </cell>
          <cell r="J2552" t="str">
            <v>28.12.2022</v>
          </cell>
          <cell r="K2552" t="str">
            <v>23.12.2022</v>
          </cell>
          <cell r="L2552" t="str">
            <v>Hàng hóa quầy 0480.3002179</v>
          </cell>
          <cell r="M2552" t="str">
            <v>05.02.2023</v>
          </cell>
          <cell r="N2552">
            <v>-3321259</v>
          </cell>
        </row>
        <row r="2553">
          <cell r="F2553">
            <v>54377</v>
          </cell>
          <cell r="G2553" t="str">
            <v>C22TNT|54377</v>
          </cell>
          <cell r="H2553" t="str">
            <v>K1</v>
          </cell>
          <cell r="I2553" t="str">
            <v>05.12.2022</v>
          </cell>
          <cell r="J2553" t="str">
            <v>22.12.2022</v>
          </cell>
          <cell r="K2553" t="str">
            <v>07.12.2022</v>
          </cell>
          <cell r="L2553" t="str">
            <v>Hàng hóa quầy 0480.3002179</v>
          </cell>
          <cell r="M2553" t="str">
            <v>05.02.2023</v>
          </cell>
          <cell r="N2553">
            <v>-1852576</v>
          </cell>
        </row>
        <row r="2554">
          <cell r="F2554">
            <v>55330</v>
          </cell>
          <cell r="G2554" t="str">
            <v>C22TNT|55330</v>
          </cell>
          <cell r="H2554" t="str">
            <v>K1</v>
          </cell>
          <cell r="I2554" t="str">
            <v>12.12.2022</v>
          </cell>
          <cell r="J2554" t="str">
            <v>17.12.2022</v>
          </cell>
          <cell r="K2554" t="str">
            <v>14.12.2022</v>
          </cell>
          <cell r="L2554" t="str">
            <v>Hàng hóa quầy 0480.3002179</v>
          </cell>
          <cell r="M2554" t="str">
            <v>05.02.2023</v>
          </cell>
          <cell r="N2554">
            <v>-1586110</v>
          </cell>
        </row>
        <row r="2555">
          <cell r="F2555">
            <v>56098</v>
          </cell>
          <cell r="G2555" t="str">
            <v>C22TNT|56098</v>
          </cell>
          <cell r="H2555" t="str">
            <v>K1</v>
          </cell>
          <cell r="I2555" t="str">
            <v>19.12.2022</v>
          </cell>
          <cell r="J2555" t="str">
            <v>26.12.2022</v>
          </cell>
          <cell r="K2555" t="str">
            <v>21.12.2022</v>
          </cell>
          <cell r="L2555" t="str">
            <v>Hàng hóa quầy 0480.3002179</v>
          </cell>
          <cell r="M2555" t="str">
            <v>05.02.2023</v>
          </cell>
          <cell r="N2555">
            <v>-3052002</v>
          </cell>
        </row>
        <row r="2556">
          <cell r="F2556">
            <v>55321</v>
          </cell>
          <cell r="G2556" t="str">
            <v>C22TNT|55321</v>
          </cell>
          <cell r="H2556" t="str">
            <v>K1</v>
          </cell>
          <cell r="I2556" t="str">
            <v>12.12.2022</v>
          </cell>
          <cell r="J2556" t="str">
            <v>16.12.2022</v>
          </cell>
          <cell r="K2556" t="str">
            <v>14.12.2022</v>
          </cell>
          <cell r="L2556" t="str">
            <v>Hàng hóa quầy 0480.3002179</v>
          </cell>
          <cell r="M2556" t="str">
            <v>05.02.2023</v>
          </cell>
          <cell r="N2556">
            <v>-1586110</v>
          </cell>
        </row>
        <row r="2557">
          <cell r="F2557">
            <v>54388</v>
          </cell>
          <cell r="G2557" t="str">
            <v>C22TNT|54388</v>
          </cell>
          <cell r="H2557" t="str">
            <v>K1</v>
          </cell>
          <cell r="I2557" t="str">
            <v>06.12.2022</v>
          </cell>
          <cell r="J2557" t="str">
            <v>08.12.2022</v>
          </cell>
          <cell r="K2557" t="str">
            <v>06.12.2022</v>
          </cell>
          <cell r="L2557" t="str">
            <v>Hàng hóa quầy 0480.3002179</v>
          </cell>
          <cell r="M2557" t="str">
            <v>05.02.2023</v>
          </cell>
          <cell r="N2557">
            <v>-4033277</v>
          </cell>
        </row>
        <row r="2558">
          <cell r="F2558">
            <v>55363</v>
          </cell>
          <cell r="G2558" t="str">
            <v>C22TNT|55363</v>
          </cell>
          <cell r="H2558" t="str">
            <v>K1</v>
          </cell>
          <cell r="I2558" t="str">
            <v>13.12.2022</v>
          </cell>
          <cell r="J2558" t="str">
            <v>15.12.2022</v>
          </cell>
          <cell r="K2558" t="str">
            <v>13.12.2022</v>
          </cell>
          <cell r="L2558" t="str">
            <v>Hàng hóa quầy 0480.3002179</v>
          </cell>
          <cell r="M2558" t="str">
            <v>05.02.2023</v>
          </cell>
          <cell r="N2558">
            <v>-6221431</v>
          </cell>
        </row>
        <row r="2559">
          <cell r="F2559">
            <v>56097</v>
          </cell>
          <cell r="G2559" t="str">
            <v>C22TNT|56097</v>
          </cell>
          <cell r="H2559" t="str">
            <v>K1</v>
          </cell>
          <cell r="I2559" t="str">
            <v>19.12.2022</v>
          </cell>
          <cell r="J2559" t="str">
            <v>26.12.2022</v>
          </cell>
          <cell r="K2559" t="str">
            <v>21.12.2022</v>
          </cell>
          <cell r="L2559" t="str">
            <v>Hàng hóa quầy 0480.3002179</v>
          </cell>
          <cell r="M2559" t="str">
            <v>05.02.2023</v>
          </cell>
          <cell r="N2559">
            <v>-4849852</v>
          </cell>
        </row>
        <row r="2560">
          <cell r="F2560">
            <v>54372</v>
          </cell>
          <cell r="G2560" t="str">
            <v>C22TNT|54372</v>
          </cell>
          <cell r="H2560" t="str">
            <v>K1</v>
          </cell>
          <cell r="I2560" t="str">
            <v>05.12.2022</v>
          </cell>
          <cell r="J2560" t="str">
            <v>22.12.2022</v>
          </cell>
          <cell r="K2560" t="str">
            <v>07.12.2022</v>
          </cell>
          <cell r="L2560" t="str">
            <v>Hàng hóa quầy 0480.3002179</v>
          </cell>
          <cell r="M2560" t="str">
            <v>05.02.2023</v>
          </cell>
          <cell r="N2560">
            <v>-2499638</v>
          </cell>
        </row>
        <row r="2561">
          <cell r="F2561">
            <v>55149</v>
          </cell>
          <cell r="G2561" t="str">
            <v>C22TNT|55149</v>
          </cell>
          <cell r="H2561" t="str">
            <v>K1</v>
          </cell>
          <cell r="I2561" t="str">
            <v>08.12.2022</v>
          </cell>
          <cell r="J2561" t="str">
            <v>13.12.2022</v>
          </cell>
          <cell r="K2561" t="str">
            <v>10.12.2022</v>
          </cell>
          <cell r="L2561" t="str">
            <v>Hàng hóa quầy 0480.3002179</v>
          </cell>
          <cell r="M2561" t="str">
            <v>05.02.2023</v>
          </cell>
          <cell r="N2561">
            <v>-2884896</v>
          </cell>
        </row>
        <row r="2562">
          <cell r="F2562">
            <v>55150</v>
          </cell>
          <cell r="G2562" t="str">
            <v>C22TNT|55150</v>
          </cell>
          <cell r="H2562" t="str">
            <v>K1</v>
          </cell>
          <cell r="I2562" t="str">
            <v>08.12.2022</v>
          </cell>
          <cell r="J2562" t="str">
            <v>13.12.2022</v>
          </cell>
          <cell r="K2562" t="str">
            <v>10.12.2022</v>
          </cell>
          <cell r="L2562" t="str">
            <v>Hàng hóa quầy 0480.3002179</v>
          </cell>
          <cell r="M2562" t="str">
            <v>05.02.2023</v>
          </cell>
          <cell r="N2562">
            <v>-216786</v>
          </cell>
        </row>
        <row r="2563">
          <cell r="F2563">
            <v>56091</v>
          </cell>
          <cell r="G2563" t="str">
            <v>C22TNT|56091</v>
          </cell>
          <cell r="H2563" t="str">
            <v>K1</v>
          </cell>
          <cell r="I2563" t="str">
            <v>19.12.2022</v>
          </cell>
          <cell r="J2563" t="str">
            <v>26.12.2022</v>
          </cell>
          <cell r="K2563" t="str">
            <v>21.12.2022</v>
          </cell>
          <cell r="L2563" t="str">
            <v>Hàng hóa quầy 0480.3002179</v>
          </cell>
          <cell r="M2563" t="str">
            <v>05.02.2023</v>
          </cell>
          <cell r="N2563">
            <v>-2448533</v>
          </cell>
        </row>
        <row r="2564">
          <cell r="F2564">
            <v>54979</v>
          </cell>
          <cell r="G2564" t="str">
            <v>C22TNT|54979</v>
          </cell>
          <cell r="H2564" t="str">
            <v>K1</v>
          </cell>
          <cell r="I2564" t="str">
            <v>08.12.2022</v>
          </cell>
          <cell r="J2564" t="str">
            <v>11.12.2022</v>
          </cell>
          <cell r="K2564" t="str">
            <v>08.12.2022</v>
          </cell>
          <cell r="L2564" t="str">
            <v>Hàng hóa quầy 0480.3002179</v>
          </cell>
          <cell r="M2564" t="str">
            <v>05.02.2023</v>
          </cell>
          <cell r="N2564">
            <v>-1417638</v>
          </cell>
        </row>
        <row r="2565">
          <cell r="F2565">
            <v>55348</v>
          </cell>
          <cell r="G2565" t="str">
            <v>C22TNT|55348</v>
          </cell>
          <cell r="H2565" t="str">
            <v>K1</v>
          </cell>
          <cell r="I2565" t="str">
            <v>13.12.2022</v>
          </cell>
          <cell r="J2565" t="str">
            <v>22.12.2022</v>
          </cell>
          <cell r="K2565" t="str">
            <v>13.12.2022</v>
          </cell>
          <cell r="L2565" t="str">
            <v>Hàng hóa quầy 0480.3002179</v>
          </cell>
          <cell r="M2565" t="str">
            <v>05.02.2023</v>
          </cell>
          <cell r="N2565">
            <v>-2613384</v>
          </cell>
        </row>
        <row r="2566">
          <cell r="F2566">
            <v>56116</v>
          </cell>
          <cell r="G2566" t="str">
            <v>C22TNT|56116</v>
          </cell>
          <cell r="H2566" t="str">
            <v>K1</v>
          </cell>
          <cell r="I2566" t="str">
            <v>20.12.2022</v>
          </cell>
          <cell r="J2566" t="str">
            <v>25.12.2022</v>
          </cell>
          <cell r="K2566" t="str">
            <v>20.12.2022</v>
          </cell>
          <cell r="L2566" t="str">
            <v>Hàng hóa quầy 0480.3002179</v>
          </cell>
          <cell r="M2566" t="str">
            <v>05.02.2023</v>
          </cell>
          <cell r="N2566">
            <v>-1586110</v>
          </cell>
        </row>
        <row r="2567">
          <cell r="F2567">
            <v>54373</v>
          </cell>
          <cell r="G2567" t="str">
            <v>C22TNT|54373</v>
          </cell>
          <cell r="H2567" t="str">
            <v>K1</v>
          </cell>
          <cell r="I2567" t="str">
            <v>05.12.2022</v>
          </cell>
          <cell r="J2567" t="str">
            <v>22.12.2022</v>
          </cell>
          <cell r="K2567" t="str">
            <v>07.12.2022</v>
          </cell>
          <cell r="L2567" t="str">
            <v>Hàng hóa quầy 0480.3002179</v>
          </cell>
          <cell r="M2567" t="str">
            <v>05.02.2023</v>
          </cell>
          <cell r="N2567">
            <v>-3815065</v>
          </cell>
        </row>
        <row r="2568">
          <cell r="F2568">
            <v>55326</v>
          </cell>
          <cell r="G2568" t="str">
            <v>C22TNT|55326</v>
          </cell>
          <cell r="H2568" t="str">
            <v>K1</v>
          </cell>
          <cell r="I2568" t="str">
            <v>12.12.2022</v>
          </cell>
          <cell r="J2568" t="str">
            <v>16.12.2022</v>
          </cell>
          <cell r="K2568" t="str">
            <v>14.12.2022</v>
          </cell>
          <cell r="L2568" t="str">
            <v>Hàng hóa quầy 0480.3002179</v>
          </cell>
          <cell r="M2568" t="str">
            <v>05.02.2023</v>
          </cell>
          <cell r="N2568">
            <v>-3984984</v>
          </cell>
        </row>
        <row r="2569">
          <cell r="F2569">
            <v>55871</v>
          </cell>
          <cell r="G2569" t="str">
            <v>C22TNT|55871</v>
          </cell>
          <cell r="H2569" t="str">
            <v>K1</v>
          </cell>
          <cell r="I2569" t="str">
            <v>15.12.2022</v>
          </cell>
          <cell r="J2569" t="str">
            <v>23.12.2022</v>
          </cell>
          <cell r="K2569" t="str">
            <v>17.12.2022</v>
          </cell>
          <cell r="L2569" t="str">
            <v>Hàng hóa quầy 0480.3002179</v>
          </cell>
          <cell r="M2569" t="str">
            <v>05.02.2023</v>
          </cell>
          <cell r="N2569">
            <v>-2833851</v>
          </cell>
        </row>
        <row r="2570">
          <cell r="F2570">
            <v>56092</v>
          </cell>
          <cell r="G2570" t="str">
            <v>C22TNT|56092</v>
          </cell>
          <cell r="H2570" t="str">
            <v>K1</v>
          </cell>
          <cell r="I2570" t="str">
            <v>19.12.2022</v>
          </cell>
          <cell r="J2570" t="str">
            <v>26.12.2022</v>
          </cell>
          <cell r="K2570" t="str">
            <v>21.12.2022</v>
          </cell>
          <cell r="L2570" t="str">
            <v>Hàng hóa quầy 0480.3002179</v>
          </cell>
          <cell r="M2570" t="str">
            <v>05.02.2023</v>
          </cell>
          <cell r="N2570">
            <v>-3002344</v>
          </cell>
        </row>
        <row r="2571">
          <cell r="F2571">
            <v>56681</v>
          </cell>
          <cell r="G2571" t="str">
            <v>C22TNT|56681</v>
          </cell>
          <cell r="H2571" t="str">
            <v>K1</v>
          </cell>
          <cell r="I2571" t="str">
            <v>22.12.2022</v>
          </cell>
          <cell r="J2571" t="str">
            <v>28.12.2022</v>
          </cell>
          <cell r="K2571" t="str">
            <v>24.12.2022</v>
          </cell>
          <cell r="L2571" t="str">
            <v>Hàng hóa quầy 0480.3002179</v>
          </cell>
          <cell r="M2571" t="str">
            <v>05.02.2023</v>
          </cell>
          <cell r="N2571">
            <v>-2398853</v>
          </cell>
        </row>
        <row r="2572">
          <cell r="F2572">
            <v>55145</v>
          </cell>
          <cell r="G2572" t="str">
            <v>C22TNT|55145</v>
          </cell>
          <cell r="H2572" t="str">
            <v>K1</v>
          </cell>
          <cell r="I2572" t="str">
            <v>08.12.2022</v>
          </cell>
          <cell r="J2572" t="str">
            <v>13.12.2022</v>
          </cell>
          <cell r="K2572" t="str">
            <v>11.12.2022</v>
          </cell>
          <cell r="L2572" t="str">
            <v>Hàng hóa quầy 0480.3002179</v>
          </cell>
          <cell r="M2572" t="str">
            <v>05.02.2023</v>
          </cell>
          <cell r="N2572">
            <v>-2498213</v>
          </cell>
        </row>
        <row r="2573">
          <cell r="F2573">
            <v>55322</v>
          </cell>
          <cell r="G2573" t="str">
            <v>C22TNT|55322</v>
          </cell>
          <cell r="H2573" t="str">
            <v>K1</v>
          </cell>
          <cell r="I2573" t="str">
            <v>12.12.2022</v>
          </cell>
          <cell r="J2573" t="str">
            <v>20.12.2022</v>
          </cell>
          <cell r="K2573" t="str">
            <v>15.12.2022</v>
          </cell>
          <cell r="L2573" t="str">
            <v>Hàng hóa quầy 0480.3002179</v>
          </cell>
          <cell r="M2573" t="str">
            <v>05.02.2023</v>
          </cell>
          <cell r="N2573">
            <v>-5617970</v>
          </cell>
        </row>
        <row r="2574">
          <cell r="F2574">
            <v>55867</v>
          </cell>
          <cell r="G2574" t="str">
            <v>C22TNT|55867</v>
          </cell>
          <cell r="H2574" t="str">
            <v>K1</v>
          </cell>
          <cell r="I2574" t="str">
            <v>15.12.2022</v>
          </cell>
          <cell r="J2574" t="str">
            <v>23.12.2022</v>
          </cell>
          <cell r="K2574" t="str">
            <v>18.12.2022</v>
          </cell>
          <cell r="L2574" t="str">
            <v>Hàng hóa quầy 0480.3002179</v>
          </cell>
          <cell r="M2574" t="str">
            <v>05.02.2023</v>
          </cell>
          <cell r="N2574">
            <v>-2664490</v>
          </cell>
        </row>
        <row r="2575">
          <cell r="F2575">
            <v>56087</v>
          </cell>
          <cell r="G2575" t="str">
            <v>C22TNT|56087</v>
          </cell>
          <cell r="H2575" t="str">
            <v>K1</v>
          </cell>
          <cell r="I2575" t="str">
            <v>19.12.2022</v>
          </cell>
          <cell r="J2575" t="str">
            <v>26.12.2022</v>
          </cell>
          <cell r="K2575" t="str">
            <v>22.12.2022</v>
          </cell>
          <cell r="L2575" t="str">
            <v>Hàng hóa quầy 0480.3002179</v>
          </cell>
          <cell r="M2575" t="str">
            <v>05.02.2023</v>
          </cell>
          <cell r="N2575">
            <v>-5597117</v>
          </cell>
        </row>
        <row r="2576">
          <cell r="F2576">
            <v>56677</v>
          </cell>
          <cell r="G2576" t="str">
            <v>C22TNT|56677</v>
          </cell>
          <cell r="H2576" t="str">
            <v>K1</v>
          </cell>
          <cell r="I2576" t="str">
            <v>22.12.2022</v>
          </cell>
          <cell r="J2576" t="str">
            <v>27.12.2022</v>
          </cell>
          <cell r="K2576" t="str">
            <v>25.12.2022</v>
          </cell>
          <cell r="L2576" t="str">
            <v>Hàng hóa quầy 0480.3002179</v>
          </cell>
          <cell r="M2576" t="str">
            <v>05.02.2023</v>
          </cell>
          <cell r="N2576">
            <v>-4031860</v>
          </cell>
        </row>
        <row r="2577">
          <cell r="F2577">
            <v>54386</v>
          </cell>
          <cell r="G2577" t="str">
            <v>C22TNT|54386</v>
          </cell>
          <cell r="H2577" t="str">
            <v>K1</v>
          </cell>
          <cell r="I2577" t="str">
            <v>06.12.2022</v>
          </cell>
          <cell r="J2577" t="str">
            <v>08.12.2022</v>
          </cell>
          <cell r="K2577" t="str">
            <v>06.12.2022</v>
          </cell>
          <cell r="L2577" t="str">
            <v>Hàng hóa quầy 0480.3002179</v>
          </cell>
          <cell r="M2577" t="str">
            <v>05.02.2023</v>
          </cell>
          <cell r="N2577">
            <v>-5450855</v>
          </cell>
        </row>
        <row r="2578">
          <cell r="F2578">
            <v>55362</v>
          </cell>
          <cell r="G2578" t="str">
            <v>C22TNT|55362</v>
          </cell>
          <cell r="H2578" t="str">
            <v>K1</v>
          </cell>
          <cell r="I2578" t="str">
            <v>13.12.2022</v>
          </cell>
          <cell r="J2578" t="str">
            <v>15.12.2022</v>
          </cell>
          <cell r="K2578" t="str">
            <v>13.12.2022</v>
          </cell>
          <cell r="L2578" t="str">
            <v>Hàng hóa quầy 0480.3002179</v>
          </cell>
          <cell r="M2578" t="str">
            <v>05.02.2023</v>
          </cell>
          <cell r="N2578">
            <v>-3052002</v>
          </cell>
        </row>
        <row r="2579">
          <cell r="F2579">
            <v>56317</v>
          </cell>
          <cell r="G2579" t="str">
            <v>C22TNT|56317</v>
          </cell>
          <cell r="H2579" t="str">
            <v>K1</v>
          </cell>
          <cell r="I2579" t="str">
            <v>22.12.2022</v>
          </cell>
          <cell r="J2579" t="str">
            <v>26.12.2022</v>
          </cell>
          <cell r="K2579" t="str">
            <v>22.12.2022</v>
          </cell>
          <cell r="L2579" t="str">
            <v>Hàng hóa quầy 0480.3002179</v>
          </cell>
          <cell r="M2579" t="str">
            <v>05.02.2023</v>
          </cell>
          <cell r="N2579">
            <v>-1733784</v>
          </cell>
        </row>
        <row r="2580">
          <cell r="F2580">
            <v>53965</v>
          </cell>
          <cell r="G2580" t="str">
            <v>1C22TNT|53965</v>
          </cell>
          <cell r="H2580" t="str">
            <v>K1</v>
          </cell>
          <cell r="I2580" t="str">
            <v>02.12.2022</v>
          </cell>
          <cell r="J2580" t="str">
            <v>09.12.2022</v>
          </cell>
          <cell r="K2580" t="str">
            <v>02.12.2022</v>
          </cell>
          <cell r="L2580" t="str">
            <v>Hàng hóa quầy 0480.3002179</v>
          </cell>
          <cell r="M2580" t="str">
            <v>05.02.2023</v>
          </cell>
          <cell r="N2580">
            <v>-3219108</v>
          </cell>
        </row>
        <row r="2581">
          <cell r="F2581">
            <v>55169</v>
          </cell>
          <cell r="G2581" t="str">
            <v>1C22TNT|55169</v>
          </cell>
          <cell r="H2581" t="str">
            <v>K1</v>
          </cell>
          <cell r="I2581" t="str">
            <v>09.12.2022</v>
          </cell>
          <cell r="J2581" t="str">
            <v>14.12.2022</v>
          </cell>
          <cell r="K2581" t="str">
            <v>09.12.2022</v>
          </cell>
          <cell r="L2581" t="str">
            <v>Hàng hóa quầy 0480.3002179</v>
          </cell>
          <cell r="M2581" t="str">
            <v>05.02.2023</v>
          </cell>
          <cell r="N2581">
            <v>-5571072</v>
          </cell>
        </row>
        <row r="2582">
          <cell r="F2582">
            <v>54376</v>
          </cell>
          <cell r="G2582" t="str">
            <v>C22TNT|54376</v>
          </cell>
          <cell r="H2582" t="str">
            <v>K1</v>
          </cell>
          <cell r="I2582" t="str">
            <v>05.12.2022</v>
          </cell>
          <cell r="J2582" t="str">
            <v>22.12.2022</v>
          </cell>
          <cell r="K2582" t="str">
            <v>07.12.2022</v>
          </cell>
          <cell r="L2582" t="str">
            <v>Hàng hóa quầy 0480.3002179</v>
          </cell>
          <cell r="M2582" t="str">
            <v>05.02.2023</v>
          </cell>
          <cell r="N2582">
            <v>-6213923</v>
          </cell>
        </row>
        <row r="2583">
          <cell r="F2583">
            <v>56096</v>
          </cell>
          <cell r="G2583" t="str">
            <v>C22TNT|56096</v>
          </cell>
          <cell r="H2583" t="str">
            <v>K1</v>
          </cell>
          <cell r="I2583" t="str">
            <v>19.12.2022</v>
          </cell>
          <cell r="J2583" t="str">
            <v>26.12.2022</v>
          </cell>
          <cell r="K2583" t="str">
            <v>21.12.2022</v>
          </cell>
          <cell r="L2583" t="str">
            <v>Hàng hóa quầy 0480.3002179</v>
          </cell>
          <cell r="M2583" t="str">
            <v>05.02.2023</v>
          </cell>
          <cell r="N2583">
            <v>-7196558</v>
          </cell>
        </row>
        <row r="2584">
          <cell r="F2584">
            <v>56683</v>
          </cell>
          <cell r="G2584" t="str">
            <v>C22TNT|56683</v>
          </cell>
          <cell r="H2584" t="str">
            <v>K1</v>
          </cell>
          <cell r="I2584" t="str">
            <v>22.12.2022</v>
          </cell>
          <cell r="J2584" t="str">
            <v>29.12.2022</v>
          </cell>
          <cell r="K2584" t="str">
            <v>24.12.2022</v>
          </cell>
          <cell r="L2584" t="str">
            <v>Hàng hóa quầy 0480.3002179</v>
          </cell>
          <cell r="M2584" t="str">
            <v>05.02.2023</v>
          </cell>
          <cell r="N2584">
            <v>-12491064</v>
          </cell>
        </row>
        <row r="2585">
          <cell r="F2585">
            <v>54473</v>
          </cell>
          <cell r="G2585" t="str">
            <v>C22TNT|54473</v>
          </cell>
          <cell r="H2585" t="str">
            <v>K1</v>
          </cell>
          <cell r="I2585" t="str">
            <v>07.12.2022</v>
          </cell>
          <cell r="J2585" t="str">
            <v>09.12.2022</v>
          </cell>
          <cell r="K2585" t="str">
            <v>07.12.2022</v>
          </cell>
          <cell r="L2585" t="str">
            <v>Hàng hóa quầy 0480.3002179</v>
          </cell>
          <cell r="M2585" t="str">
            <v>05.02.2023</v>
          </cell>
          <cell r="N2585">
            <v>-1447826</v>
          </cell>
        </row>
        <row r="2586">
          <cell r="F2586">
            <v>56218</v>
          </cell>
          <cell r="G2586" t="str">
            <v>C22TNT|56218</v>
          </cell>
          <cell r="H2586" t="str">
            <v>K1</v>
          </cell>
          <cell r="I2586" t="str">
            <v>21.12.2022</v>
          </cell>
          <cell r="J2586" t="str">
            <v>25.12.2022</v>
          </cell>
          <cell r="K2586" t="str">
            <v>21.12.2022</v>
          </cell>
          <cell r="L2586" t="str">
            <v>Hàng hóa quầy 0480.3002179</v>
          </cell>
          <cell r="M2586" t="str">
            <v>05.02.2023</v>
          </cell>
          <cell r="N2586">
            <v>-6213918</v>
          </cell>
        </row>
        <row r="2587">
          <cell r="F2587">
            <v>54375</v>
          </cell>
          <cell r="G2587" t="str">
            <v>C22TNT|54375</v>
          </cell>
          <cell r="H2587" t="str">
            <v>K1</v>
          </cell>
          <cell r="I2587" t="str">
            <v>05.12.2022</v>
          </cell>
          <cell r="J2587" t="str">
            <v>22.12.2022</v>
          </cell>
          <cell r="K2587" t="str">
            <v>08.12.2022</v>
          </cell>
          <cell r="L2587" t="str">
            <v>Hàng hóa quầy 0480.3002179</v>
          </cell>
          <cell r="M2587" t="str">
            <v>05.02.2023</v>
          </cell>
          <cell r="N2587">
            <v>-3078570</v>
          </cell>
        </row>
        <row r="2588">
          <cell r="F2588">
            <v>55329</v>
          </cell>
          <cell r="G2588" t="str">
            <v>C22TNT|55329</v>
          </cell>
          <cell r="H2588" t="str">
            <v>K1</v>
          </cell>
          <cell r="I2588" t="str">
            <v>12.12.2022</v>
          </cell>
          <cell r="J2588" t="str">
            <v>21.12.2022</v>
          </cell>
          <cell r="K2588" t="str">
            <v>15.12.2022</v>
          </cell>
          <cell r="L2588" t="str">
            <v>Hàng hóa quầy 0480.3002179</v>
          </cell>
          <cell r="M2588" t="str">
            <v>05.02.2023</v>
          </cell>
          <cell r="N2588">
            <v>-1416213</v>
          </cell>
        </row>
        <row r="2589">
          <cell r="F2589">
            <v>56095</v>
          </cell>
          <cell r="G2589" t="str">
            <v>C22TNT|56095</v>
          </cell>
          <cell r="H2589" t="str">
            <v>K1</v>
          </cell>
          <cell r="I2589" t="str">
            <v>19.12.2022</v>
          </cell>
          <cell r="J2589" t="str">
            <v>26.12.2022</v>
          </cell>
          <cell r="K2589" t="str">
            <v>21.12.2022</v>
          </cell>
          <cell r="L2589" t="str">
            <v>Hàng hóa quầy 0480.3002179</v>
          </cell>
          <cell r="M2589" t="str">
            <v>05.02.2023</v>
          </cell>
          <cell r="N2589">
            <v>-2785536</v>
          </cell>
        </row>
        <row r="2590">
          <cell r="F2590">
            <v>54378</v>
          </cell>
          <cell r="G2590" t="str">
            <v>C22TNT|54378</v>
          </cell>
          <cell r="H2590" t="str">
            <v>K1</v>
          </cell>
          <cell r="I2590" t="str">
            <v>05.12.2022</v>
          </cell>
          <cell r="J2590" t="str">
            <v>22.12.2022</v>
          </cell>
          <cell r="K2590" t="str">
            <v>07.12.2022</v>
          </cell>
          <cell r="L2590" t="str">
            <v>Hàng hóa quầy 0480.3002179</v>
          </cell>
          <cell r="M2590" t="str">
            <v>05.02.2023</v>
          </cell>
          <cell r="N2590">
            <v>-10316510</v>
          </cell>
        </row>
        <row r="2591">
          <cell r="F2591">
            <v>55331</v>
          </cell>
          <cell r="G2591" t="str">
            <v>C22TNT|55331</v>
          </cell>
          <cell r="H2591" t="str">
            <v>K1</v>
          </cell>
          <cell r="I2591" t="str">
            <v>12.12.2022</v>
          </cell>
          <cell r="J2591" t="str">
            <v>17.12.2022</v>
          </cell>
          <cell r="K2591" t="str">
            <v>14.12.2022</v>
          </cell>
          <cell r="L2591" t="str">
            <v>Hàng hóa quầy 0480.3002179</v>
          </cell>
          <cell r="M2591" t="str">
            <v>05.02.2023</v>
          </cell>
          <cell r="N2591">
            <v>-10363399</v>
          </cell>
        </row>
        <row r="2592">
          <cell r="F2592">
            <v>55339</v>
          </cell>
          <cell r="G2592" t="str">
            <v>C22TNT|55339</v>
          </cell>
          <cell r="H2592" t="str">
            <v>K1</v>
          </cell>
          <cell r="I2592" t="str">
            <v>12.12.2022</v>
          </cell>
          <cell r="J2592" t="str">
            <v>17.12.2022</v>
          </cell>
          <cell r="K2592" t="str">
            <v>14.12.2022</v>
          </cell>
          <cell r="L2592" t="str">
            <v>Hàng hóa quầy 0480.3002179</v>
          </cell>
          <cell r="M2592" t="str">
            <v>05.02.2023</v>
          </cell>
          <cell r="N2592">
            <v>-8397410</v>
          </cell>
        </row>
        <row r="2593">
          <cell r="F2593">
            <v>56099</v>
          </cell>
          <cell r="G2593" t="str">
            <v>C22TNT|56099</v>
          </cell>
          <cell r="H2593" t="str">
            <v>K1</v>
          </cell>
          <cell r="I2593" t="str">
            <v>19.12.2022</v>
          </cell>
          <cell r="J2593" t="str">
            <v>26.12.2022</v>
          </cell>
          <cell r="K2593" t="str">
            <v>21.12.2022</v>
          </cell>
          <cell r="L2593" t="str">
            <v>Hàng hóa quầy 0480.3002179</v>
          </cell>
          <cell r="M2593" t="str">
            <v>05.02.2023</v>
          </cell>
          <cell r="N2593">
            <v>-12382373</v>
          </cell>
        </row>
        <row r="2594">
          <cell r="F2594">
            <v>55327</v>
          </cell>
          <cell r="G2594" t="str">
            <v>C22TNT|55327</v>
          </cell>
          <cell r="H2594" t="str">
            <v>K1</v>
          </cell>
          <cell r="I2594" t="str">
            <v>12.12.2022</v>
          </cell>
          <cell r="J2594" t="str">
            <v>23.12.2022</v>
          </cell>
          <cell r="K2594" t="str">
            <v>17.12.2022</v>
          </cell>
          <cell r="L2594" t="str">
            <v>Hàng hóa quầy 0480.3002179</v>
          </cell>
          <cell r="M2594" t="str">
            <v>05.02.2023</v>
          </cell>
          <cell r="N2594">
            <v>-2785536</v>
          </cell>
        </row>
        <row r="2595">
          <cell r="F2595">
            <v>56093</v>
          </cell>
          <cell r="G2595" t="str">
            <v>C22TNT|56093</v>
          </cell>
          <cell r="H2595" t="str">
            <v>K1</v>
          </cell>
          <cell r="I2595" t="str">
            <v>19.12.2022</v>
          </cell>
          <cell r="J2595" t="str">
            <v>28.12.2022</v>
          </cell>
          <cell r="K2595" t="str">
            <v>24.12.2022</v>
          </cell>
          <cell r="L2595" t="str">
            <v>Hàng hóa quầy 0480.3002179</v>
          </cell>
          <cell r="M2595" t="str">
            <v>05.02.2023</v>
          </cell>
          <cell r="N2595">
            <v>-3002322</v>
          </cell>
        </row>
        <row r="2596">
          <cell r="F2596">
            <v>55870</v>
          </cell>
          <cell r="G2596" t="str">
            <v>C22TNT|55870</v>
          </cell>
          <cell r="H2596" t="str">
            <v>K1</v>
          </cell>
          <cell r="I2596" t="str">
            <v>15.12.2022</v>
          </cell>
          <cell r="J2596" t="str">
            <v>24.12.2022</v>
          </cell>
          <cell r="K2596" t="str">
            <v>19.12.2022</v>
          </cell>
          <cell r="L2596" t="str">
            <v>Hàng hóa quầy 0480.3002179</v>
          </cell>
          <cell r="M2596" t="str">
            <v>05.02.2023</v>
          </cell>
          <cell r="N2596">
            <v>-3220543</v>
          </cell>
        </row>
        <row r="2597">
          <cell r="F2597">
            <v>54371</v>
          </cell>
          <cell r="G2597" t="str">
            <v>C22TNT|54371</v>
          </cell>
          <cell r="H2597" t="str">
            <v>K1</v>
          </cell>
          <cell r="I2597" t="str">
            <v>05.12.2022</v>
          </cell>
          <cell r="J2597" t="str">
            <v>22.12.2022</v>
          </cell>
          <cell r="K2597" t="str">
            <v>09.12.2022</v>
          </cell>
          <cell r="L2597" t="str">
            <v>Hàng hóa quầy 0480.3002179</v>
          </cell>
          <cell r="M2597" t="str">
            <v>05.02.2023</v>
          </cell>
          <cell r="N2597">
            <v>-1802917</v>
          </cell>
        </row>
        <row r="2598">
          <cell r="F2598">
            <v>55147</v>
          </cell>
          <cell r="G2598" t="str">
            <v>C22TNT|55147</v>
          </cell>
          <cell r="H2598" t="str">
            <v>K1</v>
          </cell>
          <cell r="I2598" t="str">
            <v>08.12.2022</v>
          </cell>
          <cell r="J2598" t="str">
            <v>14.12.2022</v>
          </cell>
          <cell r="K2598" t="str">
            <v>12.12.2022</v>
          </cell>
          <cell r="L2598" t="str">
            <v>Hàng hóa quầy 0480.3002179</v>
          </cell>
          <cell r="M2598" t="str">
            <v>05.02.2023</v>
          </cell>
          <cell r="N2598">
            <v>-1199426</v>
          </cell>
        </row>
        <row r="2599">
          <cell r="F2599">
            <v>55325</v>
          </cell>
          <cell r="G2599" t="str">
            <v>C22TNT|55325</v>
          </cell>
          <cell r="H2599" t="str">
            <v>K1</v>
          </cell>
          <cell r="I2599" t="str">
            <v>12.12.2022</v>
          </cell>
          <cell r="J2599" t="str">
            <v>21.12.2022</v>
          </cell>
          <cell r="K2599" t="str">
            <v>16.12.2022</v>
          </cell>
          <cell r="L2599" t="str">
            <v>Hàng hóa quầy 0480.3002179</v>
          </cell>
          <cell r="M2599" t="str">
            <v>05.02.2023</v>
          </cell>
          <cell r="N2599">
            <v>-4031852</v>
          </cell>
        </row>
        <row r="2600">
          <cell r="F2600">
            <v>55869</v>
          </cell>
          <cell r="G2600" t="str">
            <v>C22TNT|55869</v>
          </cell>
          <cell r="H2600" t="str">
            <v>K1</v>
          </cell>
          <cell r="I2600" t="str">
            <v>15.12.2022</v>
          </cell>
          <cell r="J2600" t="str">
            <v>31.12.2022</v>
          </cell>
          <cell r="K2600" t="str">
            <v>19.12.2022</v>
          </cell>
          <cell r="L2600" t="str">
            <v>Hàng hóa quầy 0480.3002179</v>
          </cell>
          <cell r="M2600" t="str">
            <v>05.02.2023</v>
          </cell>
          <cell r="N2600">
            <v>-1413958</v>
          </cell>
        </row>
        <row r="2601">
          <cell r="F2601">
            <v>56678</v>
          </cell>
          <cell r="G2601" t="str">
            <v>C22TNT|56678</v>
          </cell>
          <cell r="H2601" t="str">
            <v>K1</v>
          </cell>
          <cell r="I2601" t="str">
            <v>22.12.2022</v>
          </cell>
          <cell r="J2601" t="str">
            <v>29.12.2022</v>
          </cell>
          <cell r="K2601" t="str">
            <v>26.12.2022</v>
          </cell>
          <cell r="L2601" t="str">
            <v>Hàng hóa quầy 0480.3002179</v>
          </cell>
          <cell r="M2601" t="str">
            <v>05.02.2023</v>
          </cell>
          <cell r="N2601">
            <v>-7969968</v>
          </cell>
        </row>
        <row r="2602">
          <cell r="F2602">
            <v>55174</v>
          </cell>
          <cell r="G2602" t="str">
            <v>C22TNT|55174</v>
          </cell>
          <cell r="H2602" t="str">
            <v>K1</v>
          </cell>
          <cell r="I2602" t="str">
            <v>09.12.2022</v>
          </cell>
          <cell r="J2602" t="str">
            <v>14.12.2022</v>
          </cell>
          <cell r="K2602" t="str">
            <v>12.12.2022</v>
          </cell>
          <cell r="L2602" t="str">
            <v>Hàng hóa quầy 0480.3002179</v>
          </cell>
          <cell r="M2602" t="str">
            <v>05.02.2023</v>
          </cell>
          <cell r="N2602">
            <v>-1199426</v>
          </cell>
        </row>
        <row r="2603">
          <cell r="F2603">
            <v>55453</v>
          </cell>
          <cell r="G2603" t="str">
            <v>C22TNT|55453</v>
          </cell>
          <cell r="H2603" t="str">
            <v>K1</v>
          </cell>
          <cell r="I2603" t="str">
            <v>14.12.2022</v>
          </cell>
          <cell r="J2603" t="str">
            <v>22.12.2022</v>
          </cell>
          <cell r="K2603" t="str">
            <v>16.12.2022</v>
          </cell>
          <cell r="L2603" t="str">
            <v>Hàng hóa quầy 0480.3002179</v>
          </cell>
          <cell r="M2603" t="str">
            <v>05.02.2023</v>
          </cell>
          <cell r="N2603">
            <v>-1586110</v>
          </cell>
        </row>
        <row r="2604">
          <cell r="F2604">
            <v>56673</v>
          </cell>
          <cell r="G2604" t="str">
            <v>C22TNT|56673</v>
          </cell>
          <cell r="H2604" t="str">
            <v>K1</v>
          </cell>
          <cell r="I2604" t="str">
            <v>22.12.2022</v>
          </cell>
          <cell r="J2604" t="str">
            <v>29.12.2022</v>
          </cell>
          <cell r="K2604" t="str">
            <v>23.12.2022</v>
          </cell>
          <cell r="L2604" t="str">
            <v>Hàng hóa quầy 0480.3002179</v>
          </cell>
          <cell r="M2604" t="str">
            <v>05.02.2023</v>
          </cell>
          <cell r="N2604">
            <v>-599713</v>
          </cell>
        </row>
        <row r="2605">
          <cell r="F2605">
            <v>55146</v>
          </cell>
          <cell r="G2605" t="str">
            <v>C22TNT|55146</v>
          </cell>
          <cell r="H2605" t="str">
            <v>K1</v>
          </cell>
          <cell r="I2605" t="str">
            <v>08.12.2022</v>
          </cell>
          <cell r="J2605" t="str">
            <v>13.12.2022</v>
          </cell>
          <cell r="K2605" t="str">
            <v>11.12.2022</v>
          </cell>
          <cell r="L2605" t="str">
            <v>Hàng hóa quầy 0480.3002179</v>
          </cell>
          <cell r="M2605" t="str">
            <v>05.02.2023</v>
          </cell>
          <cell r="N2605">
            <v>-4465981</v>
          </cell>
        </row>
        <row r="2606">
          <cell r="F2606">
            <v>55323</v>
          </cell>
          <cell r="G2606" t="str">
            <v>C22TNT|55323</v>
          </cell>
          <cell r="H2606" t="str">
            <v>K1</v>
          </cell>
          <cell r="I2606" t="str">
            <v>12.12.2022</v>
          </cell>
          <cell r="J2606" t="str">
            <v>20.12.2022</v>
          </cell>
          <cell r="K2606" t="str">
            <v>15.12.2022</v>
          </cell>
          <cell r="L2606" t="str">
            <v>Hàng hóa quầy 0480.3002179</v>
          </cell>
          <cell r="M2606" t="str">
            <v>05.02.2023</v>
          </cell>
          <cell r="N2606">
            <v>-2617065</v>
          </cell>
        </row>
        <row r="2607">
          <cell r="F2607">
            <v>56088</v>
          </cell>
          <cell r="G2607" t="str">
            <v>C22TNT|56088</v>
          </cell>
          <cell r="H2607" t="str">
            <v>K1</v>
          </cell>
          <cell r="I2607" t="str">
            <v>19.12.2022</v>
          </cell>
          <cell r="J2607" t="str">
            <v>26.12.2022</v>
          </cell>
          <cell r="K2607" t="str">
            <v>22.12.2022</v>
          </cell>
          <cell r="L2607" t="str">
            <v>Hàng hóa quầy 0480.3002179</v>
          </cell>
          <cell r="M2607" t="str">
            <v>05.02.2023</v>
          </cell>
          <cell r="N2607">
            <v>-4371689</v>
          </cell>
        </row>
        <row r="2608">
          <cell r="F2608">
            <v>54465</v>
          </cell>
          <cell r="G2608" t="str">
            <v>C22TNT|54465</v>
          </cell>
          <cell r="H2608" t="str">
            <v>K1</v>
          </cell>
          <cell r="I2608" t="str">
            <v>07.12.2022</v>
          </cell>
          <cell r="J2608" t="str">
            <v>22.12.2022</v>
          </cell>
          <cell r="K2608" t="str">
            <v>08.12.2022</v>
          </cell>
          <cell r="L2608" t="str">
            <v>Hàng hóa quầy 0480.3002179</v>
          </cell>
          <cell r="M2608" t="str">
            <v>05.02.2023</v>
          </cell>
          <cell r="N2608">
            <v>-4586177</v>
          </cell>
        </row>
        <row r="2609">
          <cell r="F2609">
            <v>55454</v>
          </cell>
          <cell r="G2609" t="str">
            <v>C22TNT|55454</v>
          </cell>
          <cell r="H2609" t="str">
            <v>K1</v>
          </cell>
          <cell r="I2609" t="str">
            <v>14.12.2022</v>
          </cell>
          <cell r="J2609" t="str">
            <v>22.12.2022</v>
          </cell>
          <cell r="K2609" t="str">
            <v>16.12.2022</v>
          </cell>
          <cell r="L2609" t="str">
            <v>Hàng hóa quầy 0480.3002179</v>
          </cell>
          <cell r="M2609" t="str">
            <v>05.02.2023</v>
          </cell>
          <cell r="N2609">
            <v>-5662596</v>
          </cell>
        </row>
        <row r="2610">
          <cell r="F2610">
            <v>55403</v>
          </cell>
          <cell r="G2610" t="str">
            <v>C22TNT|55403</v>
          </cell>
          <cell r="H2610" t="str">
            <v>K1</v>
          </cell>
          <cell r="I2610" t="str">
            <v>13.12.2022</v>
          </cell>
          <cell r="J2610" t="str">
            <v>29.12.2022</v>
          </cell>
          <cell r="K2610" t="str">
            <v>23.12.2022</v>
          </cell>
          <cell r="L2610" t="str">
            <v>Hàng hóa quầy 0480.3002179</v>
          </cell>
          <cell r="M2610" t="str">
            <v>05.02.2023</v>
          </cell>
          <cell r="N2610">
            <v>-7530144</v>
          </cell>
        </row>
        <row r="2611">
          <cell r="F2611">
            <v>55385</v>
          </cell>
          <cell r="G2611" t="str">
            <v>C22TNT|55385</v>
          </cell>
          <cell r="H2611" t="str">
            <v>K1</v>
          </cell>
          <cell r="I2611" t="str">
            <v>13.12.2022</v>
          </cell>
          <cell r="J2611" t="str">
            <v>22.12.2022</v>
          </cell>
          <cell r="K2611" t="str">
            <v>16.12.2022</v>
          </cell>
          <cell r="L2611" t="str">
            <v>Hàng hóa quầy 0480.3002179</v>
          </cell>
          <cell r="M2611" t="str">
            <v>05.02.2023</v>
          </cell>
          <cell r="N2611">
            <v>-1951936</v>
          </cell>
        </row>
        <row r="2612">
          <cell r="F2612">
            <v>56224</v>
          </cell>
          <cell r="G2612" t="str">
            <v>C22TNT|56224</v>
          </cell>
          <cell r="H2612" t="str">
            <v>K1</v>
          </cell>
          <cell r="I2612" t="str">
            <v>21.12.2022</v>
          </cell>
          <cell r="J2612" t="str">
            <v>29.12.2022</v>
          </cell>
          <cell r="K2612" t="str">
            <v>24.12.2022</v>
          </cell>
          <cell r="L2612" t="str">
            <v>Hàng hóa quầy 0480.3002179</v>
          </cell>
          <cell r="M2612" t="str">
            <v>05.02.2023</v>
          </cell>
          <cell r="N2612">
            <v>-1802896</v>
          </cell>
        </row>
        <row r="2613">
          <cell r="F2613">
            <v>54463</v>
          </cell>
          <cell r="G2613" t="str">
            <v>C22TNT|54463</v>
          </cell>
          <cell r="H2613" t="str">
            <v>K1</v>
          </cell>
          <cell r="I2613" t="str">
            <v>07.12.2022</v>
          </cell>
          <cell r="J2613" t="str">
            <v>09.12.2022</v>
          </cell>
          <cell r="K2613" t="str">
            <v>07.12.2022</v>
          </cell>
          <cell r="L2613" t="str">
            <v>Hàng hóa quầy 0480.3002179</v>
          </cell>
          <cell r="M2613" t="str">
            <v>05.02.2023</v>
          </cell>
          <cell r="N2613">
            <v>-4416280</v>
          </cell>
        </row>
        <row r="2614">
          <cell r="F2614">
            <v>56181</v>
          </cell>
          <cell r="G2614" t="str">
            <v>C22TNT|56181</v>
          </cell>
          <cell r="H2614" t="str">
            <v>K1</v>
          </cell>
          <cell r="I2614" t="str">
            <v>21.12.2022</v>
          </cell>
          <cell r="J2614" t="str">
            <v>25.12.2022</v>
          </cell>
          <cell r="K2614" t="str">
            <v>21.12.2022</v>
          </cell>
          <cell r="L2614" t="str">
            <v>Hàng hóa quầy 0480.3002179</v>
          </cell>
          <cell r="M2614" t="str">
            <v>05.02.2023</v>
          </cell>
          <cell r="N2614">
            <v>-6602027</v>
          </cell>
        </row>
        <row r="2615">
          <cell r="F2615">
            <v>55151</v>
          </cell>
          <cell r="G2615" t="str">
            <v>C22TNT|55151</v>
          </cell>
          <cell r="H2615" t="str">
            <v>K1</v>
          </cell>
          <cell r="I2615" t="str">
            <v>08.12.2022</v>
          </cell>
          <cell r="J2615" t="str">
            <v>12.12.2022</v>
          </cell>
          <cell r="K2615" t="str">
            <v>10.12.2022</v>
          </cell>
          <cell r="L2615" t="str">
            <v>Hàng hóa quầy 0480.3002179</v>
          </cell>
          <cell r="M2615" t="str">
            <v>05.02.2023</v>
          </cell>
          <cell r="N2615">
            <v>-3499127</v>
          </cell>
        </row>
        <row r="2616">
          <cell r="F2616">
            <v>56682</v>
          </cell>
          <cell r="G2616" t="str">
            <v>C22TNT|56682</v>
          </cell>
          <cell r="H2616" t="str">
            <v>K1</v>
          </cell>
          <cell r="I2616" t="str">
            <v>22.12.2022</v>
          </cell>
          <cell r="J2616" t="str">
            <v>27.12.2022</v>
          </cell>
          <cell r="K2616" t="str">
            <v>24.12.2022</v>
          </cell>
          <cell r="L2616" t="str">
            <v>Hàng hóa quầy 0480.3002179</v>
          </cell>
          <cell r="M2616" t="str">
            <v>05.02.2023</v>
          </cell>
          <cell r="N2616">
            <v>-3812810</v>
          </cell>
        </row>
        <row r="2617">
          <cell r="F2617">
            <v>55324</v>
          </cell>
          <cell r="G2617" t="str">
            <v>C22TNT|55324</v>
          </cell>
          <cell r="H2617" t="str">
            <v>K1</v>
          </cell>
          <cell r="I2617" t="str">
            <v>12.12.2022</v>
          </cell>
          <cell r="J2617" t="str">
            <v>21.12.2022</v>
          </cell>
          <cell r="K2617" t="str">
            <v>16.12.2022</v>
          </cell>
          <cell r="L2617" t="str">
            <v>Hàng hóa quầy 0480.3002179</v>
          </cell>
          <cell r="M2617" t="str">
            <v>05.02.2023</v>
          </cell>
          <cell r="N2617">
            <v>-1802896</v>
          </cell>
        </row>
        <row r="2618">
          <cell r="F2618">
            <v>56090</v>
          </cell>
          <cell r="G2618" t="str">
            <v>C22TNT|56090</v>
          </cell>
          <cell r="H2618" t="str">
            <v>K1</v>
          </cell>
          <cell r="I2618" t="str">
            <v>19.12.2022</v>
          </cell>
          <cell r="J2618" t="str">
            <v>26.12.2022</v>
          </cell>
          <cell r="K2618" t="str">
            <v>22.12.2022</v>
          </cell>
          <cell r="L2618" t="str">
            <v>Hàng hóa quầy 0480.3002179</v>
          </cell>
          <cell r="M2618" t="str">
            <v>05.02.2023</v>
          </cell>
          <cell r="N2618">
            <v>-1586110</v>
          </cell>
        </row>
        <row r="2619">
          <cell r="F2619">
            <v>54130</v>
          </cell>
          <cell r="G2619" t="str">
            <v>C22TNT|54130</v>
          </cell>
          <cell r="H2619" t="str">
            <v>K1</v>
          </cell>
          <cell r="I2619" t="str">
            <v>02.12.2022</v>
          </cell>
          <cell r="J2619" t="str">
            <v>08.12.2022</v>
          </cell>
          <cell r="K2619" t="str">
            <v>06.12.2022</v>
          </cell>
          <cell r="L2619" t="str">
            <v>Hàng hóa quầy 0480.3002179</v>
          </cell>
          <cell r="M2619" t="str">
            <v>05.02.2023</v>
          </cell>
          <cell r="N2619">
            <v>-5019801</v>
          </cell>
        </row>
        <row r="2620">
          <cell r="F2620">
            <v>55175</v>
          </cell>
          <cell r="G2620" t="str">
            <v>C22TNT|55175</v>
          </cell>
          <cell r="H2620" t="str">
            <v>K1</v>
          </cell>
          <cell r="I2620" t="str">
            <v>09.12.2022</v>
          </cell>
          <cell r="J2620" t="str">
            <v>12.12.2022</v>
          </cell>
          <cell r="K2620" t="str">
            <v>10.12.2022</v>
          </cell>
          <cell r="L2620" t="str">
            <v>Hàng hóa quầy 0480.3002179</v>
          </cell>
          <cell r="M2620" t="str">
            <v>05.02.2023</v>
          </cell>
          <cell r="N2620">
            <v>-2019712</v>
          </cell>
        </row>
        <row r="2621">
          <cell r="F2621">
            <v>56672</v>
          </cell>
          <cell r="G2621" t="str">
            <v>C22TNT|56672</v>
          </cell>
          <cell r="H2621" t="str">
            <v>K1</v>
          </cell>
          <cell r="I2621" t="str">
            <v>22.12.2022</v>
          </cell>
          <cell r="J2621" t="str">
            <v>29.12.2022</v>
          </cell>
          <cell r="K2621" t="str">
            <v>23.12.2022</v>
          </cell>
          <cell r="L2621" t="str">
            <v>Hàng hóa quầy 0480.3002179</v>
          </cell>
          <cell r="M2621" t="str">
            <v>05.02.2023</v>
          </cell>
          <cell r="N2621">
            <v>-650372</v>
          </cell>
        </row>
        <row r="2622">
          <cell r="F2622">
            <v>54370</v>
          </cell>
          <cell r="G2622" t="str">
            <v>C22TNT|54370</v>
          </cell>
          <cell r="H2622" t="str">
            <v>K1</v>
          </cell>
          <cell r="I2622" t="str">
            <v>05.12.2022</v>
          </cell>
          <cell r="J2622" t="str">
            <v>22.12.2022</v>
          </cell>
          <cell r="K2622" t="str">
            <v>08.12.2022</v>
          </cell>
          <cell r="L2622" t="str">
            <v>Hàng hóa quầy 0480.3002179</v>
          </cell>
          <cell r="M2622" t="str">
            <v>05.02.2023</v>
          </cell>
          <cell r="N2622">
            <v>-1586110</v>
          </cell>
        </row>
        <row r="2623">
          <cell r="F2623">
            <v>55320</v>
          </cell>
          <cell r="G2623" t="str">
            <v>C22TNT|55320</v>
          </cell>
          <cell r="H2623" t="str">
            <v>K1</v>
          </cell>
          <cell r="I2623" t="str">
            <v>12.12.2022</v>
          </cell>
          <cell r="J2623" t="str">
            <v>16.12.2022</v>
          </cell>
          <cell r="K2623" t="str">
            <v>14.12.2022</v>
          </cell>
          <cell r="L2623" t="str">
            <v>Hàng hóa quầy 0480.3002179</v>
          </cell>
          <cell r="M2623" t="str">
            <v>05.02.2023</v>
          </cell>
          <cell r="N2623">
            <v>-3389005</v>
          </cell>
        </row>
        <row r="2624">
          <cell r="F2624">
            <v>55865</v>
          </cell>
          <cell r="G2624" t="str">
            <v>C22TNT|55865</v>
          </cell>
          <cell r="H2624" t="str">
            <v>K1</v>
          </cell>
          <cell r="I2624" t="str">
            <v>15.12.2022</v>
          </cell>
          <cell r="J2624" t="str">
            <v>23.12.2022</v>
          </cell>
          <cell r="K2624" t="str">
            <v>17.12.2022</v>
          </cell>
          <cell r="L2624" t="str">
            <v>Hàng hóa quầy 0480.3002179</v>
          </cell>
          <cell r="M2624" t="str">
            <v>05.02.2023</v>
          </cell>
          <cell r="N2624">
            <v>-2666745</v>
          </cell>
        </row>
        <row r="2625">
          <cell r="F2625">
            <v>55866</v>
          </cell>
          <cell r="G2625" t="str">
            <v>C22TNT|55866</v>
          </cell>
          <cell r="H2625" t="str">
            <v>K1</v>
          </cell>
          <cell r="I2625" t="str">
            <v>15.12.2022</v>
          </cell>
          <cell r="J2625" t="str">
            <v>23.12.2022</v>
          </cell>
          <cell r="K2625" t="str">
            <v>17.12.2022</v>
          </cell>
          <cell r="L2625" t="str">
            <v>Hàng hóa quầy 0480.3002179</v>
          </cell>
          <cell r="M2625" t="str">
            <v>05.02.2023</v>
          </cell>
          <cell r="N2625">
            <v>-1416213</v>
          </cell>
        </row>
        <row r="2626">
          <cell r="F2626">
            <v>56086</v>
          </cell>
          <cell r="G2626" t="str">
            <v>C22TNT|56086</v>
          </cell>
          <cell r="H2626" t="str">
            <v>K1</v>
          </cell>
          <cell r="I2626" t="str">
            <v>19.12.2022</v>
          </cell>
          <cell r="J2626" t="str">
            <v>26.12.2022</v>
          </cell>
          <cell r="K2626" t="str">
            <v>21.12.2022</v>
          </cell>
          <cell r="L2626" t="str">
            <v>Hàng hóa quầy 0480.3002179</v>
          </cell>
          <cell r="M2626" t="str">
            <v>05.02.2023</v>
          </cell>
          <cell r="N2626">
            <v>-2785536</v>
          </cell>
        </row>
        <row r="2627">
          <cell r="F2627">
            <v>56089</v>
          </cell>
          <cell r="G2627" t="str">
            <v>C22TNT|56089</v>
          </cell>
          <cell r="H2627" t="str">
            <v>K1</v>
          </cell>
          <cell r="I2627" t="str">
            <v>19.12.2022</v>
          </cell>
          <cell r="J2627" t="str">
            <v>26.12.2022</v>
          </cell>
          <cell r="K2627" t="str">
            <v>22.12.2022</v>
          </cell>
          <cell r="L2627" t="str">
            <v>Hàng hóa quầy 0480.3002179</v>
          </cell>
          <cell r="M2627" t="str">
            <v>05.02.2023</v>
          </cell>
          <cell r="N2627">
            <v>-1684104</v>
          </cell>
        </row>
        <row r="2628">
          <cell r="F2628">
            <v>55424</v>
          </cell>
          <cell r="G2628" t="str">
            <v>C22TNT|55424</v>
          </cell>
          <cell r="H2628" t="str">
            <v>K1</v>
          </cell>
          <cell r="I2628" t="str">
            <v>14.12.2022</v>
          </cell>
          <cell r="J2628" t="str">
            <v>16.12.2022</v>
          </cell>
          <cell r="K2628" t="str">
            <v>14.12.2022</v>
          </cell>
          <cell r="L2628" t="str">
            <v>Hàng hóa quầy 0480.3002179</v>
          </cell>
          <cell r="M2628" t="str">
            <v>05.02.2023</v>
          </cell>
          <cell r="N2628">
            <v>-2398853</v>
          </cell>
        </row>
        <row r="2629">
          <cell r="F2629">
            <v>56184</v>
          </cell>
          <cell r="G2629" t="str">
            <v>C22TNT|56184</v>
          </cell>
          <cell r="H2629" t="str">
            <v>K1</v>
          </cell>
          <cell r="I2629" t="str">
            <v>21.12.2022</v>
          </cell>
          <cell r="J2629" t="str">
            <v>25.12.2022</v>
          </cell>
          <cell r="K2629" t="str">
            <v>21.12.2022</v>
          </cell>
          <cell r="L2629" t="str">
            <v>Hàng hóa quầy 0480.3002179</v>
          </cell>
          <cell r="M2629" t="str">
            <v>05.02.2023</v>
          </cell>
          <cell r="N2629">
            <v>-1586110</v>
          </cell>
        </row>
        <row r="2630">
          <cell r="F2630">
            <v>54387</v>
          </cell>
          <cell r="G2630" t="str">
            <v>C22TNT|54387</v>
          </cell>
          <cell r="H2630" t="str">
            <v>K1</v>
          </cell>
          <cell r="I2630" t="str">
            <v>06.12.2022</v>
          </cell>
          <cell r="J2630" t="str">
            <v>08.12.2022</v>
          </cell>
          <cell r="K2630" t="str">
            <v>06.12.2022</v>
          </cell>
          <cell r="L2630" t="str">
            <v>Hàng hóa quầy 0480.3002179</v>
          </cell>
          <cell r="M2630" t="str">
            <v>05.02.2023</v>
          </cell>
          <cell r="N2630">
            <v>-3219108</v>
          </cell>
        </row>
        <row r="2631">
          <cell r="F2631">
            <v>55713</v>
          </cell>
          <cell r="G2631" t="str">
            <v>C22TNT|55713</v>
          </cell>
          <cell r="H2631" t="str">
            <v>K1</v>
          </cell>
          <cell r="I2631" t="str">
            <v>15.12.2022</v>
          </cell>
          <cell r="J2631" t="str">
            <v>23.12.2022</v>
          </cell>
          <cell r="K2631" t="str">
            <v>15.12.2022</v>
          </cell>
          <cell r="L2631" t="str">
            <v>Hàng hóa quầy 0480.3002179</v>
          </cell>
          <cell r="M2631" t="str">
            <v>05.02.2023</v>
          </cell>
          <cell r="N2631">
            <v>-1632999</v>
          </cell>
        </row>
        <row r="2632">
          <cell r="F2632">
            <v>56318</v>
          </cell>
          <cell r="G2632" t="str">
            <v>C22TNT|56318</v>
          </cell>
          <cell r="H2632" t="str">
            <v>K1</v>
          </cell>
          <cell r="I2632" t="str">
            <v>22.12.2022</v>
          </cell>
          <cell r="J2632" t="str">
            <v>26.12.2022</v>
          </cell>
          <cell r="K2632" t="str">
            <v>22.12.2022</v>
          </cell>
          <cell r="L2632" t="str">
            <v>Hàng hóa quầy 0480.3002179</v>
          </cell>
          <cell r="M2632" t="str">
            <v>05.02.2023</v>
          </cell>
          <cell r="N2632">
            <v>-6602027</v>
          </cell>
        </row>
        <row r="2633">
          <cell r="F2633">
            <v>54131</v>
          </cell>
          <cell r="G2633" t="str">
            <v>C22TNT|54131</v>
          </cell>
          <cell r="H2633" t="str">
            <v>K1</v>
          </cell>
          <cell r="I2633" t="str">
            <v>02.12.2022</v>
          </cell>
          <cell r="J2633" t="str">
            <v>05.12.2022</v>
          </cell>
          <cell r="K2633" t="str">
            <v>03.12.2022</v>
          </cell>
          <cell r="L2633" t="str">
            <v>Hàng hóa quầy 0480.3002179</v>
          </cell>
          <cell r="M2633" t="str">
            <v>05.02.2023</v>
          </cell>
          <cell r="N2633">
            <v>-2663064</v>
          </cell>
        </row>
        <row r="2634">
          <cell r="F2634">
            <v>54535</v>
          </cell>
          <cell r="G2634" t="str">
            <v>C22TNT|54535</v>
          </cell>
          <cell r="H2634" t="str">
            <v>K1</v>
          </cell>
          <cell r="I2634" t="str">
            <v>07.12.2022</v>
          </cell>
          <cell r="J2634" t="str">
            <v>22.12.2022</v>
          </cell>
          <cell r="K2634" t="str">
            <v>08.12.2022</v>
          </cell>
          <cell r="L2634" t="str">
            <v>Hàng hóa quầy 0480.3002179</v>
          </cell>
          <cell r="M2634" t="str">
            <v>05.02.2023</v>
          </cell>
          <cell r="N2634">
            <v>-3101682</v>
          </cell>
        </row>
        <row r="2635">
          <cell r="F2635">
            <v>55202</v>
          </cell>
          <cell r="G2635" t="str">
            <v>C22TNT|55202</v>
          </cell>
          <cell r="H2635" t="str">
            <v>K1</v>
          </cell>
          <cell r="I2635" t="str">
            <v>09.12.2022</v>
          </cell>
          <cell r="J2635" t="str">
            <v>14.12.2022</v>
          </cell>
          <cell r="K2635" t="str">
            <v>12.12.2022</v>
          </cell>
          <cell r="L2635" t="str">
            <v>Hàng hóa quầy 0480.3002179</v>
          </cell>
          <cell r="M2635" t="str">
            <v>05.02.2023</v>
          </cell>
          <cell r="N2635">
            <v>-3080825</v>
          </cell>
        </row>
        <row r="2636">
          <cell r="F2636">
            <v>55452</v>
          </cell>
          <cell r="G2636" t="str">
            <v>C22TNT|55452</v>
          </cell>
          <cell r="H2636" t="str">
            <v>K1</v>
          </cell>
          <cell r="I2636" t="str">
            <v>14.12.2022</v>
          </cell>
          <cell r="J2636" t="str">
            <v>22.12.2022</v>
          </cell>
          <cell r="K2636" t="str">
            <v>17.12.2022</v>
          </cell>
          <cell r="L2636" t="str">
            <v>Hàng hóa quầy 0480.3002179</v>
          </cell>
          <cell r="M2636" t="str">
            <v>05.02.2023</v>
          </cell>
          <cell r="N2636">
            <v>-2051296</v>
          </cell>
        </row>
        <row r="2637">
          <cell r="F2637">
            <v>55915</v>
          </cell>
          <cell r="G2637" t="str">
            <v>C22TNT|55915</v>
          </cell>
          <cell r="H2637" t="str">
            <v>K1</v>
          </cell>
          <cell r="I2637" t="str">
            <v>16.12.2022</v>
          </cell>
          <cell r="J2637" t="str">
            <v>24.12.2022</v>
          </cell>
          <cell r="K2637" t="str">
            <v>19.12.2022</v>
          </cell>
          <cell r="L2637" t="str">
            <v>Hàng hóa quầy 0480.3002179</v>
          </cell>
          <cell r="M2637" t="str">
            <v>05.02.2023</v>
          </cell>
          <cell r="N2637">
            <v>-8865893</v>
          </cell>
        </row>
        <row r="2638">
          <cell r="F2638">
            <v>55168</v>
          </cell>
          <cell r="G2638" t="str">
            <v>C22TNT|55168</v>
          </cell>
          <cell r="H2638" t="str">
            <v>K1</v>
          </cell>
          <cell r="I2638" t="str">
            <v>09.12.2022</v>
          </cell>
          <cell r="J2638" t="str">
            <v>12.12.2022</v>
          </cell>
          <cell r="K2638" t="str">
            <v>09.12.2022</v>
          </cell>
          <cell r="L2638" t="str">
            <v>Hàng hóa quầy 0480.3002179</v>
          </cell>
          <cell r="M2638" t="str">
            <v>05.02.2023</v>
          </cell>
          <cell r="N2638">
            <v>-1199426</v>
          </cell>
        </row>
        <row r="2639">
          <cell r="F2639">
            <v>55887</v>
          </cell>
          <cell r="G2639" t="str">
            <v>C22TNT|55887</v>
          </cell>
          <cell r="H2639" t="str">
            <v>K1</v>
          </cell>
          <cell r="I2639" t="str">
            <v>16.12.2022</v>
          </cell>
          <cell r="J2639" t="str">
            <v>22.12.2022</v>
          </cell>
          <cell r="K2639" t="str">
            <v>16.12.2022</v>
          </cell>
          <cell r="L2639" t="str">
            <v>Hàng hóa quầy 0480.3002179</v>
          </cell>
          <cell r="M2639" t="str">
            <v>05.02.2023</v>
          </cell>
          <cell r="N2639">
            <v>-1199426</v>
          </cell>
        </row>
        <row r="2640">
          <cell r="F2640">
            <v>55173</v>
          </cell>
          <cell r="G2640" t="str">
            <v>C22TNT|55173</v>
          </cell>
          <cell r="H2640" t="str">
            <v>K1</v>
          </cell>
          <cell r="I2640" t="str">
            <v>09.12.2022</v>
          </cell>
          <cell r="J2640" t="str">
            <v>15.12.2022</v>
          </cell>
          <cell r="K2640" t="str">
            <v>13.12.2022</v>
          </cell>
          <cell r="L2640" t="str">
            <v>Hàng hóa quầy 0480.3002179</v>
          </cell>
          <cell r="M2640" t="str">
            <v>05.02.2023</v>
          </cell>
          <cell r="N2640">
            <v>-6213089</v>
          </cell>
        </row>
        <row r="2641">
          <cell r="F2641">
            <v>55881</v>
          </cell>
          <cell r="G2641" t="str">
            <v>C22TNT|55881</v>
          </cell>
          <cell r="H2641" t="str">
            <v>K1</v>
          </cell>
          <cell r="I2641" t="str">
            <v>16.12.2022</v>
          </cell>
          <cell r="J2641" t="str">
            <v>24.12.2022</v>
          </cell>
          <cell r="K2641" t="str">
            <v>19.12.2022</v>
          </cell>
          <cell r="L2641" t="str">
            <v>Hàng hóa quầy 0480.3002179</v>
          </cell>
          <cell r="M2641" t="str">
            <v>05.02.2023</v>
          </cell>
          <cell r="N2641">
            <v>-3984962</v>
          </cell>
        </row>
        <row r="2642">
          <cell r="F2642">
            <v>56223</v>
          </cell>
          <cell r="G2642" t="str">
            <v>C22TNT|56223</v>
          </cell>
          <cell r="H2642" t="str">
            <v>K1</v>
          </cell>
          <cell r="I2642" t="str">
            <v>21.12.2022</v>
          </cell>
          <cell r="J2642" t="str">
            <v>26.12.2022</v>
          </cell>
          <cell r="K2642" t="str">
            <v>21.12.2022</v>
          </cell>
          <cell r="L2642" t="str">
            <v>Hàng hóa quầy 0480.3002179</v>
          </cell>
          <cell r="M2642" t="str">
            <v>05.02.2023</v>
          </cell>
          <cell r="N2642">
            <v>-1586110</v>
          </cell>
        </row>
        <row r="2643">
          <cell r="F2643">
            <v>55868</v>
          </cell>
          <cell r="G2643" t="str">
            <v>C22TNT|55868</v>
          </cell>
          <cell r="H2643" t="str">
            <v>K1</v>
          </cell>
          <cell r="I2643" t="str">
            <v>15.12.2022</v>
          </cell>
          <cell r="J2643" t="str">
            <v>23.12.2022</v>
          </cell>
          <cell r="K2643" t="str">
            <v>18.12.2022</v>
          </cell>
          <cell r="L2643" t="str">
            <v>Hàng hóa quầy 0480.3002179</v>
          </cell>
          <cell r="M2643" t="str">
            <v>05.02.2023</v>
          </cell>
          <cell r="N2643">
            <v>-1586110</v>
          </cell>
        </row>
        <row r="2644">
          <cell r="F2644">
            <v>55148</v>
          </cell>
          <cell r="G2644" t="str">
            <v>C22TNT|55148</v>
          </cell>
          <cell r="H2644" t="str">
            <v>K1</v>
          </cell>
          <cell r="I2644" t="str">
            <v>08.12.2022</v>
          </cell>
          <cell r="J2644" t="str">
            <v>15.12.2022</v>
          </cell>
          <cell r="K2644" t="str">
            <v>13.12.2022</v>
          </cell>
          <cell r="L2644" t="str">
            <v>Hàng hóa quầy 0480.3002179</v>
          </cell>
          <cell r="M2644" t="str">
            <v>05.02.2023</v>
          </cell>
          <cell r="N2644">
            <v>-4684172</v>
          </cell>
        </row>
        <row r="2645">
          <cell r="F2645">
            <v>56679</v>
          </cell>
          <cell r="G2645" t="str">
            <v>C22TNT|56679</v>
          </cell>
          <cell r="H2645" t="str">
            <v>K1</v>
          </cell>
          <cell r="I2645" t="str">
            <v>22.12.2022</v>
          </cell>
          <cell r="J2645" t="str">
            <v>29.12.2022</v>
          </cell>
          <cell r="K2645" t="str">
            <v>26.12.2022</v>
          </cell>
          <cell r="L2645" t="str">
            <v>Hàng hóa quầy 0480.3002179</v>
          </cell>
          <cell r="M2645" t="str">
            <v>05.02.2023</v>
          </cell>
          <cell r="N2645">
            <v>-2670041</v>
          </cell>
        </row>
        <row r="2646">
          <cell r="F2646">
            <v>56680</v>
          </cell>
          <cell r="G2646" t="str">
            <v>C22TNT|56680</v>
          </cell>
          <cell r="H2646" t="str">
            <v>K1</v>
          </cell>
          <cell r="I2646" t="str">
            <v>22.12.2022</v>
          </cell>
          <cell r="J2646" t="str">
            <v>29.12.2022</v>
          </cell>
          <cell r="K2646" t="str">
            <v>26.12.2022</v>
          </cell>
          <cell r="L2646" t="str">
            <v>Hàng hóa quầy 0480.3002179</v>
          </cell>
          <cell r="M2646" t="str">
            <v>05.02.2023</v>
          </cell>
          <cell r="N2646">
            <v>-1449252</v>
          </cell>
        </row>
        <row r="2647">
          <cell r="F2647">
            <v>1142</v>
          </cell>
          <cell r="G2647" t="str">
            <v>K23TEB|1142</v>
          </cell>
          <cell r="H2647" t="str">
            <v>K1</v>
          </cell>
          <cell r="I2647" t="str">
            <v>27.01.2023</v>
          </cell>
          <cell r="J2647" t="str">
            <v>30.01.2023</v>
          </cell>
          <cell r="K2647" t="str">
            <v>27.01.2023</v>
          </cell>
          <cell r="L2647" t="str">
            <v>Hàng hóa các loại</v>
          </cell>
          <cell r="M2647" t="str">
            <v>05.02.2023</v>
          </cell>
          <cell r="N2647">
            <v>240170</v>
          </cell>
        </row>
        <row r="2648">
          <cell r="F2648" t="str">
            <v>CK</v>
          </cell>
          <cell r="G2648" t="str">
            <v>CK T12/2022</v>
          </cell>
          <cell r="H2648" t="str">
            <v>KS</v>
          </cell>
          <cell r="I2648" t="str">
            <v>31.01.2023</v>
          </cell>
          <cell r="J2648" t="str">
            <v>31.01.2023</v>
          </cell>
          <cell r="K2648" t="str">
            <v>31.01.2023</v>
          </cell>
          <cell r="L2648" t="str">
            <v>R480 CK T12/2022</v>
          </cell>
          <cell r="M2648" t="str">
            <v>05.02.2023</v>
          </cell>
          <cell r="N2648">
            <v>25965783</v>
          </cell>
        </row>
        <row r="2649">
          <cell r="F2649" t="str">
            <v>CK</v>
          </cell>
          <cell r="G2649" t="str">
            <v>CK T12/2022</v>
          </cell>
          <cell r="H2649" t="str">
            <v>KS</v>
          </cell>
          <cell r="I2649" t="str">
            <v>31.01.2023</v>
          </cell>
          <cell r="J2649" t="str">
            <v>31.01.2023</v>
          </cell>
          <cell r="K2649" t="str">
            <v>31.01.2023</v>
          </cell>
          <cell r="L2649" t="str">
            <v>R480 CK năm 2022</v>
          </cell>
          <cell r="M2649" t="str">
            <v>05.02.2023</v>
          </cell>
          <cell r="N2649">
            <v>47805828</v>
          </cell>
        </row>
        <row r="2650">
          <cell r="F2650">
            <v>1803</v>
          </cell>
          <cell r="G2650" t="str">
            <v>1K23TEB|1803</v>
          </cell>
          <cell r="H2650" t="str">
            <v>D1</v>
          </cell>
          <cell r="I2650" t="str">
            <v>30.01.2023</v>
          </cell>
          <cell r="J2650" t="str">
            <v>30.01.2023</v>
          </cell>
          <cell r="K2650" t="str">
            <v>30.01.2023</v>
          </cell>
          <cell r="L2650" t="str">
            <v>Phí hỗ trợ T12.2022 QUẦY 480</v>
          </cell>
          <cell r="M2650" t="str">
            <v>05.02.2023</v>
          </cell>
          <cell r="N2650">
            <v>19041574</v>
          </cell>
        </row>
        <row r="2651">
          <cell r="F2651">
            <v>3261</v>
          </cell>
          <cell r="G2651" t="str">
            <v>1K23TEB|3261</v>
          </cell>
          <cell r="H2651" t="str">
            <v>D1</v>
          </cell>
          <cell r="I2651" t="str">
            <v>30.01.2023</v>
          </cell>
          <cell r="J2651" t="str">
            <v>30.01.2023</v>
          </cell>
          <cell r="K2651" t="str">
            <v>30.01.2023</v>
          </cell>
          <cell r="L2651" t="str">
            <v>Phí dịch vụ T12.2022 QUẦY 480</v>
          </cell>
          <cell r="M2651" t="str">
            <v>05.02.2023</v>
          </cell>
          <cell r="N2651">
            <v>72992700</v>
          </cell>
        </row>
        <row r="2652">
          <cell r="F2652">
            <v>4340</v>
          </cell>
          <cell r="G2652" t="str">
            <v>1K23TEB|4340</v>
          </cell>
          <cell r="H2652" t="str">
            <v>D1</v>
          </cell>
          <cell r="I2652" t="str">
            <v>30.01.2023</v>
          </cell>
          <cell r="J2652" t="str">
            <v>30.01.2023</v>
          </cell>
          <cell r="K2652" t="str">
            <v>30.01.2023</v>
          </cell>
          <cell r="L2652" t="str">
            <v>Phí dịch vụ T12.2022 QUẦY 480</v>
          </cell>
          <cell r="M2652" t="str">
            <v>05.02.2023</v>
          </cell>
          <cell r="N2652">
            <v>15867979</v>
          </cell>
        </row>
        <row r="2653">
          <cell r="F2653">
            <v>518</v>
          </cell>
          <cell r="G2653" t="str">
            <v>K23TEB|518</v>
          </cell>
          <cell r="H2653" t="str">
            <v>K1</v>
          </cell>
          <cell r="I2653" t="str">
            <v>13.01.2023</v>
          </cell>
          <cell r="J2653" t="str">
            <v>13.01.2023</v>
          </cell>
          <cell r="K2653" t="str">
            <v>13.01.2023</v>
          </cell>
          <cell r="L2653" t="str">
            <v>Hàng hóa các loại</v>
          </cell>
          <cell r="M2653" t="str">
            <v>05.02.2023</v>
          </cell>
          <cell r="N2653">
            <v>248400</v>
          </cell>
        </row>
        <row r="2654">
          <cell r="F2654">
            <v>1082</v>
          </cell>
          <cell r="G2654" t="str">
            <v>K23TEB|1082</v>
          </cell>
          <cell r="H2654" t="str">
            <v>K1</v>
          </cell>
          <cell r="I2654" t="str">
            <v>27.01.2023</v>
          </cell>
          <cell r="J2654" t="str">
            <v>30.01.2023</v>
          </cell>
          <cell r="K2654" t="str">
            <v>27.01.2023</v>
          </cell>
          <cell r="L2654" t="str">
            <v>Hàng hóa các loại</v>
          </cell>
          <cell r="M2654" t="str">
            <v>05.02.2023</v>
          </cell>
          <cell r="N2654">
            <v>933083</v>
          </cell>
        </row>
        <row r="2655">
          <cell r="F2655">
            <v>56925</v>
          </cell>
          <cell r="G2655" t="str">
            <v>C22TNT|56925</v>
          </cell>
          <cell r="H2655" t="str">
            <v>K1</v>
          </cell>
          <cell r="I2655" t="str">
            <v>26.12.2022</v>
          </cell>
          <cell r="J2655" t="str">
            <v>03.01.2023</v>
          </cell>
          <cell r="K2655" t="str">
            <v>30.12.2022</v>
          </cell>
          <cell r="L2655" t="str">
            <v>Hàng hóa quầy 0480.3002179</v>
          </cell>
          <cell r="M2655" t="str">
            <v>15.02.2023</v>
          </cell>
          <cell r="N2655">
            <v>-1083931</v>
          </cell>
        </row>
        <row r="2656">
          <cell r="F2656">
            <v>56974</v>
          </cell>
          <cell r="G2656" t="str">
            <v>C22TNT|56974</v>
          </cell>
          <cell r="H2656" t="str">
            <v>K1</v>
          </cell>
          <cell r="I2656" t="str">
            <v>27.12.2022</v>
          </cell>
          <cell r="J2656" t="str">
            <v>31.12.2022</v>
          </cell>
          <cell r="K2656" t="str">
            <v>27.12.2022</v>
          </cell>
          <cell r="L2656" t="str">
            <v>Hàng hóa quầy 0480.3002179</v>
          </cell>
          <cell r="M2656" t="str">
            <v>15.02.2023</v>
          </cell>
          <cell r="N2656">
            <v>-1199426</v>
          </cell>
        </row>
        <row r="2657">
          <cell r="F2657">
            <v>56926</v>
          </cell>
          <cell r="G2657" t="str">
            <v>C22TNT|56926</v>
          </cell>
          <cell r="H2657" t="str">
            <v>K1</v>
          </cell>
          <cell r="I2657" t="str">
            <v>26.12.2022</v>
          </cell>
          <cell r="J2657" t="str">
            <v>01.01.2023</v>
          </cell>
          <cell r="K2657" t="str">
            <v>28.12.2022</v>
          </cell>
          <cell r="L2657" t="str">
            <v>Hàng hóa quầy 0480.3002179</v>
          </cell>
          <cell r="M2657" t="str">
            <v>15.02.2023</v>
          </cell>
          <cell r="N2657">
            <v>-1633008</v>
          </cell>
        </row>
        <row r="2658">
          <cell r="F2658">
            <v>57023</v>
          </cell>
          <cell r="G2658" t="str">
            <v>C22TNT|57023</v>
          </cell>
          <cell r="H2658" t="str">
            <v>K1</v>
          </cell>
          <cell r="I2658" t="str">
            <v>27.12.2022</v>
          </cell>
          <cell r="J2658" t="str">
            <v>05.01.2023</v>
          </cell>
          <cell r="K2658" t="str">
            <v>28.12.2022</v>
          </cell>
          <cell r="L2658" t="str">
            <v>Hàng hóa quầy 0480.3002179</v>
          </cell>
          <cell r="M2658" t="str">
            <v>15.02.2023</v>
          </cell>
          <cell r="N2658">
            <v>-6770498</v>
          </cell>
        </row>
        <row r="2659">
          <cell r="F2659">
            <v>57660</v>
          </cell>
          <cell r="G2659" t="str">
            <v>C22TNT|57660</v>
          </cell>
          <cell r="H2659" t="str">
            <v>K1</v>
          </cell>
          <cell r="I2659" t="str">
            <v>30.12.2022</v>
          </cell>
          <cell r="J2659" t="str">
            <v>03.01.2023</v>
          </cell>
          <cell r="K2659" t="str">
            <v>30.12.2022</v>
          </cell>
          <cell r="L2659" t="str">
            <v>Hàng hóa quầy 0480.3002179</v>
          </cell>
          <cell r="M2659" t="str">
            <v>15.02.2023</v>
          </cell>
          <cell r="N2659">
            <v>-7844662</v>
          </cell>
        </row>
        <row r="2660">
          <cell r="F2660">
            <v>56969</v>
          </cell>
          <cell r="G2660" t="str">
            <v>C22TNT|56969</v>
          </cell>
          <cell r="H2660" t="str">
            <v>K1</v>
          </cell>
          <cell r="I2660" t="str">
            <v>27.12.2022</v>
          </cell>
          <cell r="J2660" t="str">
            <v>31.12.2022</v>
          </cell>
          <cell r="K2660" t="str">
            <v>27.12.2022</v>
          </cell>
          <cell r="L2660" t="str">
            <v>Hàng hóa quầy 0480.3002179</v>
          </cell>
          <cell r="M2660" t="str">
            <v>15.02.2023</v>
          </cell>
          <cell r="N2660">
            <v>-5883062</v>
          </cell>
        </row>
        <row r="2661">
          <cell r="F2661">
            <v>56706</v>
          </cell>
          <cell r="G2661" t="str">
            <v>C22TNT|56706</v>
          </cell>
          <cell r="H2661" t="str">
            <v>K1</v>
          </cell>
          <cell r="I2661" t="str">
            <v>23.12.2022</v>
          </cell>
          <cell r="J2661" t="str">
            <v>28.12.2022</v>
          </cell>
          <cell r="K2661" t="str">
            <v>23.12.2022</v>
          </cell>
          <cell r="L2661" t="str">
            <v>Hàng hóa quầy 0480.3002179</v>
          </cell>
          <cell r="M2661" t="str">
            <v>15.02.2023</v>
          </cell>
          <cell r="N2661">
            <v>-1199426</v>
          </cell>
        </row>
        <row r="2662">
          <cell r="F2662">
            <v>56918</v>
          </cell>
          <cell r="G2662" t="str">
            <v>C22TNT|56918</v>
          </cell>
          <cell r="H2662" t="str">
            <v>K1</v>
          </cell>
          <cell r="I2662" t="str">
            <v>26.12.2022</v>
          </cell>
          <cell r="J2662" t="str">
            <v>03.01.2023</v>
          </cell>
          <cell r="K2662" t="str">
            <v>30.12.2022</v>
          </cell>
          <cell r="L2662" t="str">
            <v>Hàng hóa quầy 0480.3002179</v>
          </cell>
          <cell r="M2662" t="str">
            <v>15.02.2023</v>
          </cell>
          <cell r="N2662">
            <v>-1467318</v>
          </cell>
        </row>
        <row r="2663">
          <cell r="F2663">
            <v>56923</v>
          </cell>
          <cell r="G2663" t="str">
            <v>C22TNT|56923</v>
          </cell>
          <cell r="H2663" t="str">
            <v>K1</v>
          </cell>
          <cell r="I2663" t="str">
            <v>26.12.2022</v>
          </cell>
          <cell r="J2663" t="str">
            <v>01.01.2023</v>
          </cell>
          <cell r="K2663" t="str">
            <v>28.12.2022</v>
          </cell>
          <cell r="L2663" t="str">
            <v>Hàng hóa quầy 0480.3002179</v>
          </cell>
          <cell r="M2663" t="str">
            <v>15.02.2023</v>
          </cell>
          <cell r="N2663">
            <v>-2448533</v>
          </cell>
        </row>
        <row r="2664">
          <cell r="F2664">
            <v>57431</v>
          </cell>
          <cell r="G2664" t="str">
            <v>C22TNT|57431</v>
          </cell>
          <cell r="H2664" t="str">
            <v>K1</v>
          </cell>
          <cell r="I2664" t="str">
            <v>29.12.2022</v>
          </cell>
          <cell r="J2664" t="str">
            <v>05.01.2023</v>
          </cell>
          <cell r="K2664" t="str">
            <v>31.12.2022</v>
          </cell>
          <cell r="L2664" t="str">
            <v>Hàng hóa quầy 0480.3002179</v>
          </cell>
          <cell r="M2664" t="str">
            <v>15.02.2023</v>
          </cell>
          <cell r="N2664">
            <v>-1586110</v>
          </cell>
        </row>
        <row r="2665">
          <cell r="F2665">
            <v>56968</v>
          </cell>
          <cell r="G2665" t="str">
            <v>C22TNT|56968</v>
          </cell>
          <cell r="H2665" t="str">
            <v>K1</v>
          </cell>
          <cell r="I2665" t="str">
            <v>27.12.2022</v>
          </cell>
          <cell r="J2665" t="str">
            <v>31.12.2022</v>
          </cell>
          <cell r="K2665" t="str">
            <v>27.12.2022</v>
          </cell>
          <cell r="L2665" t="str">
            <v>Hàng hóa quầy 0480.3002179</v>
          </cell>
          <cell r="M2665" t="str">
            <v>15.02.2023</v>
          </cell>
          <cell r="N2665">
            <v>-8406288</v>
          </cell>
        </row>
        <row r="2666">
          <cell r="F2666">
            <v>56921</v>
          </cell>
          <cell r="G2666" t="str">
            <v>C22TNT|56921</v>
          </cell>
          <cell r="H2666" t="str">
            <v>K1</v>
          </cell>
          <cell r="I2666" t="str">
            <v>26.12.2022</v>
          </cell>
          <cell r="J2666" t="str">
            <v>01.01.2023</v>
          </cell>
          <cell r="K2666" t="str">
            <v>28.12.2022</v>
          </cell>
          <cell r="L2666" t="str">
            <v>Hàng hóa quầy 0480.3002179</v>
          </cell>
          <cell r="M2666" t="str">
            <v>15.02.2023</v>
          </cell>
          <cell r="N2666">
            <v>-1348466</v>
          </cell>
        </row>
        <row r="2667">
          <cell r="F2667">
            <v>57104</v>
          </cell>
          <cell r="G2667" t="str">
            <v>C22TNT|57104</v>
          </cell>
          <cell r="H2667" t="str">
            <v>K1</v>
          </cell>
          <cell r="I2667" t="str">
            <v>28.12.2022</v>
          </cell>
          <cell r="J2667" t="str">
            <v>01.01.2023</v>
          </cell>
          <cell r="K2667" t="str">
            <v>28.12.2022</v>
          </cell>
          <cell r="L2667" t="str">
            <v>Hàng hóa quầy 0480.3002179</v>
          </cell>
          <cell r="M2667" t="str">
            <v>15.02.2023</v>
          </cell>
          <cell r="N2667">
            <v>-6711881</v>
          </cell>
        </row>
        <row r="2668">
          <cell r="F2668">
            <v>56914</v>
          </cell>
          <cell r="G2668" t="str">
            <v>C22TNT|56914</v>
          </cell>
          <cell r="H2668" t="str">
            <v>K1</v>
          </cell>
          <cell r="I2668" t="str">
            <v>26.12.2022</v>
          </cell>
          <cell r="J2668" t="str">
            <v>01.01.2023</v>
          </cell>
          <cell r="K2668" t="str">
            <v>28.12.2022</v>
          </cell>
          <cell r="L2668" t="str">
            <v>Hàng hóa quầy 0480.3002179</v>
          </cell>
          <cell r="M2668" t="str">
            <v>15.02.2023</v>
          </cell>
          <cell r="N2668">
            <v>-1685470</v>
          </cell>
        </row>
        <row r="2669">
          <cell r="F2669">
            <v>57438</v>
          </cell>
          <cell r="G2669" t="str">
            <v>C22TNT|57438</v>
          </cell>
          <cell r="H2669" t="str">
            <v>K1</v>
          </cell>
          <cell r="I2669" t="str">
            <v>29.12.2022</v>
          </cell>
          <cell r="J2669" t="str">
            <v>05.01.2023</v>
          </cell>
          <cell r="K2669" t="str">
            <v>01.01.2023</v>
          </cell>
          <cell r="L2669" t="str">
            <v>Hàng hóa quầy 0480.3002179</v>
          </cell>
          <cell r="M2669" t="str">
            <v>15.02.2023</v>
          </cell>
          <cell r="N2669">
            <v>-1249106</v>
          </cell>
        </row>
        <row r="2670">
          <cell r="F2670">
            <v>56917</v>
          </cell>
          <cell r="G2670" t="str">
            <v>C22TNT|56917</v>
          </cell>
          <cell r="H2670" t="str">
            <v>K1</v>
          </cell>
          <cell r="I2670" t="str">
            <v>26.12.2022</v>
          </cell>
          <cell r="J2670" t="str">
            <v>01.01.2023</v>
          </cell>
          <cell r="K2670" t="str">
            <v>28.12.2022</v>
          </cell>
          <cell r="L2670" t="str">
            <v>Hàng hóa quầy 0480.3002179</v>
          </cell>
          <cell r="M2670" t="str">
            <v>15.02.2023</v>
          </cell>
          <cell r="N2670">
            <v>-13202672</v>
          </cell>
        </row>
        <row r="2671">
          <cell r="F2671">
            <v>57439</v>
          </cell>
          <cell r="G2671" t="str">
            <v>C22TNT|57439</v>
          </cell>
          <cell r="H2671" t="str">
            <v>K1</v>
          </cell>
          <cell r="I2671" t="str">
            <v>29.12.2022</v>
          </cell>
          <cell r="J2671" t="str">
            <v>05.01.2023</v>
          </cell>
          <cell r="K2671" t="str">
            <v>31.12.2022</v>
          </cell>
          <cell r="L2671" t="str">
            <v>Hàng hóa quầy 0480.3002179</v>
          </cell>
          <cell r="M2671" t="str">
            <v>15.02.2023</v>
          </cell>
          <cell r="N2671">
            <v>-1413958</v>
          </cell>
        </row>
        <row r="2672">
          <cell r="F2672">
            <v>56911</v>
          </cell>
          <cell r="G2672" t="str">
            <v>C22TNT|56911</v>
          </cell>
          <cell r="H2672" t="str">
            <v>K1</v>
          </cell>
          <cell r="I2672" t="str">
            <v>26.12.2022</v>
          </cell>
          <cell r="J2672" t="str">
            <v>02.01.2023</v>
          </cell>
          <cell r="K2672" t="str">
            <v>29.12.2022</v>
          </cell>
          <cell r="L2672" t="str">
            <v>Hàng hóa quầy 0480.3002179</v>
          </cell>
          <cell r="M2672" t="str">
            <v>15.02.2023</v>
          </cell>
          <cell r="N2672">
            <v>-4081540</v>
          </cell>
        </row>
        <row r="2673">
          <cell r="F2673">
            <v>56967</v>
          </cell>
          <cell r="G2673" t="str">
            <v>C22TNT|56967</v>
          </cell>
          <cell r="H2673" t="str">
            <v>K1</v>
          </cell>
          <cell r="I2673" t="str">
            <v>27.12.2022</v>
          </cell>
          <cell r="J2673" t="str">
            <v>31.12.2022</v>
          </cell>
          <cell r="K2673" t="str">
            <v>27.12.2022</v>
          </cell>
          <cell r="L2673" t="str">
            <v>Hàng hóa quầy 0480.3002179</v>
          </cell>
          <cell r="M2673" t="str">
            <v>15.02.2023</v>
          </cell>
          <cell r="N2673">
            <v>-5234069</v>
          </cell>
        </row>
        <row r="2674">
          <cell r="F2674">
            <v>56965</v>
          </cell>
          <cell r="G2674" t="str">
            <v>1C22TNT|56965</v>
          </cell>
          <cell r="H2674" t="str">
            <v>K1</v>
          </cell>
          <cell r="I2674" t="str">
            <v>27.12.2022</v>
          </cell>
          <cell r="J2674" t="str">
            <v>30.12.2022</v>
          </cell>
          <cell r="K2674" t="str">
            <v>27.12.2022</v>
          </cell>
          <cell r="L2674" t="str">
            <v>Hàng hóa quầy 0480.3002179</v>
          </cell>
          <cell r="M2674" t="str">
            <v>15.02.2023</v>
          </cell>
          <cell r="N2674">
            <v>-1635790</v>
          </cell>
        </row>
        <row r="2675">
          <cell r="F2675">
            <v>57625</v>
          </cell>
          <cell r="G2675" t="str">
            <v>1C22TNT|57625</v>
          </cell>
          <cell r="H2675" t="str">
            <v>K1</v>
          </cell>
          <cell r="I2675" t="str">
            <v>30.12.2022</v>
          </cell>
          <cell r="J2675" t="str">
            <v>04.01.2023</v>
          </cell>
          <cell r="K2675" t="str">
            <v>30.12.2022</v>
          </cell>
          <cell r="L2675" t="str">
            <v>Hàng hóa quầy 0480.3002179</v>
          </cell>
          <cell r="M2675" t="str">
            <v>15.02.2023</v>
          </cell>
          <cell r="N2675">
            <v>-7420028</v>
          </cell>
        </row>
        <row r="2676">
          <cell r="F2676">
            <v>56920</v>
          </cell>
          <cell r="G2676" t="str">
            <v>C22TNT|56920</v>
          </cell>
          <cell r="H2676" t="str">
            <v>K1</v>
          </cell>
          <cell r="I2676" t="str">
            <v>26.12.2022</v>
          </cell>
          <cell r="J2676" t="str">
            <v>01.01.2023</v>
          </cell>
          <cell r="K2676" t="str">
            <v>28.12.2022</v>
          </cell>
          <cell r="L2676" t="str">
            <v>Hàng hóa quầy 0480.3002179</v>
          </cell>
          <cell r="M2676" t="str">
            <v>15.02.2023</v>
          </cell>
          <cell r="N2676">
            <v>-6215344</v>
          </cell>
        </row>
        <row r="2677">
          <cell r="F2677">
            <v>56924</v>
          </cell>
          <cell r="G2677" t="str">
            <v>C22TNT|56924</v>
          </cell>
          <cell r="H2677" t="str">
            <v>K1</v>
          </cell>
          <cell r="I2677" t="str">
            <v>26.12.2022</v>
          </cell>
          <cell r="J2677" t="str">
            <v>01.01.2023</v>
          </cell>
          <cell r="K2677" t="str">
            <v>28.12.2022</v>
          </cell>
          <cell r="L2677" t="str">
            <v>Hàng hóa quầy 0480.3002179</v>
          </cell>
          <cell r="M2677" t="str">
            <v>15.02.2023</v>
          </cell>
          <cell r="N2677">
            <v>-19037376</v>
          </cell>
        </row>
        <row r="2678">
          <cell r="F2678">
            <v>57434</v>
          </cell>
          <cell r="G2678" t="str">
            <v>C22TNT|57434</v>
          </cell>
          <cell r="H2678" t="str">
            <v>K1</v>
          </cell>
          <cell r="I2678" t="str">
            <v>29.12.2022</v>
          </cell>
          <cell r="J2678" t="str">
            <v>14.01.2023</v>
          </cell>
          <cell r="K2678" t="str">
            <v>02.01.2023</v>
          </cell>
          <cell r="L2678" t="str">
            <v>Hàng hóa quầy 0480.3002179</v>
          </cell>
          <cell r="M2678" t="str">
            <v>15.02.2023</v>
          </cell>
          <cell r="N2678">
            <v>-650372</v>
          </cell>
        </row>
        <row r="2679">
          <cell r="F2679">
            <v>56916</v>
          </cell>
          <cell r="G2679" t="str">
            <v>C22TNT|56916</v>
          </cell>
          <cell r="H2679" t="str">
            <v>K1</v>
          </cell>
          <cell r="I2679" t="str">
            <v>26.12.2022</v>
          </cell>
          <cell r="J2679" t="str">
            <v>05.01.2023</v>
          </cell>
          <cell r="K2679" t="str">
            <v>30.12.2022</v>
          </cell>
          <cell r="L2679" t="str">
            <v>Hàng hóa quầy 0480.3002179</v>
          </cell>
          <cell r="M2679" t="str">
            <v>15.02.2023</v>
          </cell>
          <cell r="N2679">
            <v>-3435916</v>
          </cell>
        </row>
        <row r="2680">
          <cell r="F2680">
            <v>57433</v>
          </cell>
          <cell r="G2680" t="str">
            <v>C22TNT|57433</v>
          </cell>
          <cell r="H2680" t="str">
            <v>K1</v>
          </cell>
          <cell r="I2680" t="str">
            <v>29.12.2022</v>
          </cell>
          <cell r="J2680" t="str">
            <v>14.01.2023</v>
          </cell>
          <cell r="K2680" t="str">
            <v>02.01.2023</v>
          </cell>
          <cell r="L2680" t="str">
            <v>Hàng hóa quầy 0480.3002179</v>
          </cell>
          <cell r="M2680" t="str">
            <v>15.02.2023</v>
          </cell>
          <cell r="N2680">
            <v>-1250532</v>
          </cell>
        </row>
        <row r="2681">
          <cell r="F2681">
            <v>57542</v>
          </cell>
          <cell r="G2681" t="str">
            <v>C22TNT|57542</v>
          </cell>
          <cell r="H2681" t="str">
            <v>K1</v>
          </cell>
          <cell r="I2681" t="str">
            <v>29.12.2022</v>
          </cell>
          <cell r="J2681" t="str">
            <v>04.01.2023</v>
          </cell>
          <cell r="K2681" t="str">
            <v>31.12.2022</v>
          </cell>
          <cell r="L2681" t="str">
            <v>Hàng hóa quầy 0480.3002179</v>
          </cell>
          <cell r="M2681" t="str">
            <v>15.02.2023</v>
          </cell>
          <cell r="N2681">
            <v>-2786962</v>
          </cell>
        </row>
        <row r="2682">
          <cell r="F2682">
            <v>56912</v>
          </cell>
          <cell r="G2682" t="str">
            <v>C22TNT|56912</v>
          </cell>
          <cell r="H2682" t="str">
            <v>K1</v>
          </cell>
          <cell r="I2682" t="str">
            <v>26.12.2022</v>
          </cell>
          <cell r="J2682" t="str">
            <v>02.01.2023</v>
          </cell>
          <cell r="K2682" t="str">
            <v>29.12.2022</v>
          </cell>
          <cell r="L2682" t="str">
            <v>Hàng hóa quầy 0480.3002179</v>
          </cell>
          <cell r="M2682" t="str">
            <v>15.02.2023</v>
          </cell>
          <cell r="N2682">
            <v>-1416213</v>
          </cell>
        </row>
        <row r="2683">
          <cell r="F2683">
            <v>57432</v>
          </cell>
          <cell r="G2683" t="str">
            <v>C22TNT|57432</v>
          </cell>
          <cell r="H2683" t="str">
            <v>K1</v>
          </cell>
          <cell r="I2683" t="str">
            <v>29.12.2022</v>
          </cell>
          <cell r="J2683" t="str">
            <v>14.01.2023</v>
          </cell>
          <cell r="K2683" t="str">
            <v>01.01.2023</v>
          </cell>
          <cell r="L2683" t="str">
            <v>Hàng hóa quầy 0480.3002179</v>
          </cell>
          <cell r="M2683" t="str">
            <v>15.02.2023</v>
          </cell>
          <cell r="N2683">
            <v>-2398853</v>
          </cell>
        </row>
        <row r="2684">
          <cell r="F2684">
            <v>56686</v>
          </cell>
          <cell r="G2684" t="str">
            <v>C22TNT|56686</v>
          </cell>
          <cell r="H2684" t="str">
            <v>K1</v>
          </cell>
          <cell r="I2684" t="str">
            <v>23.12.2022</v>
          </cell>
          <cell r="J2684" t="str">
            <v>28.12.2022</v>
          </cell>
          <cell r="K2684" t="str">
            <v>24.12.2022</v>
          </cell>
          <cell r="L2684" t="str">
            <v>Hàng hóa quầy 0480.3002179</v>
          </cell>
          <cell r="M2684" t="str">
            <v>15.02.2023</v>
          </cell>
          <cell r="N2684">
            <v>-5834748</v>
          </cell>
        </row>
        <row r="2685">
          <cell r="F2685">
            <v>56687</v>
          </cell>
          <cell r="G2685" t="str">
            <v>C22TNT|56687</v>
          </cell>
          <cell r="H2685" t="str">
            <v>K1</v>
          </cell>
          <cell r="I2685" t="str">
            <v>23.12.2022</v>
          </cell>
          <cell r="J2685" t="str">
            <v>28.12.2022</v>
          </cell>
          <cell r="K2685" t="str">
            <v>24.12.2022</v>
          </cell>
          <cell r="L2685" t="str">
            <v>Hàng hóa quầy 0480.3002179</v>
          </cell>
          <cell r="M2685" t="str">
            <v>15.02.2023</v>
          </cell>
          <cell r="N2685">
            <v>-650359</v>
          </cell>
        </row>
        <row r="2686">
          <cell r="F2686">
            <v>57113</v>
          </cell>
          <cell r="G2686" t="str">
            <v>C22TNT|57113</v>
          </cell>
          <cell r="H2686" t="str">
            <v>K1</v>
          </cell>
          <cell r="I2686" t="str">
            <v>29.12.2022</v>
          </cell>
          <cell r="J2686" t="str">
            <v>04.01.2023</v>
          </cell>
          <cell r="K2686" t="str">
            <v>31.12.2022</v>
          </cell>
          <cell r="L2686" t="str">
            <v>Hàng hóa quầy 0480.3002179</v>
          </cell>
          <cell r="M2686" t="str">
            <v>15.02.2023</v>
          </cell>
          <cell r="N2686">
            <v>-1586110</v>
          </cell>
        </row>
        <row r="2687">
          <cell r="F2687">
            <v>56919</v>
          </cell>
          <cell r="G2687" t="str">
            <v>C22TNT|56919</v>
          </cell>
          <cell r="H2687" t="str">
            <v>K1</v>
          </cell>
          <cell r="I2687" t="str">
            <v>26.12.2022</v>
          </cell>
          <cell r="J2687" t="str">
            <v>01.01.2023</v>
          </cell>
          <cell r="K2687" t="str">
            <v>28.12.2022</v>
          </cell>
          <cell r="L2687" t="str">
            <v>Hàng hóa quầy 0480.3002179</v>
          </cell>
          <cell r="M2687" t="str">
            <v>15.02.2023</v>
          </cell>
          <cell r="N2687">
            <v>-2895653</v>
          </cell>
        </row>
        <row r="2688">
          <cell r="F2688">
            <v>56964</v>
          </cell>
          <cell r="G2688" t="str">
            <v>C22TNT|56964</v>
          </cell>
          <cell r="H2688" t="str">
            <v>K1</v>
          </cell>
          <cell r="I2688" t="str">
            <v>27.12.2022</v>
          </cell>
          <cell r="J2688" t="str">
            <v>01.01.2023</v>
          </cell>
          <cell r="K2688" t="str">
            <v>28.12.2022</v>
          </cell>
          <cell r="L2688" t="str">
            <v>Hàng hóa quầy 0480.3002179</v>
          </cell>
          <cell r="M2688" t="str">
            <v>15.02.2023</v>
          </cell>
          <cell r="N2688">
            <v>-4031860</v>
          </cell>
        </row>
        <row r="2689">
          <cell r="F2689">
            <v>56915</v>
          </cell>
          <cell r="G2689" t="str">
            <v>C22TNT|56915</v>
          </cell>
          <cell r="H2689" t="str">
            <v>K1</v>
          </cell>
          <cell r="I2689" t="str">
            <v>26.12.2022</v>
          </cell>
          <cell r="J2689" t="str">
            <v>02.01.2023</v>
          </cell>
          <cell r="K2689" t="str">
            <v>29.12.2022</v>
          </cell>
          <cell r="L2689" t="str">
            <v>Hàng hóa quầy 0480.3002179</v>
          </cell>
          <cell r="M2689" t="str">
            <v>15.02.2023</v>
          </cell>
          <cell r="N2689">
            <v>-1666038</v>
          </cell>
        </row>
        <row r="2690">
          <cell r="F2690">
            <v>57099</v>
          </cell>
          <cell r="G2690" t="str">
            <v>C22TNT|57099</v>
          </cell>
          <cell r="H2690" t="str">
            <v>K1</v>
          </cell>
          <cell r="I2690" t="str">
            <v>28.12.2022</v>
          </cell>
          <cell r="J2690" t="str">
            <v>02.01.2023</v>
          </cell>
          <cell r="K2690" t="str">
            <v>29.12.2022</v>
          </cell>
          <cell r="L2690" t="str">
            <v>Hàng hóa quầy 0480.3002179</v>
          </cell>
          <cell r="M2690" t="str">
            <v>15.02.2023</v>
          </cell>
          <cell r="N2690">
            <v>-7930656</v>
          </cell>
        </row>
        <row r="2691">
          <cell r="F2691">
            <v>56910</v>
          </cell>
          <cell r="G2691" t="str">
            <v>C22TNT|56910</v>
          </cell>
          <cell r="H2691" t="str">
            <v>K1</v>
          </cell>
          <cell r="I2691" t="str">
            <v>26.12.2022</v>
          </cell>
          <cell r="J2691" t="str">
            <v>01.01.2023</v>
          </cell>
          <cell r="K2691" t="str">
            <v>28.12.2022</v>
          </cell>
          <cell r="L2691" t="str">
            <v>Hàng hóa quầy 0480.3002179</v>
          </cell>
          <cell r="M2691" t="str">
            <v>15.02.2023</v>
          </cell>
          <cell r="N2691">
            <v>-3482784</v>
          </cell>
        </row>
        <row r="2692">
          <cell r="F2692">
            <v>56913</v>
          </cell>
          <cell r="G2692" t="str">
            <v>C22TNT|56913</v>
          </cell>
          <cell r="H2692" t="str">
            <v>K1</v>
          </cell>
          <cell r="I2692" t="str">
            <v>26.12.2022</v>
          </cell>
          <cell r="J2692" t="str">
            <v>02.01.2023</v>
          </cell>
          <cell r="K2692" t="str">
            <v>29.12.2022</v>
          </cell>
          <cell r="L2692" t="str">
            <v>Hàng hóa quầy 0480.3002179</v>
          </cell>
          <cell r="M2692" t="str">
            <v>15.02.2023</v>
          </cell>
          <cell r="N2692">
            <v>-3003748</v>
          </cell>
        </row>
        <row r="2693">
          <cell r="F2693">
            <v>57022</v>
          </cell>
          <cell r="G2693" t="str">
            <v>C22TNT|57022</v>
          </cell>
          <cell r="H2693" t="str">
            <v>K1</v>
          </cell>
          <cell r="I2693" t="str">
            <v>27.12.2022</v>
          </cell>
          <cell r="J2693" t="str">
            <v>05.01.2023</v>
          </cell>
          <cell r="K2693" t="str">
            <v>01.01.2023</v>
          </cell>
          <cell r="L2693" t="str">
            <v>Hàng hóa quầy 0480.3002179</v>
          </cell>
          <cell r="M2693" t="str">
            <v>15.02.2023</v>
          </cell>
          <cell r="N2693">
            <v>-1416213</v>
          </cell>
        </row>
        <row r="2694">
          <cell r="F2694">
            <v>57055</v>
          </cell>
          <cell r="G2694" t="str">
            <v>C22TNT|57055</v>
          </cell>
          <cell r="H2694" t="str">
            <v>K1</v>
          </cell>
          <cell r="I2694" t="str">
            <v>28.12.2022</v>
          </cell>
          <cell r="J2694" t="str">
            <v>05.01.2023</v>
          </cell>
          <cell r="K2694" t="str">
            <v>01.01.2023</v>
          </cell>
          <cell r="L2694" t="str">
            <v>Hàng hóa quầy 0480.3002179</v>
          </cell>
          <cell r="M2694" t="str">
            <v>15.02.2023</v>
          </cell>
          <cell r="N2694">
            <v>-2206843</v>
          </cell>
        </row>
        <row r="2695">
          <cell r="F2695">
            <v>56684</v>
          </cell>
          <cell r="G2695" t="str">
            <v>C22TNT|56684</v>
          </cell>
          <cell r="H2695" t="str">
            <v>K1</v>
          </cell>
          <cell r="I2695" t="str">
            <v>23.12.2022</v>
          </cell>
          <cell r="J2695" t="str">
            <v>27.12.2022</v>
          </cell>
          <cell r="K2695" t="str">
            <v>24.12.2022</v>
          </cell>
          <cell r="L2695" t="str">
            <v>Hàng hóa quầy 0480.3002179</v>
          </cell>
          <cell r="M2695" t="str">
            <v>15.02.2023</v>
          </cell>
          <cell r="N2695">
            <v>-1914438</v>
          </cell>
        </row>
        <row r="2696">
          <cell r="F2696">
            <v>57522</v>
          </cell>
          <cell r="G2696" t="str">
            <v>C22TNT|57522</v>
          </cell>
          <cell r="H2696" t="str">
            <v>K1</v>
          </cell>
          <cell r="I2696" t="str">
            <v>29.12.2022</v>
          </cell>
          <cell r="J2696" t="str">
            <v>03.01.2023</v>
          </cell>
          <cell r="K2696" t="str">
            <v>31.12.2022</v>
          </cell>
          <cell r="L2696" t="str">
            <v>Hàng hóa quầy 0480.3002179</v>
          </cell>
          <cell r="M2696" t="str">
            <v>15.02.2023</v>
          </cell>
          <cell r="N2696">
            <v>-3062759</v>
          </cell>
        </row>
        <row r="2697">
          <cell r="F2697">
            <v>57523</v>
          </cell>
          <cell r="G2697" t="str">
            <v>C22TNT|57523</v>
          </cell>
          <cell r="H2697" t="str">
            <v>K1</v>
          </cell>
          <cell r="I2697" t="str">
            <v>29.12.2022</v>
          </cell>
          <cell r="J2697" t="str">
            <v>03.01.2023</v>
          </cell>
          <cell r="K2697" t="str">
            <v>31.12.2022</v>
          </cell>
          <cell r="L2697" t="str">
            <v>Hàng hóa quầy 0480.3002179</v>
          </cell>
          <cell r="M2697" t="str">
            <v>15.02.2023</v>
          </cell>
          <cell r="N2697">
            <v>-7718108</v>
          </cell>
        </row>
        <row r="2698">
          <cell r="F2698">
            <v>56685</v>
          </cell>
          <cell r="G2698" t="str">
            <v>C22TNT|56685</v>
          </cell>
          <cell r="H2698" t="str">
            <v>K1</v>
          </cell>
          <cell r="I2698" t="str">
            <v>23.12.2022</v>
          </cell>
          <cell r="J2698" t="str">
            <v>28.12.2022</v>
          </cell>
          <cell r="K2698" t="str">
            <v>24.12.2022</v>
          </cell>
          <cell r="L2698" t="str">
            <v>Hàng hóa quầy 0480.3002179</v>
          </cell>
          <cell r="M2698" t="str">
            <v>15.02.2023</v>
          </cell>
          <cell r="N2698">
            <v>-1199426</v>
          </cell>
        </row>
        <row r="2699">
          <cell r="F2699">
            <v>57524</v>
          </cell>
          <cell r="G2699" t="str">
            <v>C22TNT|57524</v>
          </cell>
          <cell r="H2699" t="str">
            <v>K1</v>
          </cell>
          <cell r="I2699" t="str">
            <v>29.12.2022</v>
          </cell>
          <cell r="J2699" t="str">
            <v>03.01.2023</v>
          </cell>
          <cell r="K2699" t="str">
            <v>31.12.2022</v>
          </cell>
          <cell r="L2699" t="str">
            <v>Hàng hóa quầy 0480.3002179</v>
          </cell>
          <cell r="M2699" t="str">
            <v>15.02.2023</v>
          </cell>
          <cell r="N2699">
            <v>-4201749</v>
          </cell>
        </row>
        <row r="2700">
          <cell r="F2700">
            <v>57437</v>
          </cell>
          <cell r="G2700" t="str">
            <v>C22TNT|57437</v>
          </cell>
          <cell r="H2700" t="str">
            <v>K1</v>
          </cell>
          <cell r="I2700" t="str">
            <v>29.12.2022</v>
          </cell>
          <cell r="J2700" t="str">
            <v>14.01.2023</v>
          </cell>
          <cell r="K2700" t="str">
            <v>02.01.2023</v>
          </cell>
          <cell r="L2700" t="str">
            <v>Hàng hóa quầy 0480.3002179</v>
          </cell>
          <cell r="M2700" t="str">
            <v>15.02.2023</v>
          </cell>
          <cell r="N2700">
            <v>-4586177</v>
          </cell>
        </row>
        <row r="2701">
          <cell r="F2701">
            <v>57435</v>
          </cell>
          <cell r="G2701" t="str">
            <v>C22TNT|57435</v>
          </cell>
          <cell r="H2701" t="str">
            <v>K1</v>
          </cell>
          <cell r="I2701" t="str">
            <v>29.12.2022</v>
          </cell>
          <cell r="J2701" t="str">
            <v>14.01.2023</v>
          </cell>
          <cell r="K2701" t="str">
            <v>02.01.2023</v>
          </cell>
          <cell r="L2701" t="str">
            <v>Hàng hóa quầy 0480.3002179</v>
          </cell>
          <cell r="M2701" t="str">
            <v>15.02.2023</v>
          </cell>
          <cell r="N2701">
            <v>-2614810</v>
          </cell>
        </row>
        <row r="2702">
          <cell r="F2702">
            <v>57436</v>
          </cell>
          <cell r="G2702" t="str">
            <v>C22TNT|57436</v>
          </cell>
          <cell r="H2702" t="str">
            <v>K1</v>
          </cell>
          <cell r="I2702" t="str">
            <v>29.12.2022</v>
          </cell>
          <cell r="J2702" t="str">
            <v>14.01.2023</v>
          </cell>
          <cell r="K2702" t="str">
            <v>02.01.2023</v>
          </cell>
          <cell r="L2702" t="str">
            <v>Hàng hóa quầy 0480.3002179</v>
          </cell>
          <cell r="M2702" t="str">
            <v>15.02.2023</v>
          </cell>
          <cell r="N2702">
            <v>-4758329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sqref="A1:F1"/>
    </sheetView>
  </sheetViews>
  <sheetFormatPr defaultRowHeight="15.75" x14ac:dyDescent="0.25"/>
  <cols>
    <col min="1" max="1" width="15.28515625" style="31" customWidth="1"/>
    <col min="2" max="2" width="29.42578125" style="28" customWidth="1"/>
    <col min="3" max="3" width="19.28515625" style="32" customWidth="1"/>
    <col min="4" max="4" width="17.7109375" style="21" customWidth="1"/>
    <col min="5" max="5" width="20.5703125" style="21" customWidth="1"/>
    <col min="6" max="6" width="19.85546875" style="21" customWidth="1"/>
    <col min="7" max="7" width="9.140625" style="21"/>
    <col min="8" max="8" width="10.7109375" style="21" bestFit="1" customWidth="1"/>
    <col min="9" max="9" width="14" style="21" bestFit="1" customWidth="1"/>
    <col min="10" max="10" width="14.7109375" style="21" bestFit="1" customWidth="1"/>
    <col min="11" max="16384" width="9.140625" style="21"/>
  </cols>
  <sheetData>
    <row r="1" spans="1:6" ht="19.5" x14ac:dyDescent="0.3">
      <c r="A1" s="77" t="s">
        <v>2582</v>
      </c>
      <c r="B1" s="77"/>
      <c r="C1" s="77"/>
      <c r="D1" s="77"/>
      <c r="E1" s="77"/>
      <c r="F1" s="77"/>
    </row>
    <row r="2" spans="1:6" s="22" customFormat="1" ht="31.5" x14ac:dyDescent="0.25">
      <c r="A2" s="1" t="s">
        <v>173</v>
      </c>
      <c r="B2" s="2" t="s">
        <v>174</v>
      </c>
      <c r="C2" s="2" t="s">
        <v>175</v>
      </c>
      <c r="D2" s="2" t="s">
        <v>176</v>
      </c>
      <c r="E2" s="2" t="s">
        <v>177</v>
      </c>
      <c r="F2" s="2" t="s">
        <v>178</v>
      </c>
    </row>
    <row r="3" spans="1:6" x14ac:dyDescent="0.25">
      <c r="A3" s="3"/>
      <c r="B3" s="4" t="s">
        <v>182</v>
      </c>
      <c r="C3" s="5">
        <v>581407562</v>
      </c>
      <c r="D3" s="6"/>
      <c r="E3" s="7"/>
      <c r="F3" s="7"/>
    </row>
    <row r="4" spans="1:6" x14ac:dyDescent="0.25">
      <c r="A4" s="3"/>
      <c r="B4" s="8" t="s">
        <v>183</v>
      </c>
      <c r="C4" s="35">
        <v>786030216</v>
      </c>
      <c r="D4" s="6"/>
      <c r="E4" s="7"/>
      <c r="F4" s="7"/>
    </row>
    <row r="5" spans="1:6" x14ac:dyDescent="0.25">
      <c r="A5" s="3"/>
      <c r="B5" s="8" t="s">
        <v>184</v>
      </c>
      <c r="C5" s="35">
        <v>316128335</v>
      </c>
      <c r="D5" s="6"/>
      <c r="E5" s="7"/>
      <c r="F5" s="7"/>
    </row>
    <row r="6" spans="1:6" x14ac:dyDescent="0.25">
      <c r="A6" s="3"/>
      <c r="B6" s="8" t="s">
        <v>185</v>
      </c>
      <c r="C6" s="35">
        <v>491765938</v>
      </c>
      <c r="D6" s="6"/>
      <c r="E6" s="7"/>
      <c r="F6" s="7"/>
    </row>
    <row r="7" spans="1:6" x14ac:dyDescent="0.25">
      <c r="A7" s="3"/>
      <c r="B7" s="8" t="s">
        <v>186</v>
      </c>
      <c r="C7" s="36">
        <v>669614397</v>
      </c>
      <c r="D7" s="6"/>
      <c r="E7" s="7"/>
      <c r="F7" s="7"/>
    </row>
    <row r="8" spans="1:6" x14ac:dyDescent="0.25">
      <c r="A8" s="3"/>
      <c r="B8" s="8" t="s">
        <v>187</v>
      </c>
      <c r="C8" s="35">
        <v>510033107</v>
      </c>
      <c r="D8" s="6"/>
      <c r="E8" s="7"/>
      <c r="F8" s="7"/>
    </row>
    <row r="9" spans="1:6" x14ac:dyDescent="0.25">
      <c r="A9" s="3"/>
      <c r="B9" s="8" t="s">
        <v>188</v>
      </c>
      <c r="C9" s="35">
        <v>612297085</v>
      </c>
      <c r="D9" s="6"/>
      <c r="E9" s="7"/>
      <c r="F9" s="7"/>
    </row>
    <row r="10" spans="1:6" x14ac:dyDescent="0.25">
      <c r="A10" s="3"/>
      <c r="B10" s="8" t="s">
        <v>189</v>
      </c>
      <c r="C10" s="35">
        <v>623312464</v>
      </c>
      <c r="D10" s="6"/>
      <c r="E10" s="7"/>
      <c r="F10" s="7"/>
    </row>
    <row r="11" spans="1:6" x14ac:dyDescent="0.25">
      <c r="A11" s="3"/>
      <c r="B11" s="8" t="s">
        <v>190</v>
      </c>
      <c r="C11" s="35">
        <v>783726966</v>
      </c>
      <c r="D11" s="6"/>
      <c r="E11" s="7"/>
      <c r="F11" s="7"/>
    </row>
    <row r="12" spans="1:6" x14ac:dyDescent="0.25">
      <c r="A12" s="3"/>
      <c r="B12" s="8" t="s">
        <v>191</v>
      </c>
      <c r="C12" s="35">
        <v>529895545</v>
      </c>
      <c r="D12" s="6"/>
      <c r="E12" s="7"/>
      <c r="F12" s="7"/>
    </row>
    <row r="13" spans="1:6" x14ac:dyDescent="0.25">
      <c r="A13" s="3"/>
      <c r="B13" s="8" t="s">
        <v>192</v>
      </c>
      <c r="C13" s="35">
        <v>462953911</v>
      </c>
      <c r="D13" s="6"/>
      <c r="E13" s="7"/>
      <c r="F13" s="7"/>
    </row>
    <row r="14" spans="1:6" x14ac:dyDescent="0.25">
      <c r="A14" s="3"/>
      <c r="B14" s="8" t="s">
        <v>193</v>
      </c>
      <c r="C14" s="35">
        <v>546059013</v>
      </c>
      <c r="D14" s="6"/>
      <c r="E14" s="7"/>
      <c r="F14" s="7"/>
    </row>
    <row r="15" spans="1:6" x14ac:dyDescent="0.25">
      <c r="A15" s="3"/>
      <c r="B15" s="8" t="s">
        <v>194</v>
      </c>
      <c r="C15" s="37">
        <v>617439955</v>
      </c>
      <c r="D15" s="9"/>
      <c r="E15" s="7"/>
      <c r="F15" s="10"/>
    </row>
    <row r="16" spans="1:6" x14ac:dyDescent="0.25">
      <c r="A16" s="78" t="s">
        <v>179</v>
      </c>
      <c r="B16" s="79"/>
      <c r="C16" s="11">
        <f>SUM(C3:C15)</f>
        <v>7530664494</v>
      </c>
      <c r="D16" s="12"/>
      <c r="E16" s="13"/>
      <c r="F16" s="14"/>
    </row>
    <row r="17" spans="1:6" x14ac:dyDescent="0.25">
      <c r="A17" s="15"/>
      <c r="B17" s="16" t="s">
        <v>196</v>
      </c>
      <c r="C17" s="6"/>
      <c r="D17" s="7">
        <v>0</v>
      </c>
      <c r="E17" s="7"/>
      <c r="F17" s="10"/>
    </row>
    <row r="18" spans="1:6" x14ac:dyDescent="0.25">
      <c r="A18" s="15"/>
      <c r="B18" s="16" t="s">
        <v>197</v>
      </c>
      <c r="C18" s="6"/>
      <c r="D18" s="7">
        <v>-3823350</v>
      </c>
      <c r="E18" s="7"/>
      <c r="F18" s="10"/>
    </row>
    <row r="19" spans="1:6" x14ac:dyDescent="0.25">
      <c r="A19" s="15"/>
      <c r="B19" s="16" t="s">
        <v>198</v>
      </c>
      <c r="C19" s="6"/>
      <c r="D19" s="7">
        <v>0</v>
      </c>
      <c r="E19" s="7"/>
      <c r="F19" s="10"/>
    </row>
    <row r="20" spans="1:6" x14ac:dyDescent="0.25">
      <c r="A20" s="15"/>
      <c r="B20" s="16" t="s">
        <v>199</v>
      </c>
      <c r="C20" s="6"/>
      <c r="D20" s="7">
        <v>0</v>
      </c>
      <c r="E20" s="7"/>
      <c r="F20" s="10"/>
    </row>
    <row r="21" spans="1:6" x14ac:dyDescent="0.25">
      <c r="A21" s="15"/>
      <c r="B21" s="16" t="s">
        <v>200</v>
      </c>
      <c r="C21" s="6"/>
      <c r="D21" s="7">
        <v>-6775817</v>
      </c>
      <c r="E21" s="7"/>
      <c r="F21" s="10"/>
    </row>
    <row r="22" spans="1:6" x14ac:dyDescent="0.25">
      <c r="A22" s="15"/>
      <c r="B22" s="16" t="s">
        <v>201</v>
      </c>
      <c r="C22" s="6"/>
      <c r="D22" s="7">
        <v>-8844639</v>
      </c>
      <c r="E22" s="7"/>
      <c r="F22" s="10"/>
    </row>
    <row r="23" spans="1:6" x14ac:dyDescent="0.25">
      <c r="A23" s="15"/>
      <c r="B23" s="16" t="s">
        <v>202</v>
      </c>
      <c r="C23" s="6"/>
      <c r="D23" s="7">
        <v>-3442962</v>
      </c>
      <c r="E23" s="7"/>
      <c r="F23" s="10"/>
    </row>
    <row r="24" spans="1:6" x14ac:dyDescent="0.25">
      <c r="A24" s="15"/>
      <c r="B24" s="16" t="s">
        <v>203</v>
      </c>
      <c r="C24" s="6"/>
      <c r="D24" s="7">
        <v>-3564168</v>
      </c>
      <c r="E24" s="7"/>
      <c r="F24" s="10"/>
    </row>
    <row r="25" spans="1:6" x14ac:dyDescent="0.25">
      <c r="A25" s="15"/>
      <c r="B25" s="16" t="s">
        <v>204</v>
      </c>
      <c r="C25" s="6"/>
      <c r="D25" s="7">
        <v>-2970988</v>
      </c>
      <c r="E25" s="7"/>
      <c r="F25" s="10"/>
    </row>
    <row r="26" spans="1:6" x14ac:dyDescent="0.25">
      <c r="A26" s="15"/>
      <c r="B26" s="16" t="s">
        <v>205</v>
      </c>
      <c r="C26" s="6"/>
      <c r="D26" s="7">
        <v>-20397364</v>
      </c>
      <c r="E26" s="7"/>
      <c r="F26" s="10"/>
    </row>
    <row r="27" spans="1:6" x14ac:dyDescent="0.25">
      <c r="A27" s="15"/>
      <c r="B27" s="16" t="s">
        <v>206</v>
      </c>
      <c r="C27" s="6"/>
      <c r="D27" s="7">
        <v>-4880295</v>
      </c>
      <c r="E27" s="7"/>
      <c r="F27" s="10"/>
    </row>
    <row r="28" spans="1:6" x14ac:dyDescent="0.25">
      <c r="A28" s="15"/>
      <c r="B28" s="16" t="s">
        <v>207</v>
      </c>
      <c r="C28" s="6"/>
      <c r="D28" s="7">
        <v>0</v>
      </c>
      <c r="E28" s="7"/>
      <c r="F28" s="10"/>
    </row>
    <row r="29" spans="1:6" x14ac:dyDescent="0.25">
      <c r="A29" s="78" t="s">
        <v>195</v>
      </c>
      <c r="B29" s="79"/>
      <c r="C29" s="11">
        <f>SUM(C18:C28)</f>
        <v>0</v>
      </c>
      <c r="D29" s="11">
        <f>SUM(D17:D28)</f>
        <v>-54699583</v>
      </c>
      <c r="E29" s="13"/>
      <c r="F29" s="14"/>
    </row>
    <row r="30" spans="1:6" x14ac:dyDescent="0.25">
      <c r="A30" s="15"/>
      <c r="B30" s="16" t="s">
        <v>2583</v>
      </c>
      <c r="C30" s="6"/>
      <c r="D30" s="33"/>
      <c r="E30" s="7">
        <v>-31313634</v>
      </c>
      <c r="F30" s="10"/>
    </row>
    <row r="31" spans="1:6" x14ac:dyDescent="0.25">
      <c r="A31" s="15"/>
      <c r="B31" s="16" t="s">
        <v>2584</v>
      </c>
      <c r="C31" s="6"/>
      <c r="D31" s="33"/>
      <c r="E31" s="7">
        <v>-141239425</v>
      </c>
      <c r="F31" s="10"/>
    </row>
    <row r="32" spans="1:6" x14ac:dyDescent="0.25">
      <c r="A32" s="15"/>
      <c r="B32" s="16" t="s">
        <v>2585</v>
      </c>
      <c r="C32" s="6"/>
      <c r="D32" s="34"/>
      <c r="E32" s="7">
        <v>-46229295</v>
      </c>
      <c r="F32" s="10"/>
    </row>
    <row r="33" spans="1:7" x14ac:dyDescent="0.25">
      <c r="A33" s="15"/>
      <c r="B33" s="16" t="s">
        <v>2586</v>
      </c>
      <c r="C33" s="6"/>
      <c r="D33" s="6"/>
      <c r="E33" s="7">
        <v>-67469212</v>
      </c>
      <c r="F33" s="10"/>
    </row>
    <row r="34" spans="1:7" x14ac:dyDescent="0.25">
      <c r="A34" s="15"/>
      <c r="B34" s="16" t="s">
        <v>2587</v>
      </c>
      <c r="C34" s="6"/>
      <c r="D34" s="33"/>
      <c r="E34" s="7">
        <v>-111334940</v>
      </c>
      <c r="F34" s="10"/>
    </row>
    <row r="35" spans="1:7" x14ac:dyDescent="0.25">
      <c r="A35" s="15"/>
      <c r="B35" s="16" t="s">
        <v>2588</v>
      </c>
      <c r="C35" s="6"/>
      <c r="D35" s="6"/>
      <c r="E35" s="7">
        <v>-81572117</v>
      </c>
      <c r="F35" s="10"/>
    </row>
    <row r="36" spans="1:7" x14ac:dyDescent="0.25">
      <c r="A36" s="15"/>
      <c r="B36" s="16" t="s">
        <v>2589</v>
      </c>
      <c r="C36" s="6"/>
      <c r="D36" s="6"/>
      <c r="E36" s="7">
        <v>-1620000</v>
      </c>
      <c r="F36" s="10"/>
    </row>
    <row r="37" spans="1:7" x14ac:dyDescent="0.25">
      <c r="A37" s="15"/>
      <c r="B37" s="16" t="s">
        <v>2590</v>
      </c>
      <c r="C37" s="6"/>
      <c r="D37" s="6"/>
      <c r="E37" s="7">
        <v>-217084615</v>
      </c>
      <c r="F37" s="10"/>
    </row>
    <row r="38" spans="1:7" x14ac:dyDescent="0.25">
      <c r="A38" s="15"/>
      <c r="B38" s="16" t="s">
        <v>2591</v>
      </c>
      <c r="C38" s="6"/>
      <c r="D38" s="6"/>
      <c r="E38" s="7">
        <v>-128260788</v>
      </c>
      <c r="F38" s="10"/>
    </row>
    <row r="39" spans="1:7" x14ac:dyDescent="0.25">
      <c r="A39" s="15"/>
      <c r="B39" s="16" t="s">
        <v>2592</v>
      </c>
      <c r="C39" s="6"/>
      <c r="D39" s="6"/>
      <c r="E39" s="7">
        <v>-76122437</v>
      </c>
      <c r="F39" s="10"/>
      <c r="G39" s="59"/>
    </row>
    <row r="40" spans="1:7" x14ac:dyDescent="0.25">
      <c r="A40" s="15"/>
      <c r="B40" s="16" t="s">
        <v>2593</v>
      </c>
      <c r="C40" s="6"/>
      <c r="D40" s="6"/>
      <c r="E40" s="7">
        <v>-80333043</v>
      </c>
      <c r="F40" s="10"/>
    </row>
    <row r="41" spans="1:7" x14ac:dyDescent="0.25">
      <c r="A41" s="15"/>
      <c r="B41" s="16" t="s">
        <v>2594</v>
      </c>
      <c r="C41" s="6"/>
      <c r="D41" s="6"/>
      <c r="E41" s="7">
        <v>0</v>
      </c>
      <c r="F41" s="10"/>
    </row>
    <row r="42" spans="1:7" x14ac:dyDescent="0.25">
      <c r="A42" s="78" t="s">
        <v>208</v>
      </c>
      <c r="B42" s="79"/>
      <c r="C42" s="11"/>
      <c r="D42" s="11"/>
      <c r="E42" s="13">
        <f>SUM(E30:E41)</f>
        <v>-982579506</v>
      </c>
      <c r="F42" s="14"/>
    </row>
    <row r="43" spans="1:7" x14ac:dyDescent="0.25">
      <c r="A43" s="3"/>
      <c r="B43" s="17" t="s">
        <v>2497</v>
      </c>
      <c r="C43" s="6"/>
      <c r="D43" s="6"/>
      <c r="F43" s="7">
        <v>-341987986</v>
      </c>
    </row>
    <row r="44" spans="1:7" x14ac:dyDescent="0.25">
      <c r="A44" s="3"/>
      <c r="B44" s="17" t="s">
        <v>2498</v>
      </c>
      <c r="C44" s="6"/>
      <c r="D44" s="6"/>
      <c r="E44" s="7"/>
      <c r="F44" s="7">
        <v>-410489637</v>
      </c>
    </row>
    <row r="45" spans="1:7" x14ac:dyDescent="0.25">
      <c r="A45" s="3"/>
      <c r="B45" s="17" t="s">
        <v>2499</v>
      </c>
      <c r="C45" s="6"/>
      <c r="D45" s="6"/>
      <c r="E45" s="7"/>
      <c r="F45" s="7">
        <v>-606979538</v>
      </c>
    </row>
    <row r="46" spans="1:7" x14ac:dyDescent="0.25">
      <c r="A46" s="3"/>
      <c r="B46" s="17" t="s">
        <v>2500</v>
      </c>
      <c r="C46" s="6"/>
      <c r="D46" s="6"/>
      <c r="E46" s="7"/>
      <c r="F46" s="7">
        <v>-318684577</v>
      </c>
    </row>
    <row r="47" spans="1:7" x14ac:dyDescent="0.25">
      <c r="A47" s="3"/>
      <c r="B47" s="17" t="s">
        <v>2501</v>
      </c>
      <c r="C47" s="6"/>
      <c r="D47" s="6"/>
      <c r="F47" s="7">
        <v>-320169510</v>
      </c>
    </row>
    <row r="48" spans="1:7" x14ac:dyDescent="0.25">
      <c r="A48" s="3"/>
      <c r="B48" s="17" t="s">
        <v>2502</v>
      </c>
      <c r="C48" s="6"/>
      <c r="D48" s="6"/>
      <c r="E48" s="7"/>
      <c r="F48" s="7">
        <v>-516632425</v>
      </c>
    </row>
    <row r="49" spans="1:6" x14ac:dyDescent="0.25">
      <c r="A49" s="3"/>
      <c r="B49" s="17" t="s">
        <v>2503</v>
      </c>
      <c r="C49" s="6"/>
      <c r="D49" s="6"/>
      <c r="E49" s="7"/>
      <c r="F49" s="7">
        <v>-400837657</v>
      </c>
    </row>
    <row r="50" spans="1:6" x14ac:dyDescent="0.25">
      <c r="A50" s="3"/>
      <c r="B50" s="17" t="s">
        <v>2504</v>
      </c>
      <c r="C50" s="6"/>
      <c r="D50" s="6"/>
      <c r="E50" s="7"/>
      <c r="F50" s="7">
        <v>-484738797</v>
      </c>
    </row>
    <row r="51" spans="1:6" x14ac:dyDescent="0.25">
      <c r="A51" s="3"/>
      <c r="B51" s="17" t="s">
        <v>2505</v>
      </c>
      <c r="C51" s="6"/>
      <c r="D51" s="6"/>
      <c r="F51" s="7">
        <v>-550399714</v>
      </c>
    </row>
    <row r="52" spans="1:6" x14ac:dyDescent="0.25">
      <c r="A52" s="3"/>
      <c r="B52" s="17" t="s">
        <v>2506</v>
      </c>
      <c r="C52" s="6"/>
      <c r="D52" s="6"/>
      <c r="E52" s="7"/>
      <c r="F52" s="7">
        <v>-531713584</v>
      </c>
    </row>
    <row r="53" spans="1:6" x14ac:dyDescent="0.25">
      <c r="A53" s="3"/>
      <c r="B53" s="17" t="s">
        <v>2507</v>
      </c>
      <c r="C53" s="6"/>
      <c r="D53" s="6"/>
      <c r="E53" s="7"/>
      <c r="F53" s="7">
        <v>-402978609</v>
      </c>
    </row>
    <row r="54" spans="1:6" x14ac:dyDescent="0.25">
      <c r="A54" s="3"/>
      <c r="B54" s="17" t="s">
        <v>2508</v>
      </c>
      <c r="C54" s="6"/>
      <c r="D54" s="6"/>
      <c r="E54" s="7"/>
      <c r="F54" s="7">
        <v>-354224949</v>
      </c>
    </row>
    <row r="55" spans="1:6" x14ac:dyDescent="0.25">
      <c r="A55" s="78" t="s">
        <v>180</v>
      </c>
      <c r="B55" s="79"/>
      <c r="C55" s="18"/>
      <c r="D55" s="12"/>
      <c r="E55" s="14"/>
      <c r="F55" s="19">
        <f>SUM(F43:F54)</f>
        <v>-5239836983</v>
      </c>
    </row>
    <row r="56" spans="1:6" x14ac:dyDescent="0.25">
      <c r="A56" s="80" t="s">
        <v>181</v>
      </c>
      <c r="B56" s="81"/>
      <c r="C56" s="81"/>
      <c r="D56" s="81"/>
      <c r="E56" s="82"/>
      <c r="F56" s="20">
        <f>C16+D29+E42+F55</f>
        <v>1253548422</v>
      </c>
    </row>
    <row r="57" spans="1:6" x14ac:dyDescent="0.25">
      <c r="A57" s="23"/>
      <c r="B57" s="24"/>
      <c r="C57" s="25"/>
      <c r="D57" s="26"/>
      <c r="F57" s="57">
        <v>-1024854626</v>
      </c>
    </row>
    <row r="58" spans="1:6" x14ac:dyDescent="0.25">
      <c r="A58" s="23"/>
      <c r="B58" s="24"/>
      <c r="C58" s="25"/>
      <c r="D58" s="26"/>
      <c r="F58" s="58">
        <f>+F56+F57</f>
        <v>228693796</v>
      </c>
    </row>
    <row r="59" spans="1:6" x14ac:dyDescent="0.25">
      <c r="A59" s="23"/>
      <c r="B59" s="24"/>
      <c r="C59" s="25"/>
      <c r="D59" s="26"/>
    </row>
    <row r="60" spans="1:6" x14ac:dyDescent="0.25">
      <c r="A60" s="27"/>
      <c r="C60" s="29"/>
      <c r="D60" s="30"/>
    </row>
  </sheetData>
  <mergeCells count="6">
    <mergeCell ref="A1:F1"/>
    <mergeCell ref="A16:B16"/>
    <mergeCell ref="A29:B29"/>
    <mergeCell ref="A55:B55"/>
    <mergeCell ref="A56:E56"/>
    <mergeCell ref="A42:B42"/>
  </mergeCells>
  <conditionalFormatting sqref="A57:B59 A56">
    <cfRule type="duplicateValues" dxfId="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310"/>
  <sheetViews>
    <sheetView workbookViewId="0">
      <pane ySplit="2" topLeftCell="A3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46" customWidth="1"/>
    <col min="2" max="2" width="12.85546875" style="46" customWidth="1"/>
    <col min="3" max="3" width="12.85546875" style="51" customWidth="1"/>
    <col min="4" max="4" width="39.42578125" style="46" customWidth="1"/>
    <col min="5" max="7" width="18.5703125" style="46" customWidth="1"/>
    <col min="8" max="8" width="15.28515625" style="52" customWidth="1"/>
    <col min="9" max="9" width="11.7109375" style="46" customWidth="1"/>
    <col min="10" max="16384" width="9.140625" style="46"/>
  </cols>
  <sheetData>
    <row r="1" spans="1:8" ht="27.75" customHeight="1" x14ac:dyDescent="0.2">
      <c r="A1" s="38" t="s">
        <v>0</v>
      </c>
      <c r="B1" s="38" t="s">
        <v>1</v>
      </c>
      <c r="C1" s="39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40" t="s">
        <v>171</v>
      </c>
    </row>
    <row r="2" spans="1:8" ht="18.75" customHeight="1" x14ac:dyDescent="0.2">
      <c r="A2" s="38"/>
      <c r="B2" s="38"/>
      <c r="C2" s="39"/>
      <c r="D2" s="38"/>
      <c r="E2" s="83" t="s">
        <v>168</v>
      </c>
      <c r="F2" s="84"/>
      <c r="G2" s="40">
        <v>581407562</v>
      </c>
      <c r="H2" s="38"/>
    </row>
    <row r="3" spans="1:8" ht="18.75" customHeight="1" x14ac:dyDescent="0.2">
      <c r="A3" s="41">
        <v>1</v>
      </c>
      <c r="B3" s="42" t="s">
        <v>209</v>
      </c>
      <c r="C3" s="43" t="s">
        <v>7</v>
      </c>
      <c r="D3" s="42" t="s">
        <v>210</v>
      </c>
      <c r="E3" s="44">
        <v>1000720</v>
      </c>
      <c r="F3" s="44">
        <v>100072</v>
      </c>
      <c r="G3" s="44">
        <v>1100792</v>
      </c>
      <c r="H3" s="45"/>
    </row>
    <row r="4" spans="1:8" ht="18.75" customHeight="1" x14ac:dyDescent="0.2">
      <c r="A4" s="41">
        <v>2</v>
      </c>
      <c r="B4" s="42" t="s">
        <v>211</v>
      </c>
      <c r="C4" s="43" t="s">
        <v>7</v>
      </c>
      <c r="D4" s="42" t="s">
        <v>210</v>
      </c>
      <c r="E4" s="44">
        <v>1110580</v>
      </c>
      <c r="F4" s="44">
        <v>111058</v>
      </c>
      <c r="G4" s="44">
        <v>1221638</v>
      </c>
      <c r="H4" s="45"/>
    </row>
    <row r="5" spans="1:8" ht="18.75" customHeight="1" x14ac:dyDescent="0.2">
      <c r="A5" s="41">
        <v>3</v>
      </c>
      <c r="B5" s="42" t="s">
        <v>212</v>
      </c>
      <c r="C5" s="43" t="s">
        <v>7</v>
      </c>
      <c r="D5" s="42" t="s">
        <v>210</v>
      </c>
      <c r="E5" s="44">
        <v>41400</v>
      </c>
      <c r="F5" s="44">
        <v>4140</v>
      </c>
      <c r="G5" s="44">
        <v>45540</v>
      </c>
      <c r="H5" s="45"/>
    </row>
    <row r="6" spans="1:8" ht="18.75" customHeight="1" x14ac:dyDescent="0.2">
      <c r="A6" s="41">
        <v>4</v>
      </c>
      <c r="B6" s="42" t="s">
        <v>213</v>
      </c>
      <c r="C6" s="43" t="s">
        <v>7</v>
      </c>
      <c r="D6" s="42" t="s">
        <v>210</v>
      </c>
      <c r="E6" s="44">
        <v>2001440</v>
      </c>
      <c r="F6" s="44">
        <v>200144</v>
      </c>
      <c r="G6" s="44">
        <v>2201584</v>
      </c>
      <c r="H6" s="45"/>
    </row>
    <row r="7" spans="1:8" ht="18.75" customHeight="1" x14ac:dyDescent="0.2">
      <c r="A7" s="41">
        <v>5</v>
      </c>
      <c r="B7" s="42" t="s">
        <v>214</v>
      </c>
      <c r="C7" s="43" t="s">
        <v>7</v>
      </c>
      <c r="D7" s="42" t="s">
        <v>210</v>
      </c>
      <c r="E7" s="44">
        <v>2579220</v>
      </c>
      <c r="F7" s="44">
        <v>257922</v>
      </c>
      <c r="G7" s="44">
        <v>2837142</v>
      </c>
      <c r="H7" s="45"/>
    </row>
    <row r="8" spans="1:8" ht="18.75" customHeight="1" x14ac:dyDescent="0.2">
      <c r="A8" s="41">
        <v>6</v>
      </c>
      <c r="B8" s="42" t="s">
        <v>215</v>
      </c>
      <c r="C8" s="43" t="s">
        <v>7</v>
      </c>
      <c r="D8" s="42" t="s">
        <v>210</v>
      </c>
      <c r="E8" s="44">
        <v>1000720</v>
      </c>
      <c r="F8" s="44">
        <v>100072</v>
      </c>
      <c r="G8" s="44">
        <v>1100792</v>
      </c>
      <c r="H8" s="45"/>
    </row>
    <row r="9" spans="1:8" ht="18.75" customHeight="1" x14ac:dyDescent="0.2">
      <c r="A9" s="41">
        <v>7</v>
      </c>
      <c r="B9" s="42" t="s">
        <v>216</v>
      </c>
      <c r="C9" s="43" t="s">
        <v>7</v>
      </c>
      <c r="D9" s="42" t="s">
        <v>210</v>
      </c>
      <c r="E9" s="44">
        <v>1000720</v>
      </c>
      <c r="F9" s="44">
        <v>100072</v>
      </c>
      <c r="G9" s="44">
        <v>1100792</v>
      </c>
      <c r="H9" s="45"/>
    </row>
    <row r="10" spans="1:8" ht="18.75" customHeight="1" x14ac:dyDescent="0.2">
      <c r="A10" s="41">
        <v>8</v>
      </c>
      <c r="B10" s="42" t="s">
        <v>217</v>
      </c>
      <c r="C10" s="43" t="s">
        <v>7</v>
      </c>
      <c r="D10" s="42" t="s">
        <v>210</v>
      </c>
      <c r="E10" s="44">
        <v>41400</v>
      </c>
      <c r="F10" s="44">
        <v>4140</v>
      </c>
      <c r="G10" s="44">
        <v>45540</v>
      </c>
      <c r="H10" s="45"/>
    </row>
    <row r="11" spans="1:8" ht="18.75" customHeight="1" x14ac:dyDescent="0.2">
      <c r="A11" s="41">
        <v>9</v>
      </c>
      <c r="B11" s="42" t="s">
        <v>218</v>
      </c>
      <c r="C11" s="43" t="s">
        <v>7</v>
      </c>
      <c r="D11" s="42" t="s">
        <v>210</v>
      </c>
      <c r="E11" s="44">
        <v>414000</v>
      </c>
      <c r="F11" s="44">
        <v>41400</v>
      </c>
      <c r="G11" s="44">
        <v>455400</v>
      </c>
      <c r="H11" s="45"/>
    </row>
    <row r="12" spans="1:8" ht="18.75" customHeight="1" x14ac:dyDescent="0.2">
      <c r="A12" s="41">
        <v>10</v>
      </c>
      <c r="B12" s="42" t="s">
        <v>219</v>
      </c>
      <c r="C12" s="43" t="s">
        <v>7</v>
      </c>
      <c r="D12" s="42" t="s">
        <v>210</v>
      </c>
      <c r="E12" s="44">
        <v>1000720</v>
      </c>
      <c r="F12" s="44">
        <v>100072</v>
      </c>
      <c r="G12" s="44">
        <v>1100792</v>
      </c>
      <c r="H12" s="45"/>
    </row>
    <row r="13" spans="1:8" ht="18.75" customHeight="1" x14ac:dyDescent="0.2">
      <c r="A13" s="41">
        <v>11</v>
      </c>
      <c r="B13" s="42" t="s">
        <v>220</v>
      </c>
      <c r="C13" s="43" t="s">
        <v>7</v>
      </c>
      <c r="D13" s="42" t="s">
        <v>210</v>
      </c>
      <c r="E13" s="44">
        <v>4800380</v>
      </c>
      <c r="F13" s="44">
        <v>480038</v>
      </c>
      <c r="G13" s="44">
        <v>5280418</v>
      </c>
      <c r="H13" s="45"/>
    </row>
    <row r="14" spans="1:8" ht="18.75" customHeight="1" x14ac:dyDescent="0.2">
      <c r="A14" s="41">
        <v>12</v>
      </c>
      <c r="B14" s="42" t="s">
        <v>221</v>
      </c>
      <c r="C14" s="43" t="s">
        <v>7</v>
      </c>
      <c r="D14" s="42" t="s">
        <v>210</v>
      </c>
      <c r="E14" s="44">
        <v>3002160</v>
      </c>
      <c r="F14" s="44">
        <v>300216</v>
      </c>
      <c r="G14" s="44">
        <v>3302376</v>
      </c>
      <c r="H14" s="45"/>
    </row>
    <row r="15" spans="1:8" ht="18.75" customHeight="1" x14ac:dyDescent="0.2">
      <c r="A15" s="41">
        <v>13</v>
      </c>
      <c r="B15" s="42" t="s">
        <v>222</v>
      </c>
      <c r="C15" s="43" t="s">
        <v>7</v>
      </c>
      <c r="D15" s="42" t="s">
        <v>210</v>
      </c>
      <c r="E15" s="44">
        <v>1468640</v>
      </c>
      <c r="F15" s="44">
        <v>146864</v>
      </c>
      <c r="G15" s="44">
        <v>1615504</v>
      </c>
      <c r="H15" s="45"/>
    </row>
    <row r="16" spans="1:8" ht="18.75" customHeight="1" x14ac:dyDescent="0.2">
      <c r="A16" s="41">
        <v>14</v>
      </c>
      <c r="B16" s="42" t="s">
        <v>223</v>
      </c>
      <c r="C16" s="43" t="s">
        <v>7</v>
      </c>
      <c r="D16" s="42" t="s">
        <v>210</v>
      </c>
      <c r="E16" s="44">
        <v>207000</v>
      </c>
      <c r="F16" s="44">
        <v>20700</v>
      </c>
      <c r="G16" s="44">
        <v>227700</v>
      </c>
      <c r="H16" s="45"/>
    </row>
    <row r="17" spans="1:8" ht="18.75" customHeight="1" x14ac:dyDescent="0.2">
      <c r="A17" s="41">
        <v>15</v>
      </c>
      <c r="B17" s="42" t="s">
        <v>224</v>
      </c>
      <c r="C17" s="43" t="s">
        <v>7</v>
      </c>
      <c r="D17" s="42" t="s">
        <v>210</v>
      </c>
      <c r="E17" s="44">
        <v>1000720</v>
      </c>
      <c r="F17" s="44">
        <v>100072</v>
      </c>
      <c r="G17" s="44">
        <v>1100792</v>
      </c>
      <c r="H17" s="45"/>
    </row>
    <row r="18" spans="1:8" ht="18.75" customHeight="1" x14ac:dyDescent="0.2">
      <c r="A18" s="41">
        <v>16</v>
      </c>
      <c r="B18" s="42" t="s">
        <v>225</v>
      </c>
      <c r="C18" s="43" t="s">
        <v>7</v>
      </c>
      <c r="D18" s="42" t="s">
        <v>210</v>
      </c>
      <c r="E18" s="44">
        <v>207000</v>
      </c>
      <c r="F18" s="44">
        <v>20700</v>
      </c>
      <c r="G18" s="44">
        <v>227700</v>
      </c>
      <c r="H18" s="45"/>
    </row>
    <row r="19" spans="1:8" ht="18.75" customHeight="1" x14ac:dyDescent="0.2">
      <c r="A19" s="41">
        <v>17</v>
      </c>
      <c r="B19" s="42" t="s">
        <v>226</v>
      </c>
      <c r="C19" s="43" t="s">
        <v>7</v>
      </c>
      <c r="D19" s="42" t="s">
        <v>210</v>
      </c>
      <c r="E19" s="44">
        <v>1000720</v>
      </c>
      <c r="F19" s="44">
        <v>100072</v>
      </c>
      <c r="G19" s="44">
        <v>1100792</v>
      </c>
      <c r="H19" s="45"/>
    </row>
    <row r="20" spans="1:8" ht="18.75" customHeight="1" x14ac:dyDescent="0.2">
      <c r="A20" s="41">
        <v>18</v>
      </c>
      <c r="B20" s="42" t="s">
        <v>227</v>
      </c>
      <c r="C20" s="43" t="s">
        <v>7</v>
      </c>
      <c r="D20" s="42" t="s">
        <v>210</v>
      </c>
      <c r="E20" s="44">
        <v>207000</v>
      </c>
      <c r="F20" s="44">
        <v>20700</v>
      </c>
      <c r="G20" s="44">
        <v>227700</v>
      </c>
      <c r="H20" s="45"/>
    </row>
    <row r="21" spans="1:8" ht="18.75" customHeight="1" x14ac:dyDescent="0.2">
      <c r="A21" s="41">
        <v>19</v>
      </c>
      <c r="B21" s="42" t="s">
        <v>228</v>
      </c>
      <c r="C21" s="43" t="s">
        <v>7</v>
      </c>
      <c r="D21" s="42" t="s">
        <v>210</v>
      </c>
      <c r="E21" s="44">
        <v>1000720</v>
      </c>
      <c r="F21" s="44">
        <v>100072</v>
      </c>
      <c r="G21" s="44">
        <v>1100792</v>
      </c>
      <c r="H21" s="45"/>
    </row>
    <row r="22" spans="1:8" ht="18.75" customHeight="1" x14ac:dyDescent="0.2">
      <c r="A22" s="41">
        <v>20</v>
      </c>
      <c r="B22" s="42" t="s">
        <v>229</v>
      </c>
      <c r="C22" s="43" t="s">
        <v>7</v>
      </c>
      <c r="D22" s="42" t="s">
        <v>210</v>
      </c>
      <c r="E22" s="44">
        <v>1000720</v>
      </c>
      <c r="F22" s="44">
        <v>100072</v>
      </c>
      <c r="G22" s="44">
        <v>1100792</v>
      </c>
      <c r="H22" s="45"/>
    </row>
    <row r="23" spans="1:8" ht="18.75" customHeight="1" x14ac:dyDescent="0.2">
      <c r="A23" s="41">
        <v>21</v>
      </c>
      <c r="B23" s="42" t="s">
        <v>230</v>
      </c>
      <c r="C23" s="43" t="s">
        <v>7</v>
      </c>
      <c r="D23" s="42" t="s">
        <v>210</v>
      </c>
      <c r="E23" s="44">
        <v>200732</v>
      </c>
      <c r="F23" s="44">
        <v>20073</v>
      </c>
      <c r="G23" s="44">
        <v>220805</v>
      </c>
      <c r="H23" s="45"/>
    </row>
    <row r="24" spans="1:8" ht="18.75" customHeight="1" x14ac:dyDescent="0.2">
      <c r="A24" s="41">
        <v>22</v>
      </c>
      <c r="B24" s="42" t="s">
        <v>231</v>
      </c>
      <c r="C24" s="43" t="s">
        <v>7</v>
      </c>
      <c r="D24" s="42" t="s">
        <v>210</v>
      </c>
      <c r="E24" s="44">
        <v>2779952</v>
      </c>
      <c r="F24" s="44">
        <v>277995</v>
      </c>
      <c r="G24" s="44">
        <v>3057947</v>
      </c>
      <c r="H24" s="45"/>
    </row>
    <row r="25" spans="1:8" ht="18.75" customHeight="1" x14ac:dyDescent="0.2">
      <c r="A25" s="41">
        <v>23</v>
      </c>
      <c r="B25" s="42" t="s">
        <v>232</v>
      </c>
      <c r="C25" s="43" t="s">
        <v>7</v>
      </c>
      <c r="D25" s="42" t="s">
        <v>210</v>
      </c>
      <c r="E25" s="44">
        <v>1000720</v>
      </c>
      <c r="F25" s="44">
        <v>100072</v>
      </c>
      <c r="G25" s="44">
        <v>1100792</v>
      </c>
      <c r="H25" s="45"/>
    </row>
    <row r="26" spans="1:8" ht="18.75" customHeight="1" x14ac:dyDescent="0.2">
      <c r="A26" s="41">
        <v>24</v>
      </c>
      <c r="B26" s="42" t="s">
        <v>233</v>
      </c>
      <c r="C26" s="43" t="s">
        <v>7</v>
      </c>
      <c r="D26" s="42" t="s">
        <v>210</v>
      </c>
      <c r="E26" s="44">
        <v>41400</v>
      </c>
      <c r="F26" s="44">
        <v>4140</v>
      </c>
      <c r="G26" s="44">
        <v>45540</v>
      </c>
      <c r="H26" s="45"/>
    </row>
    <row r="27" spans="1:8" ht="18.75" customHeight="1" x14ac:dyDescent="0.2">
      <c r="A27" s="41">
        <v>25</v>
      </c>
      <c r="B27" s="42" t="s">
        <v>234</v>
      </c>
      <c r="C27" s="43" t="s">
        <v>7</v>
      </c>
      <c r="D27" s="42" t="s">
        <v>210</v>
      </c>
      <c r="E27" s="44">
        <v>2001440</v>
      </c>
      <c r="F27" s="44">
        <v>200144</v>
      </c>
      <c r="G27" s="44">
        <v>2201584</v>
      </c>
      <c r="H27" s="45"/>
    </row>
    <row r="28" spans="1:8" ht="18.75" customHeight="1" x14ac:dyDescent="0.2">
      <c r="A28" s="41">
        <v>26</v>
      </c>
      <c r="B28" s="42" t="s">
        <v>235</v>
      </c>
      <c r="C28" s="43" t="s">
        <v>7</v>
      </c>
      <c r="D28" s="42" t="s">
        <v>210</v>
      </c>
      <c r="E28" s="44">
        <v>1000720</v>
      </c>
      <c r="F28" s="44">
        <v>100072</v>
      </c>
      <c r="G28" s="44">
        <v>1100792</v>
      </c>
      <c r="H28" s="45"/>
    </row>
    <row r="29" spans="1:8" ht="18.75" customHeight="1" x14ac:dyDescent="0.2">
      <c r="A29" s="41">
        <v>27</v>
      </c>
      <c r="B29" s="42" t="s">
        <v>236</v>
      </c>
      <c r="C29" s="43" t="s">
        <v>7</v>
      </c>
      <c r="D29" s="42" t="s">
        <v>210</v>
      </c>
      <c r="E29" s="44">
        <v>1042120</v>
      </c>
      <c r="F29" s="44">
        <v>104212</v>
      </c>
      <c r="G29" s="44">
        <v>1146332</v>
      </c>
      <c r="H29" s="45"/>
    </row>
    <row r="30" spans="1:8" ht="18.75" customHeight="1" x14ac:dyDescent="0.2">
      <c r="A30" s="41">
        <v>28</v>
      </c>
      <c r="B30" s="42" t="s">
        <v>237</v>
      </c>
      <c r="C30" s="43" t="s">
        <v>7</v>
      </c>
      <c r="D30" s="42" t="s">
        <v>210</v>
      </c>
      <c r="E30" s="44">
        <v>1000720</v>
      </c>
      <c r="F30" s="44">
        <v>100072</v>
      </c>
      <c r="G30" s="44">
        <v>1100792</v>
      </c>
      <c r="H30" s="45"/>
    </row>
    <row r="31" spans="1:8" ht="18.75" customHeight="1" x14ac:dyDescent="0.2">
      <c r="A31" s="41">
        <v>29</v>
      </c>
      <c r="B31" s="42" t="s">
        <v>238</v>
      </c>
      <c r="C31" s="43" t="s">
        <v>7</v>
      </c>
      <c r="D31" s="42" t="s">
        <v>210</v>
      </c>
      <c r="E31" s="44">
        <v>2001440</v>
      </c>
      <c r="F31" s="44">
        <v>200144</v>
      </c>
      <c r="G31" s="44">
        <v>2201584</v>
      </c>
      <c r="H31" s="45"/>
    </row>
    <row r="32" spans="1:8" ht="18.75" customHeight="1" x14ac:dyDescent="0.2">
      <c r="A32" s="41">
        <v>30</v>
      </c>
      <c r="B32" s="42" t="s">
        <v>239</v>
      </c>
      <c r="C32" s="43" t="s">
        <v>7</v>
      </c>
      <c r="D32" s="42" t="s">
        <v>210</v>
      </c>
      <c r="E32" s="44">
        <v>621000</v>
      </c>
      <c r="F32" s="44">
        <v>62100</v>
      </c>
      <c r="G32" s="44">
        <v>683100</v>
      </c>
      <c r="H32" s="45"/>
    </row>
    <row r="33" spans="1:8" ht="18.75" customHeight="1" x14ac:dyDescent="0.2">
      <c r="A33" s="41">
        <v>31</v>
      </c>
      <c r="B33" s="42" t="s">
        <v>240</v>
      </c>
      <c r="C33" s="43" t="s">
        <v>7</v>
      </c>
      <c r="D33" s="42" t="s">
        <v>210</v>
      </c>
      <c r="E33" s="44">
        <v>200732</v>
      </c>
      <c r="F33" s="44">
        <v>20073</v>
      </c>
      <c r="G33" s="44">
        <v>220805</v>
      </c>
      <c r="H33" s="45"/>
    </row>
    <row r="34" spans="1:8" ht="18.75" customHeight="1" x14ac:dyDescent="0.2">
      <c r="A34" s="41">
        <v>32</v>
      </c>
      <c r="B34" s="42" t="s">
        <v>241</v>
      </c>
      <c r="C34" s="43" t="s">
        <v>7</v>
      </c>
      <c r="D34" s="42" t="s">
        <v>210</v>
      </c>
      <c r="E34" s="44">
        <v>1000720</v>
      </c>
      <c r="F34" s="44">
        <v>100072</v>
      </c>
      <c r="G34" s="44">
        <v>1100792</v>
      </c>
      <c r="H34" s="45"/>
    </row>
    <row r="35" spans="1:8" ht="18.75" customHeight="1" x14ac:dyDescent="0.2">
      <c r="A35" s="41">
        <v>33</v>
      </c>
      <c r="B35" s="42" t="s">
        <v>242</v>
      </c>
      <c r="C35" s="43" t="s">
        <v>7</v>
      </c>
      <c r="D35" s="42" t="s">
        <v>210</v>
      </c>
      <c r="E35" s="44">
        <v>1870104</v>
      </c>
      <c r="F35" s="44">
        <v>187010</v>
      </c>
      <c r="G35" s="44">
        <v>2057114</v>
      </c>
      <c r="H35" s="42"/>
    </row>
    <row r="36" spans="1:8" ht="18.75" customHeight="1" x14ac:dyDescent="0.2">
      <c r="A36" s="41">
        <v>34</v>
      </c>
      <c r="B36" s="42" t="s">
        <v>243</v>
      </c>
      <c r="C36" s="43" t="s">
        <v>7</v>
      </c>
      <c r="D36" s="42" t="s">
        <v>210</v>
      </c>
      <c r="E36" s="44">
        <v>165600</v>
      </c>
      <c r="F36" s="44">
        <v>16560</v>
      </c>
      <c r="G36" s="44">
        <v>182160</v>
      </c>
      <c r="H36" s="45"/>
    </row>
    <row r="37" spans="1:8" ht="18.75" customHeight="1" x14ac:dyDescent="0.2">
      <c r="A37" s="41">
        <v>35</v>
      </c>
      <c r="B37" s="42" t="s">
        <v>244</v>
      </c>
      <c r="C37" s="43" t="s">
        <v>7</v>
      </c>
      <c r="D37" s="42" t="s">
        <v>210</v>
      </c>
      <c r="E37" s="44">
        <v>1000720</v>
      </c>
      <c r="F37" s="44">
        <v>100072</v>
      </c>
      <c r="G37" s="44">
        <v>1100792</v>
      </c>
      <c r="H37" s="45"/>
    </row>
    <row r="38" spans="1:8" ht="18.75" customHeight="1" x14ac:dyDescent="0.2">
      <c r="A38" s="41">
        <v>36</v>
      </c>
      <c r="B38" s="42" t="s">
        <v>245</v>
      </c>
      <c r="C38" s="43" t="s">
        <v>7</v>
      </c>
      <c r="D38" s="42" t="s">
        <v>210</v>
      </c>
      <c r="E38" s="44">
        <v>414000</v>
      </c>
      <c r="F38" s="44">
        <v>41400</v>
      </c>
      <c r="G38" s="44">
        <v>455400</v>
      </c>
      <c r="H38" s="45"/>
    </row>
    <row r="39" spans="1:8" ht="18.75" customHeight="1" x14ac:dyDescent="0.2">
      <c r="A39" s="41">
        <v>37</v>
      </c>
      <c r="B39" s="42" t="s">
        <v>246</v>
      </c>
      <c r="C39" s="43" t="s">
        <v>7</v>
      </c>
      <c r="D39" s="42" t="s">
        <v>210</v>
      </c>
      <c r="E39" s="44">
        <v>1311312</v>
      </c>
      <c r="F39" s="44">
        <v>131131</v>
      </c>
      <c r="G39" s="44">
        <v>1442443</v>
      </c>
      <c r="H39" s="45"/>
    </row>
    <row r="40" spans="1:8" ht="18.75" customHeight="1" x14ac:dyDescent="0.2">
      <c r="A40" s="41">
        <v>38</v>
      </c>
      <c r="B40" s="42" t="s">
        <v>247</v>
      </c>
      <c r="C40" s="43" t="s">
        <v>7</v>
      </c>
      <c r="D40" s="42" t="s">
        <v>210</v>
      </c>
      <c r="E40" s="44">
        <v>4319172</v>
      </c>
      <c r="F40" s="44">
        <v>431917</v>
      </c>
      <c r="G40" s="44">
        <v>4751089</v>
      </c>
      <c r="H40" s="45"/>
    </row>
    <row r="41" spans="1:8" ht="18.75" customHeight="1" x14ac:dyDescent="0.2">
      <c r="A41" s="41">
        <v>39</v>
      </c>
      <c r="B41" s="42" t="s">
        <v>248</v>
      </c>
      <c r="C41" s="43" t="s">
        <v>7</v>
      </c>
      <c r="D41" s="42" t="s">
        <v>210</v>
      </c>
      <c r="E41" s="44">
        <v>41400</v>
      </c>
      <c r="F41" s="44">
        <v>4140</v>
      </c>
      <c r="G41" s="44">
        <v>45540</v>
      </c>
      <c r="H41" s="45"/>
    </row>
    <row r="42" spans="1:8" ht="18.75" customHeight="1" x14ac:dyDescent="0.2">
      <c r="A42" s="41">
        <v>40</v>
      </c>
      <c r="B42" s="42" t="s">
        <v>249</v>
      </c>
      <c r="C42" s="43" t="s">
        <v>7</v>
      </c>
      <c r="D42" s="42" t="s">
        <v>210</v>
      </c>
      <c r="E42" s="44">
        <v>1000720</v>
      </c>
      <c r="F42" s="44">
        <v>100072</v>
      </c>
      <c r="G42" s="44">
        <v>1100792</v>
      </c>
      <c r="H42" s="45"/>
    </row>
    <row r="43" spans="1:8" ht="18.75" customHeight="1" x14ac:dyDescent="0.2">
      <c r="A43" s="41">
        <v>41</v>
      </c>
      <c r="B43" s="42" t="s">
        <v>250</v>
      </c>
      <c r="C43" s="43" t="s">
        <v>7</v>
      </c>
      <c r="D43" s="42" t="s">
        <v>210</v>
      </c>
      <c r="E43" s="44">
        <v>1201452</v>
      </c>
      <c r="F43" s="44">
        <v>120145</v>
      </c>
      <c r="G43" s="44">
        <v>1321597</v>
      </c>
      <c r="H43" s="45"/>
    </row>
    <row r="44" spans="1:8" ht="18.75" customHeight="1" x14ac:dyDescent="0.2">
      <c r="A44" s="41">
        <v>42</v>
      </c>
      <c r="B44" s="42" t="s">
        <v>251</v>
      </c>
      <c r="C44" s="43" t="s">
        <v>7</v>
      </c>
      <c r="D44" s="42" t="s">
        <v>210</v>
      </c>
      <c r="E44" s="44">
        <v>1000720</v>
      </c>
      <c r="F44" s="44">
        <v>100072</v>
      </c>
      <c r="G44" s="44">
        <v>1100792</v>
      </c>
      <c r="H44" s="45"/>
    </row>
    <row r="45" spans="1:8" ht="18.75" customHeight="1" x14ac:dyDescent="0.2">
      <c r="A45" s="41">
        <v>43</v>
      </c>
      <c r="B45" s="42" t="s">
        <v>252</v>
      </c>
      <c r="C45" s="43" t="s">
        <v>7</v>
      </c>
      <c r="D45" s="42" t="s">
        <v>210</v>
      </c>
      <c r="E45" s="44">
        <v>2978592</v>
      </c>
      <c r="F45" s="44">
        <v>297859</v>
      </c>
      <c r="G45" s="44">
        <v>3276451</v>
      </c>
      <c r="H45" s="45"/>
    </row>
    <row r="46" spans="1:8" ht="18.75" customHeight="1" x14ac:dyDescent="0.2">
      <c r="A46" s="41">
        <v>44</v>
      </c>
      <c r="B46" s="42" t="s">
        <v>253</v>
      </c>
      <c r="C46" s="43" t="s">
        <v>254</v>
      </c>
      <c r="D46" s="42" t="s">
        <v>210</v>
      </c>
      <c r="E46" s="44">
        <v>621000</v>
      </c>
      <c r="F46" s="44">
        <v>62100</v>
      </c>
      <c r="G46" s="44">
        <v>683100</v>
      </c>
      <c r="H46" s="45"/>
    </row>
    <row r="47" spans="1:8" ht="18.75" customHeight="1" x14ac:dyDescent="0.2">
      <c r="A47" s="41">
        <v>45</v>
      </c>
      <c r="B47" s="42" t="s">
        <v>255</v>
      </c>
      <c r="C47" s="43" t="s">
        <v>254</v>
      </c>
      <c r="D47" s="42" t="s">
        <v>210</v>
      </c>
      <c r="E47" s="44">
        <v>602196</v>
      </c>
      <c r="F47" s="44">
        <v>60220</v>
      </c>
      <c r="G47" s="44">
        <v>662416</v>
      </c>
      <c r="H47" s="45"/>
    </row>
    <row r="48" spans="1:8" ht="18.75" customHeight="1" x14ac:dyDescent="0.2">
      <c r="A48" s="41">
        <v>46</v>
      </c>
      <c r="B48" s="42" t="s">
        <v>256</v>
      </c>
      <c r="C48" s="43" t="s">
        <v>254</v>
      </c>
      <c r="D48" s="42" t="s">
        <v>210</v>
      </c>
      <c r="E48" s="44">
        <v>1000720</v>
      </c>
      <c r="F48" s="44">
        <v>100072</v>
      </c>
      <c r="G48" s="44">
        <v>1100792</v>
      </c>
      <c r="H48" s="45"/>
    </row>
    <row r="49" spans="1:8" ht="18.75" customHeight="1" x14ac:dyDescent="0.2">
      <c r="A49" s="41">
        <v>47</v>
      </c>
      <c r="B49" s="42" t="s">
        <v>257</v>
      </c>
      <c r="C49" s="43" t="s">
        <v>254</v>
      </c>
      <c r="D49" s="42" t="s">
        <v>210</v>
      </c>
      <c r="E49" s="44">
        <v>41400</v>
      </c>
      <c r="F49" s="44">
        <v>4140</v>
      </c>
      <c r="G49" s="44">
        <v>45540</v>
      </c>
      <c r="H49" s="45"/>
    </row>
    <row r="50" spans="1:8" ht="18.75" customHeight="1" x14ac:dyDescent="0.2">
      <c r="A50" s="41">
        <v>48</v>
      </c>
      <c r="B50" s="42" t="s">
        <v>258</v>
      </c>
      <c r="C50" s="43" t="s">
        <v>254</v>
      </c>
      <c r="D50" s="42" t="s">
        <v>210</v>
      </c>
      <c r="E50" s="44">
        <v>414000</v>
      </c>
      <c r="F50" s="44">
        <v>41400</v>
      </c>
      <c r="G50" s="44">
        <v>455400</v>
      </c>
      <c r="H50" s="45"/>
    </row>
    <row r="51" spans="1:8" ht="18.75" customHeight="1" x14ac:dyDescent="0.2">
      <c r="A51" s="41">
        <v>49</v>
      </c>
      <c r="B51" s="42" t="s">
        <v>259</v>
      </c>
      <c r="C51" s="43" t="s">
        <v>254</v>
      </c>
      <c r="D51" s="42" t="s">
        <v>210</v>
      </c>
      <c r="E51" s="44">
        <v>207000</v>
      </c>
      <c r="F51" s="44">
        <v>20700</v>
      </c>
      <c r="G51" s="44">
        <v>227700</v>
      </c>
      <c r="H51" s="45"/>
    </row>
    <row r="52" spans="1:8" ht="18.75" customHeight="1" x14ac:dyDescent="0.2">
      <c r="A52" s="41">
        <v>50</v>
      </c>
      <c r="B52" s="42" t="s">
        <v>260</v>
      </c>
      <c r="C52" s="43" t="s">
        <v>254</v>
      </c>
      <c r="D52" s="42" t="s">
        <v>210</v>
      </c>
      <c r="E52" s="44">
        <v>1000720</v>
      </c>
      <c r="F52" s="44">
        <v>100072</v>
      </c>
      <c r="G52" s="44">
        <v>1100792</v>
      </c>
      <c r="H52" s="45"/>
    </row>
    <row r="53" spans="1:8" ht="18.75" customHeight="1" x14ac:dyDescent="0.2">
      <c r="A53" s="41">
        <v>51</v>
      </c>
      <c r="B53" s="42" t="s">
        <v>261</v>
      </c>
      <c r="C53" s="43" t="s">
        <v>254</v>
      </c>
      <c r="D53" s="42" t="s">
        <v>210</v>
      </c>
      <c r="E53" s="44">
        <v>3579940</v>
      </c>
      <c r="F53" s="44">
        <v>357994</v>
      </c>
      <c r="G53" s="44">
        <v>3937934</v>
      </c>
      <c r="H53" s="45"/>
    </row>
    <row r="54" spans="1:8" ht="18.75" customHeight="1" x14ac:dyDescent="0.2">
      <c r="A54" s="41">
        <v>52</v>
      </c>
      <c r="B54" s="42" t="s">
        <v>262</v>
      </c>
      <c r="C54" s="43" t="s">
        <v>254</v>
      </c>
      <c r="D54" s="42" t="s">
        <v>210</v>
      </c>
      <c r="E54" s="44">
        <v>1151980</v>
      </c>
      <c r="F54" s="44">
        <v>115198</v>
      </c>
      <c r="G54" s="44">
        <v>1267178</v>
      </c>
      <c r="H54" s="45"/>
    </row>
    <row r="55" spans="1:8" ht="18.75" customHeight="1" x14ac:dyDescent="0.2">
      <c r="A55" s="41">
        <v>53</v>
      </c>
      <c r="B55" s="42" t="s">
        <v>263</v>
      </c>
      <c r="C55" s="43" t="s">
        <v>254</v>
      </c>
      <c r="D55" s="42" t="s">
        <v>210</v>
      </c>
      <c r="E55" s="44">
        <v>4498060</v>
      </c>
      <c r="F55" s="44">
        <v>449806</v>
      </c>
      <c r="G55" s="44">
        <v>4947866</v>
      </c>
      <c r="H55" s="45"/>
    </row>
    <row r="56" spans="1:8" ht="18.75" customHeight="1" x14ac:dyDescent="0.2">
      <c r="A56" s="41">
        <v>54</v>
      </c>
      <c r="B56" s="42" t="s">
        <v>264</v>
      </c>
      <c r="C56" s="43" t="s">
        <v>254</v>
      </c>
      <c r="D56" s="42" t="s">
        <v>210</v>
      </c>
      <c r="E56" s="44">
        <v>828000</v>
      </c>
      <c r="F56" s="44">
        <v>82800</v>
      </c>
      <c r="G56" s="44">
        <v>910800</v>
      </c>
      <c r="H56" s="45"/>
    </row>
    <row r="57" spans="1:8" ht="18.75" customHeight="1" x14ac:dyDescent="0.2">
      <c r="A57" s="41">
        <v>55</v>
      </c>
      <c r="B57" s="42" t="s">
        <v>265</v>
      </c>
      <c r="C57" s="43" t="s">
        <v>254</v>
      </c>
      <c r="D57" s="42" t="s">
        <v>210</v>
      </c>
      <c r="E57" s="44">
        <v>1000720</v>
      </c>
      <c r="F57" s="44">
        <v>100072</v>
      </c>
      <c r="G57" s="44">
        <v>1100792</v>
      </c>
      <c r="H57" s="45"/>
    </row>
    <row r="58" spans="1:8" ht="18.75" customHeight="1" x14ac:dyDescent="0.2">
      <c r="A58" s="41">
        <v>56</v>
      </c>
      <c r="B58" s="42" t="s">
        <v>266</v>
      </c>
      <c r="C58" s="43" t="s">
        <v>254</v>
      </c>
      <c r="D58" s="42" t="s">
        <v>210</v>
      </c>
      <c r="E58" s="44">
        <v>1110580</v>
      </c>
      <c r="F58" s="44">
        <v>111058</v>
      </c>
      <c r="G58" s="44">
        <v>1221638</v>
      </c>
      <c r="H58" s="45"/>
    </row>
    <row r="59" spans="1:8" ht="18.75" customHeight="1" x14ac:dyDescent="0.2">
      <c r="A59" s="41">
        <v>57</v>
      </c>
      <c r="B59" s="42" t="s">
        <v>267</v>
      </c>
      <c r="C59" s="43" t="s">
        <v>254</v>
      </c>
      <c r="D59" s="42" t="s">
        <v>210</v>
      </c>
      <c r="E59" s="44">
        <v>41400</v>
      </c>
      <c r="F59" s="44">
        <v>4140</v>
      </c>
      <c r="G59" s="44">
        <v>45540</v>
      </c>
      <c r="H59" s="45"/>
    </row>
    <row r="60" spans="1:8" ht="18.75" customHeight="1" x14ac:dyDescent="0.2">
      <c r="A60" s="41">
        <v>58</v>
      </c>
      <c r="B60" s="42" t="s">
        <v>268</v>
      </c>
      <c r="C60" s="43" t="s">
        <v>254</v>
      </c>
      <c r="D60" s="42" t="s">
        <v>210</v>
      </c>
      <c r="E60" s="44">
        <v>1951404</v>
      </c>
      <c r="F60" s="44">
        <v>195140</v>
      </c>
      <c r="G60" s="44">
        <v>2146544</v>
      </c>
      <c r="H60" s="45"/>
    </row>
    <row r="61" spans="1:8" ht="18.75" customHeight="1" x14ac:dyDescent="0.2">
      <c r="A61" s="41">
        <v>59</v>
      </c>
      <c r="B61" s="42" t="s">
        <v>269</v>
      </c>
      <c r="C61" s="43" t="s">
        <v>270</v>
      </c>
      <c r="D61" s="42" t="s">
        <v>210</v>
      </c>
      <c r="E61" s="44">
        <v>2421892</v>
      </c>
      <c r="F61" s="44">
        <v>242189</v>
      </c>
      <c r="G61" s="44">
        <v>2664081</v>
      </c>
      <c r="H61" s="45"/>
    </row>
    <row r="62" spans="1:8" ht="18.75" customHeight="1" x14ac:dyDescent="0.2">
      <c r="A62" s="41">
        <v>60</v>
      </c>
      <c r="B62" s="42" t="s">
        <v>271</v>
      </c>
      <c r="C62" s="43" t="s">
        <v>270</v>
      </c>
      <c r="D62" s="42" t="s">
        <v>210</v>
      </c>
      <c r="E62" s="44">
        <v>608464</v>
      </c>
      <c r="F62" s="44">
        <v>60846</v>
      </c>
      <c r="G62" s="44">
        <v>669310</v>
      </c>
      <c r="H62" s="45"/>
    </row>
    <row r="63" spans="1:8" ht="18.75" customHeight="1" x14ac:dyDescent="0.2">
      <c r="A63" s="41">
        <v>61</v>
      </c>
      <c r="B63" s="42" t="s">
        <v>272</v>
      </c>
      <c r="C63" s="43" t="s">
        <v>270</v>
      </c>
      <c r="D63" s="42" t="s">
        <v>210</v>
      </c>
      <c r="E63" s="44">
        <v>1311312</v>
      </c>
      <c r="F63" s="44">
        <v>131131</v>
      </c>
      <c r="G63" s="44">
        <v>1442443</v>
      </c>
      <c r="H63" s="42"/>
    </row>
    <row r="64" spans="1:8" ht="18.75" customHeight="1" x14ac:dyDescent="0.2">
      <c r="A64" s="41">
        <v>62</v>
      </c>
      <c r="B64" s="42" t="s">
        <v>273</v>
      </c>
      <c r="C64" s="43" t="s">
        <v>270</v>
      </c>
      <c r="D64" s="42" t="s">
        <v>210</v>
      </c>
      <c r="E64" s="44">
        <v>3532472</v>
      </c>
      <c r="F64" s="44">
        <v>353247</v>
      </c>
      <c r="G64" s="44">
        <v>3885719</v>
      </c>
      <c r="H64" s="45"/>
    </row>
    <row r="65" spans="1:8" customFormat="1" ht="15" hidden="1" x14ac:dyDescent="0.25">
      <c r="A65" s="41">
        <v>63</v>
      </c>
      <c r="B65" s="53"/>
      <c r="C65" s="48">
        <v>44566</v>
      </c>
      <c r="D65" s="47" t="s">
        <v>2550</v>
      </c>
      <c r="E65" s="47"/>
      <c r="F65" s="47"/>
      <c r="G65" s="49">
        <v>-157222641</v>
      </c>
      <c r="H65" s="53"/>
    </row>
    <row r="66" spans="1:8" ht="18.75" customHeight="1" x14ac:dyDescent="0.2">
      <c r="A66" s="41">
        <v>64</v>
      </c>
      <c r="B66" s="42" t="s">
        <v>274</v>
      </c>
      <c r="C66" s="43" t="s">
        <v>8</v>
      </c>
      <c r="D66" s="42" t="s">
        <v>210</v>
      </c>
      <c r="E66" s="44">
        <v>2579220</v>
      </c>
      <c r="F66" s="44">
        <v>257922</v>
      </c>
      <c r="G66" s="44">
        <v>2837142</v>
      </c>
      <c r="H66" s="45"/>
    </row>
    <row r="67" spans="1:8" ht="18.75" customHeight="1" x14ac:dyDescent="0.2">
      <c r="A67" s="41">
        <v>65</v>
      </c>
      <c r="B67" s="42" t="s">
        <v>275</v>
      </c>
      <c r="C67" s="43" t="s">
        <v>8</v>
      </c>
      <c r="D67" s="42" t="s">
        <v>210</v>
      </c>
      <c r="E67" s="44">
        <v>4289904</v>
      </c>
      <c r="F67" s="44">
        <v>428990</v>
      </c>
      <c r="G67" s="44">
        <v>4718894</v>
      </c>
      <c r="H67" s="45"/>
    </row>
    <row r="68" spans="1:8" ht="18.75" customHeight="1" x14ac:dyDescent="0.2">
      <c r="A68" s="41">
        <v>66</v>
      </c>
      <c r="B68" s="42" t="s">
        <v>276</v>
      </c>
      <c r="C68" s="43" t="s">
        <v>8</v>
      </c>
      <c r="D68" s="42" t="s">
        <v>210</v>
      </c>
      <c r="E68" s="44">
        <v>2779952</v>
      </c>
      <c r="F68" s="44">
        <v>277995</v>
      </c>
      <c r="G68" s="44">
        <v>3057947</v>
      </c>
      <c r="H68" s="45"/>
    </row>
    <row r="69" spans="1:8" ht="18.75" customHeight="1" x14ac:dyDescent="0.2">
      <c r="A69" s="41">
        <v>67</v>
      </c>
      <c r="B69" s="42" t="s">
        <v>277</v>
      </c>
      <c r="C69" s="43" t="s">
        <v>8</v>
      </c>
      <c r="D69" s="42" t="s">
        <v>210</v>
      </c>
      <c r="E69" s="44">
        <v>1000720</v>
      </c>
      <c r="F69" s="44">
        <v>100072</v>
      </c>
      <c r="G69" s="44">
        <v>1100792</v>
      </c>
      <c r="H69" s="45"/>
    </row>
    <row r="70" spans="1:8" ht="18.75" customHeight="1" x14ac:dyDescent="0.2">
      <c r="A70" s="41">
        <v>68</v>
      </c>
      <c r="B70" s="42" t="s">
        <v>278</v>
      </c>
      <c r="C70" s="43" t="s">
        <v>8</v>
      </c>
      <c r="D70" s="42" t="s">
        <v>210</v>
      </c>
      <c r="E70" s="44">
        <v>1468640</v>
      </c>
      <c r="F70" s="44">
        <v>146864</v>
      </c>
      <c r="G70" s="44">
        <v>1615504</v>
      </c>
      <c r="H70" s="45"/>
    </row>
    <row r="71" spans="1:8" ht="18.75" customHeight="1" x14ac:dyDescent="0.2">
      <c r="A71" s="41">
        <v>69</v>
      </c>
      <c r="B71" s="42" t="s">
        <v>279</v>
      </c>
      <c r="C71" s="43" t="s">
        <v>8</v>
      </c>
      <c r="D71" s="42" t="s">
        <v>210</v>
      </c>
      <c r="E71" s="44">
        <v>3532472</v>
      </c>
      <c r="F71" s="44">
        <v>353247</v>
      </c>
      <c r="G71" s="44">
        <v>3885719</v>
      </c>
      <c r="H71" s="45"/>
    </row>
    <row r="72" spans="1:8" ht="18.75" customHeight="1" x14ac:dyDescent="0.2">
      <c r="A72" s="41">
        <v>70</v>
      </c>
      <c r="B72" s="42" t="s">
        <v>280</v>
      </c>
      <c r="C72" s="43" t="s">
        <v>8</v>
      </c>
      <c r="D72" s="42" t="s">
        <v>210</v>
      </c>
      <c r="E72" s="44">
        <v>2823356</v>
      </c>
      <c r="F72" s="44">
        <v>282336</v>
      </c>
      <c r="G72" s="44">
        <v>3105692</v>
      </c>
      <c r="H72" s="45"/>
    </row>
    <row r="73" spans="1:8" ht="18.75" customHeight="1" x14ac:dyDescent="0.2">
      <c r="A73" s="41">
        <v>71</v>
      </c>
      <c r="B73" s="42" t="s">
        <v>281</v>
      </c>
      <c r="C73" s="43" t="s">
        <v>8</v>
      </c>
      <c r="D73" s="42" t="s">
        <v>210</v>
      </c>
      <c r="E73" s="44">
        <v>1000720</v>
      </c>
      <c r="F73" s="44">
        <v>100072</v>
      </c>
      <c r="G73" s="44">
        <v>1100792</v>
      </c>
      <c r="H73" s="45"/>
    </row>
    <row r="74" spans="1:8" ht="18.75" customHeight="1" x14ac:dyDescent="0.2">
      <c r="A74" s="41">
        <v>72</v>
      </c>
      <c r="B74" s="42" t="s">
        <v>282</v>
      </c>
      <c r="C74" s="43" t="s">
        <v>8</v>
      </c>
      <c r="D74" s="42" t="s">
        <v>210</v>
      </c>
      <c r="E74" s="44">
        <v>41400</v>
      </c>
      <c r="F74" s="44">
        <v>4140</v>
      </c>
      <c r="G74" s="44">
        <v>45540</v>
      </c>
      <c r="H74" s="45"/>
    </row>
    <row r="75" spans="1:8" ht="18.75" customHeight="1" x14ac:dyDescent="0.2">
      <c r="A75" s="41">
        <v>73</v>
      </c>
      <c r="B75" s="42" t="s">
        <v>283</v>
      </c>
      <c r="C75" s="43" t="s">
        <v>8</v>
      </c>
      <c r="D75" s="42" t="s">
        <v>210</v>
      </c>
      <c r="E75" s="44">
        <v>7227272</v>
      </c>
      <c r="F75" s="44">
        <v>722727</v>
      </c>
      <c r="G75" s="44">
        <v>7949999</v>
      </c>
      <c r="H75" s="45"/>
    </row>
    <row r="76" spans="1:8" ht="18.75" customHeight="1" x14ac:dyDescent="0.2">
      <c r="A76" s="41">
        <v>74</v>
      </c>
      <c r="B76" s="42" t="s">
        <v>284</v>
      </c>
      <c r="C76" s="43" t="s">
        <v>8</v>
      </c>
      <c r="D76" s="42" t="s">
        <v>210</v>
      </c>
      <c r="E76" s="44">
        <v>2469360</v>
      </c>
      <c r="F76" s="44">
        <v>246936</v>
      </c>
      <c r="G76" s="44">
        <v>2716296</v>
      </c>
      <c r="H76" s="45"/>
    </row>
    <row r="77" spans="1:8" ht="18.75" customHeight="1" x14ac:dyDescent="0.2">
      <c r="A77" s="41">
        <v>75</v>
      </c>
      <c r="B77" s="42" t="s">
        <v>285</v>
      </c>
      <c r="C77" s="43" t="s">
        <v>8</v>
      </c>
      <c r="D77" s="42" t="s">
        <v>210</v>
      </c>
      <c r="E77" s="44">
        <v>1752172</v>
      </c>
      <c r="F77" s="44">
        <v>175217</v>
      </c>
      <c r="G77" s="44">
        <v>1927389</v>
      </c>
      <c r="H77" s="45"/>
    </row>
    <row r="78" spans="1:8" ht="18.75" customHeight="1" x14ac:dyDescent="0.2">
      <c r="A78" s="41">
        <v>76</v>
      </c>
      <c r="B78" s="42" t="s">
        <v>286</v>
      </c>
      <c r="C78" s="43" t="s">
        <v>8</v>
      </c>
      <c r="D78" s="42" t="s">
        <v>210</v>
      </c>
      <c r="E78" s="44">
        <v>4087080</v>
      </c>
      <c r="F78" s="44">
        <v>408708</v>
      </c>
      <c r="G78" s="44">
        <v>4495788</v>
      </c>
      <c r="H78" s="45"/>
    </row>
    <row r="79" spans="1:8" ht="18.75" customHeight="1" x14ac:dyDescent="0.2">
      <c r="A79" s="41">
        <v>77</v>
      </c>
      <c r="B79" s="42" t="s">
        <v>287</v>
      </c>
      <c r="C79" s="43" t="s">
        <v>8</v>
      </c>
      <c r="D79" s="42" t="s">
        <v>210</v>
      </c>
      <c r="E79" s="44">
        <v>6151000</v>
      </c>
      <c r="F79" s="44">
        <v>615100</v>
      </c>
      <c r="G79" s="44">
        <v>6766100</v>
      </c>
      <c r="H79" s="45"/>
    </row>
    <row r="80" spans="1:8" ht="18.75" customHeight="1" x14ac:dyDescent="0.2">
      <c r="A80" s="41">
        <v>78</v>
      </c>
      <c r="B80" s="42" t="s">
        <v>288</v>
      </c>
      <c r="C80" s="43" t="s">
        <v>8</v>
      </c>
      <c r="D80" s="42" t="s">
        <v>210</v>
      </c>
      <c r="E80" s="44">
        <v>1110580</v>
      </c>
      <c r="F80" s="44">
        <v>111058</v>
      </c>
      <c r="G80" s="44">
        <v>1221638</v>
      </c>
      <c r="H80" s="45"/>
    </row>
    <row r="81" spans="1:8" ht="18.75" customHeight="1" x14ac:dyDescent="0.2">
      <c r="A81" s="41">
        <v>79</v>
      </c>
      <c r="B81" s="42" t="s">
        <v>289</v>
      </c>
      <c r="C81" s="43" t="s">
        <v>8</v>
      </c>
      <c r="D81" s="42" t="s">
        <v>210</v>
      </c>
      <c r="E81" s="44">
        <v>1509952</v>
      </c>
      <c r="F81" s="44">
        <v>150995</v>
      </c>
      <c r="G81" s="44">
        <v>1660947</v>
      </c>
      <c r="H81" s="45"/>
    </row>
    <row r="82" spans="1:8" ht="18.75" customHeight="1" x14ac:dyDescent="0.2">
      <c r="A82" s="41">
        <v>80</v>
      </c>
      <c r="B82" s="42" t="s">
        <v>290</v>
      </c>
      <c r="C82" s="43" t="s">
        <v>8</v>
      </c>
      <c r="D82" s="42" t="s">
        <v>210</v>
      </c>
      <c r="E82" s="44">
        <v>1468640</v>
      </c>
      <c r="F82" s="44">
        <v>146864</v>
      </c>
      <c r="G82" s="44">
        <v>1615504</v>
      </c>
      <c r="H82" s="45"/>
    </row>
    <row r="83" spans="1:8" ht="18.75" customHeight="1" x14ac:dyDescent="0.2">
      <c r="A83" s="41">
        <v>81</v>
      </c>
      <c r="B83" s="42" t="s">
        <v>291</v>
      </c>
      <c r="C83" s="43" t="s">
        <v>8</v>
      </c>
      <c r="D83" s="42" t="s">
        <v>210</v>
      </c>
      <c r="E83" s="44">
        <v>1110580</v>
      </c>
      <c r="F83" s="44">
        <v>111058</v>
      </c>
      <c r="G83" s="44">
        <v>1221638</v>
      </c>
      <c r="H83" s="45"/>
    </row>
    <row r="84" spans="1:8" ht="18.75" customHeight="1" x14ac:dyDescent="0.2">
      <c r="A84" s="41">
        <v>82</v>
      </c>
      <c r="B84" s="42" t="s">
        <v>292</v>
      </c>
      <c r="C84" s="43" t="s">
        <v>8</v>
      </c>
      <c r="D84" s="42" t="s">
        <v>210</v>
      </c>
      <c r="E84" s="44">
        <v>2419800</v>
      </c>
      <c r="F84" s="44">
        <v>241980</v>
      </c>
      <c r="G84" s="44">
        <v>2661780</v>
      </c>
      <c r="H84" s="45"/>
    </row>
    <row r="85" spans="1:8" ht="18.75" customHeight="1" x14ac:dyDescent="0.2">
      <c r="A85" s="41">
        <v>83</v>
      </c>
      <c r="B85" s="42" t="s">
        <v>293</v>
      </c>
      <c r="C85" s="43" t="s">
        <v>8</v>
      </c>
      <c r="D85" s="42" t="s">
        <v>210</v>
      </c>
      <c r="E85" s="44">
        <v>1468640</v>
      </c>
      <c r="F85" s="44">
        <v>146864</v>
      </c>
      <c r="G85" s="44">
        <v>1615504</v>
      </c>
      <c r="H85" s="45"/>
    </row>
    <row r="86" spans="1:8" ht="18.75" customHeight="1" x14ac:dyDescent="0.2">
      <c r="A86" s="41">
        <v>84</v>
      </c>
      <c r="B86" s="42" t="s">
        <v>294</v>
      </c>
      <c r="C86" s="43" t="s">
        <v>8</v>
      </c>
      <c r="D86" s="42" t="s">
        <v>210</v>
      </c>
      <c r="E86" s="44">
        <v>5357080</v>
      </c>
      <c r="F86" s="44">
        <v>535708</v>
      </c>
      <c r="G86" s="44">
        <v>5892788</v>
      </c>
      <c r="H86" s="45"/>
    </row>
    <row r="87" spans="1:8" ht="18.75" customHeight="1" x14ac:dyDescent="0.2">
      <c r="A87" s="41">
        <v>85</v>
      </c>
      <c r="B87" s="42" t="s">
        <v>295</v>
      </c>
      <c r="C87" s="43" t="s">
        <v>8</v>
      </c>
      <c r="D87" s="42" t="s">
        <v>210</v>
      </c>
      <c r="E87" s="44">
        <v>3532472</v>
      </c>
      <c r="F87" s="44">
        <v>353247</v>
      </c>
      <c r="G87" s="44">
        <v>3885719</v>
      </c>
      <c r="H87" s="42"/>
    </row>
    <row r="88" spans="1:8" ht="18.75" customHeight="1" x14ac:dyDescent="0.2">
      <c r="A88" s="41">
        <v>86</v>
      </c>
      <c r="B88" s="42" t="s">
        <v>296</v>
      </c>
      <c r="C88" s="43" t="s">
        <v>8</v>
      </c>
      <c r="D88" s="42" t="s">
        <v>210</v>
      </c>
      <c r="E88" s="44">
        <v>1110580</v>
      </c>
      <c r="F88" s="44">
        <v>111058</v>
      </c>
      <c r="G88" s="44">
        <v>1221638</v>
      </c>
      <c r="H88" s="42"/>
    </row>
    <row r="89" spans="1:8" ht="18.75" customHeight="1" x14ac:dyDescent="0.2">
      <c r="A89" s="41">
        <v>87</v>
      </c>
      <c r="B89" s="42" t="s">
        <v>297</v>
      </c>
      <c r="C89" s="43" t="s">
        <v>8</v>
      </c>
      <c r="D89" s="42" t="s">
        <v>210</v>
      </c>
      <c r="E89" s="44">
        <v>8620272</v>
      </c>
      <c r="F89" s="44">
        <v>862027</v>
      </c>
      <c r="G89" s="44">
        <v>9482299</v>
      </c>
      <c r="H89" s="45"/>
    </row>
    <row r="90" spans="1:8" ht="18.75" customHeight="1" x14ac:dyDescent="0.2">
      <c r="A90" s="41">
        <v>88</v>
      </c>
      <c r="B90" s="42" t="s">
        <v>298</v>
      </c>
      <c r="C90" s="43" t="s">
        <v>299</v>
      </c>
      <c r="D90" s="42" t="s">
        <v>210</v>
      </c>
      <c r="E90" s="44">
        <v>1000720</v>
      </c>
      <c r="F90" s="44">
        <v>100072</v>
      </c>
      <c r="G90" s="44">
        <v>1100792</v>
      </c>
      <c r="H90" s="45"/>
    </row>
    <row r="91" spans="1:8" ht="18.75" customHeight="1" x14ac:dyDescent="0.2">
      <c r="A91" s="41">
        <v>89</v>
      </c>
      <c r="B91" s="42" t="s">
        <v>300</v>
      </c>
      <c r="C91" s="43" t="s">
        <v>299</v>
      </c>
      <c r="D91" s="42" t="s">
        <v>210</v>
      </c>
      <c r="E91" s="44">
        <v>2802016</v>
      </c>
      <c r="F91" s="44">
        <v>280202</v>
      </c>
      <c r="G91" s="44">
        <v>3082218</v>
      </c>
      <c r="H91" s="45"/>
    </row>
    <row r="92" spans="1:8" ht="18.75" customHeight="1" x14ac:dyDescent="0.2">
      <c r="A92" s="41">
        <v>90</v>
      </c>
      <c r="B92" s="42" t="s">
        <v>301</v>
      </c>
      <c r="C92" s="43" t="s">
        <v>9</v>
      </c>
      <c r="D92" s="42" t="s">
        <v>210</v>
      </c>
      <c r="E92" s="44">
        <v>602196</v>
      </c>
      <c r="F92" s="44">
        <v>60220</v>
      </c>
      <c r="G92" s="44">
        <v>662416</v>
      </c>
      <c r="H92" s="45"/>
    </row>
    <row r="93" spans="1:8" ht="18.75" customHeight="1" x14ac:dyDescent="0.2">
      <c r="A93" s="41">
        <v>91</v>
      </c>
      <c r="B93" s="42" t="s">
        <v>302</v>
      </c>
      <c r="C93" s="43" t="s">
        <v>9</v>
      </c>
      <c r="D93" s="42" t="s">
        <v>210</v>
      </c>
      <c r="E93" s="44">
        <v>1000720</v>
      </c>
      <c r="F93" s="44">
        <v>100072</v>
      </c>
      <c r="G93" s="44">
        <v>1100792</v>
      </c>
      <c r="H93" s="45"/>
    </row>
    <row r="94" spans="1:8" ht="18.75" customHeight="1" x14ac:dyDescent="0.2">
      <c r="A94" s="41">
        <v>92</v>
      </c>
      <c r="B94" s="42" t="s">
        <v>303</v>
      </c>
      <c r="C94" s="43" t="s">
        <v>9</v>
      </c>
      <c r="D94" s="42" t="s">
        <v>210</v>
      </c>
      <c r="E94" s="44">
        <v>41400</v>
      </c>
      <c r="F94" s="44">
        <v>4140</v>
      </c>
      <c r="G94" s="44">
        <v>45540</v>
      </c>
      <c r="H94" s="45"/>
    </row>
    <row r="95" spans="1:8" ht="18.75" customHeight="1" x14ac:dyDescent="0.2">
      <c r="A95" s="41">
        <v>93</v>
      </c>
      <c r="B95" s="42" t="s">
        <v>304</v>
      </c>
      <c r="C95" s="43" t="s">
        <v>9</v>
      </c>
      <c r="D95" s="42" t="s">
        <v>210</v>
      </c>
      <c r="E95" s="44">
        <v>1000720</v>
      </c>
      <c r="F95" s="44">
        <v>100072</v>
      </c>
      <c r="G95" s="44">
        <v>1100792</v>
      </c>
      <c r="H95" s="42"/>
    </row>
    <row r="96" spans="1:8" ht="18.75" customHeight="1" x14ac:dyDescent="0.2">
      <c r="A96" s="41">
        <v>94</v>
      </c>
      <c r="B96" s="42" t="s">
        <v>305</v>
      </c>
      <c r="C96" s="43" t="s">
        <v>9</v>
      </c>
      <c r="D96" s="42" t="s">
        <v>210</v>
      </c>
      <c r="E96" s="44">
        <v>41400</v>
      </c>
      <c r="F96" s="44">
        <v>4140</v>
      </c>
      <c r="G96" s="44">
        <v>45540</v>
      </c>
      <c r="H96" s="45"/>
    </row>
    <row r="97" spans="1:8" ht="18.75" customHeight="1" x14ac:dyDescent="0.2">
      <c r="A97" s="41">
        <v>95</v>
      </c>
      <c r="B97" s="42" t="s">
        <v>306</v>
      </c>
      <c r="C97" s="43" t="s">
        <v>9</v>
      </c>
      <c r="D97" s="42" t="s">
        <v>210</v>
      </c>
      <c r="E97" s="44">
        <v>2001440</v>
      </c>
      <c r="F97" s="44">
        <v>200144</v>
      </c>
      <c r="G97" s="44">
        <v>2201584</v>
      </c>
      <c r="H97" s="45"/>
    </row>
    <row r="98" spans="1:8" ht="18.75" customHeight="1" x14ac:dyDescent="0.2">
      <c r="A98" s="41">
        <v>96</v>
      </c>
      <c r="B98" s="42" t="s">
        <v>307</v>
      </c>
      <c r="C98" s="43" t="s">
        <v>9</v>
      </c>
      <c r="D98" s="42" t="s">
        <v>210</v>
      </c>
      <c r="E98" s="44">
        <v>414000</v>
      </c>
      <c r="F98" s="44">
        <v>41400</v>
      </c>
      <c r="G98" s="44">
        <v>455400</v>
      </c>
      <c r="H98" s="45"/>
    </row>
    <row r="99" spans="1:8" ht="18.75" customHeight="1" x14ac:dyDescent="0.2">
      <c r="A99" s="41">
        <v>97</v>
      </c>
      <c r="B99" s="42" t="s">
        <v>308</v>
      </c>
      <c r="C99" s="43" t="s">
        <v>9</v>
      </c>
      <c r="D99" s="42" t="s">
        <v>210</v>
      </c>
      <c r="E99" s="44">
        <v>1000720</v>
      </c>
      <c r="F99" s="44">
        <v>100072</v>
      </c>
      <c r="G99" s="44">
        <v>1100792</v>
      </c>
      <c r="H99" s="45"/>
    </row>
    <row r="100" spans="1:8" ht="18.75" customHeight="1" x14ac:dyDescent="0.2">
      <c r="A100" s="41">
        <v>98</v>
      </c>
      <c r="B100" s="42" t="s">
        <v>309</v>
      </c>
      <c r="C100" s="43" t="s">
        <v>9</v>
      </c>
      <c r="D100" s="42" t="s">
        <v>210</v>
      </c>
      <c r="E100" s="44">
        <v>207000</v>
      </c>
      <c r="F100" s="44">
        <v>20700</v>
      </c>
      <c r="G100" s="44">
        <v>227700</v>
      </c>
      <c r="H100" s="42"/>
    </row>
    <row r="101" spans="1:8" ht="18.75" customHeight="1" x14ac:dyDescent="0.2">
      <c r="A101" s="41">
        <v>99</v>
      </c>
      <c r="B101" s="42" t="s">
        <v>310</v>
      </c>
      <c r="C101" s="43" t="s">
        <v>311</v>
      </c>
      <c r="D101" s="42" t="s">
        <v>210</v>
      </c>
      <c r="E101" s="44">
        <v>3331740</v>
      </c>
      <c r="F101" s="44">
        <v>333174</v>
      </c>
      <c r="G101" s="44">
        <v>3664914</v>
      </c>
      <c r="H101" s="45"/>
    </row>
    <row r="102" spans="1:8" ht="18.75" customHeight="1" x14ac:dyDescent="0.2">
      <c r="A102" s="41">
        <v>100</v>
      </c>
      <c r="B102" s="42" t="s">
        <v>312</v>
      </c>
      <c r="C102" s="43" t="s">
        <v>311</v>
      </c>
      <c r="D102" s="42" t="s">
        <v>210</v>
      </c>
      <c r="E102" s="44">
        <v>1110580</v>
      </c>
      <c r="F102" s="44">
        <v>111058</v>
      </c>
      <c r="G102" s="44">
        <v>1221638</v>
      </c>
      <c r="H102" s="45"/>
    </row>
    <row r="103" spans="1:8" ht="18.75" customHeight="1" x14ac:dyDescent="0.2">
      <c r="A103" s="41">
        <v>101</v>
      </c>
      <c r="B103" s="42" t="s">
        <v>313</v>
      </c>
      <c r="C103" s="43" t="s">
        <v>311</v>
      </c>
      <c r="D103" s="42" t="s">
        <v>210</v>
      </c>
      <c r="E103" s="44">
        <v>5099100</v>
      </c>
      <c r="F103" s="44">
        <v>509910</v>
      </c>
      <c r="G103" s="44">
        <v>5609010</v>
      </c>
      <c r="H103" s="45"/>
    </row>
    <row r="104" spans="1:8" ht="18.75" customHeight="1" x14ac:dyDescent="0.2">
      <c r="A104" s="41">
        <v>102</v>
      </c>
      <c r="B104" s="42" t="s">
        <v>314</v>
      </c>
      <c r="C104" s="43" t="s">
        <v>311</v>
      </c>
      <c r="D104" s="42" t="s">
        <v>210</v>
      </c>
      <c r="E104" s="44">
        <v>1468640</v>
      </c>
      <c r="F104" s="44">
        <v>146864</v>
      </c>
      <c r="G104" s="44">
        <v>1615504</v>
      </c>
      <c r="H104" s="45"/>
    </row>
    <row r="105" spans="1:8" ht="18.75" customHeight="1" x14ac:dyDescent="0.2">
      <c r="A105" s="41">
        <v>103</v>
      </c>
      <c r="B105" s="42" t="s">
        <v>315</v>
      </c>
      <c r="C105" s="43" t="s">
        <v>311</v>
      </c>
      <c r="D105" s="42" t="s">
        <v>210</v>
      </c>
      <c r="E105" s="44">
        <v>2779952</v>
      </c>
      <c r="F105" s="44">
        <v>277995</v>
      </c>
      <c r="G105" s="44">
        <v>3057947</v>
      </c>
      <c r="H105" s="45"/>
    </row>
    <row r="106" spans="1:8" ht="18.75" customHeight="1" x14ac:dyDescent="0.2">
      <c r="A106" s="41">
        <v>104</v>
      </c>
      <c r="B106" s="42" t="s">
        <v>316</v>
      </c>
      <c r="C106" s="43" t="s">
        <v>311</v>
      </c>
      <c r="D106" s="42" t="s">
        <v>210</v>
      </c>
      <c r="E106" s="44">
        <v>1468640</v>
      </c>
      <c r="F106" s="44">
        <v>146864</v>
      </c>
      <c r="G106" s="44">
        <v>1615504</v>
      </c>
      <c r="H106" s="45"/>
    </row>
    <row r="107" spans="1:8" ht="18.75" customHeight="1" x14ac:dyDescent="0.2">
      <c r="A107" s="41">
        <v>105</v>
      </c>
      <c r="B107" s="42" t="s">
        <v>317</v>
      </c>
      <c r="C107" s="43" t="s">
        <v>311</v>
      </c>
      <c r="D107" s="42" t="s">
        <v>210</v>
      </c>
      <c r="E107" s="44">
        <v>4020712</v>
      </c>
      <c r="F107" s="44">
        <v>402071</v>
      </c>
      <c r="G107" s="44">
        <v>4422783</v>
      </c>
      <c r="H107" s="45"/>
    </row>
    <row r="108" spans="1:8" ht="18.75" customHeight="1" x14ac:dyDescent="0.2">
      <c r="A108" s="41">
        <v>106</v>
      </c>
      <c r="B108" s="42" t="s">
        <v>318</v>
      </c>
      <c r="C108" s="43" t="s">
        <v>311</v>
      </c>
      <c r="D108" s="42" t="s">
        <v>210</v>
      </c>
      <c r="E108" s="44">
        <v>2870824</v>
      </c>
      <c r="F108" s="44">
        <v>287082</v>
      </c>
      <c r="G108" s="44">
        <v>3157906</v>
      </c>
      <c r="H108" s="45"/>
    </row>
    <row r="109" spans="1:8" ht="18.75" customHeight="1" x14ac:dyDescent="0.2">
      <c r="A109" s="41">
        <v>107</v>
      </c>
      <c r="B109" s="42" t="s">
        <v>319</v>
      </c>
      <c r="C109" s="43" t="s">
        <v>311</v>
      </c>
      <c r="D109" s="42" t="s">
        <v>210</v>
      </c>
      <c r="E109" s="44">
        <v>2221160</v>
      </c>
      <c r="F109" s="44">
        <v>222116</v>
      </c>
      <c r="G109" s="44">
        <v>2443276</v>
      </c>
      <c r="H109" s="45"/>
    </row>
    <row r="110" spans="1:8" ht="18.75" customHeight="1" x14ac:dyDescent="0.2">
      <c r="A110" s="41">
        <v>108</v>
      </c>
      <c r="B110" s="42" t="s">
        <v>320</v>
      </c>
      <c r="C110" s="43" t="s">
        <v>311</v>
      </c>
      <c r="D110" s="42" t="s">
        <v>210</v>
      </c>
      <c r="E110" s="44">
        <v>1512044</v>
      </c>
      <c r="F110" s="44">
        <v>151204</v>
      </c>
      <c r="G110" s="44">
        <v>1663248</v>
      </c>
      <c r="H110" s="45"/>
    </row>
    <row r="111" spans="1:8" ht="18.75" customHeight="1" x14ac:dyDescent="0.2">
      <c r="A111" s="41">
        <v>109</v>
      </c>
      <c r="B111" s="42" t="s">
        <v>321</v>
      </c>
      <c r="C111" s="43" t="s">
        <v>311</v>
      </c>
      <c r="D111" s="42" t="s">
        <v>210</v>
      </c>
      <c r="E111" s="44">
        <v>1110580</v>
      </c>
      <c r="F111" s="44">
        <v>111058</v>
      </c>
      <c r="G111" s="44">
        <v>1221638</v>
      </c>
      <c r="H111" s="45"/>
    </row>
    <row r="112" spans="1:8" ht="18.75" customHeight="1" x14ac:dyDescent="0.2">
      <c r="A112" s="41">
        <v>110</v>
      </c>
      <c r="B112" s="42" t="s">
        <v>322</v>
      </c>
      <c r="C112" s="43" t="s">
        <v>311</v>
      </c>
      <c r="D112" s="42" t="s">
        <v>210</v>
      </c>
      <c r="E112" s="44">
        <v>1417660</v>
      </c>
      <c r="F112" s="44">
        <v>141766</v>
      </c>
      <c r="G112" s="44">
        <v>1559426</v>
      </c>
      <c r="H112" s="45"/>
    </row>
    <row r="113" spans="1:8" ht="18.75" customHeight="1" x14ac:dyDescent="0.2">
      <c r="A113" s="41">
        <v>111</v>
      </c>
      <c r="B113" s="42" t="s">
        <v>323</v>
      </c>
      <c r="C113" s="43" t="s">
        <v>311</v>
      </c>
      <c r="D113" s="42" t="s">
        <v>210</v>
      </c>
      <c r="E113" s="44">
        <v>3179324</v>
      </c>
      <c r="F113" s="44">
        <v>317932</v>
      </c>
      <c r="G113" s="44">
        <v>3497256</v>
      </c>
      <c r="H113" s="45"/>
    </row>
    <row r="114" spans="1:8" ht="18.75" customHeight="1" x14ac:dyDescent="0.2">
      <c r="A114" s="41">
        <v>112</v>
      </c>
      <c r="B114" s="42" t="s">
        <v>324</v>
      </c>
      <c r="C114" s="43" t="s">
        <v>311</v>
      </c>
      <c r="D114" s="42" t="s">
        <v>210</v>
      </c>
      <c r="E114" s="44">
        <v>2622624</v>
      </c>
      <c r="F114" s="44">
        <v>262262</v>
      </c>
      <c r="G114" s="44">
        <v>2884886</v>
      </c>
      <c r="H114" s="45"/>
    </row>
    <row r="115" spans="1:8" ht="18.75" customHeight="1" x14ac:dyDescent="0.2">
      <c r="A115" s="41">
        <v>113</v>
      </c>
      <c r="B115" s="42" t="s">
        <v>325</v>
      </c>
      <c r="C115" s="43" t="s">
        <v>311</v>
      </c>
      <c r="D115" s="42" t="s">
        <v>210</v>
      </c>
      <c r="E115" s="44">
        <v>5330020</v>
      </c>
      <c r="F115" s="44">
        <v>533002</v>
      </c>
      <c r="G115" s="44">
        <v>5863022</v>
      </c>
      <c r="H115" s="42"/>
    </row>
    <row r="116" spans="1:8" ht="18.75" customHeight="1" x14ac:dyDescent="0.2">
      <c r="A116" s="41">
        <v>114</v>
      </c>
      <c r="B116" s="42" t="s">
        <v>326</v>
      </c>
      <c r="C116" s="43" t="s">
        <v>311</v>
      </c>
      <c r="D116" s="42" t="s">
        <v>210</v>
      </c>
      <c r="E116" s="44">
        <v>2779952</v>
      </c>
      <c r="F116" s="44">
        <v>277995</v>
      </c>
      <c r="G116" s="44">
        <v>3057947</v>
      </c>
      <c r="H116" s="45"/>
    </row>
    <row r="117" spans="1:8" ht="18.75" customHeight="1" x14ac:dyDescent="0.2">
      <c r="A117" s="41">
        <v>115</v>
      </c>
      <c r="B117" s="42" t="s">
        <v>327</v>
      </c>
      <c r="C117" s="43" t="s">
        <v>311</v>
      </c>
      <c r="D117" s="42" t="s">
        <v>210</v>
      </c>
      <c r="E117" s="44">
        <v>5409580</v>
      </c>
      <c r="F117" s="44">
        <v>540958</v>
      </c>
      <c r="G117" s="44">
        <v>5950538</v>
      </c>
      <c r="H117" s="45"/>
    </row>
    <row r="118" spans="1:8" ht="18.75" customHeight="1" x14ac:dyDescent="0.2">
      <c r="A118" s="41">
        <v>116</v>
      </c>
      <c r="B118" s="42" t="s">
        <v>328</v>
      </c>
      <c r="C118" s="43" t="s">
        <v>311</v>
      </c>
      <c r="D118" s="42" t="s">
        <v>210</v>
      </c>
      <c r="E118" s="44">
        <v>4089172</v>
      </c>
      <c r="F118" s="44">
        <v>408917</v>
      </c>
      <c r="G118" s="44">
        <v>4498089</v>
      </c>
      <c r="H118" s="45"/>
    </row>
    <row r="119" spans="1:8" ht="18.75" customHeight="1" x14ac:dyDescent="0.2">
      <c r="A119" s="41">
        <v>117</v>
      </c>
      <c r="B119" s="42" t="s">
        <v>329</v>
      </c>
      <c r="C119" s="43" t="s">
        <v>311</v>
      </c>
      <c r="D119" s="42" t="s">
        <v>210</v>
      </c>
      <c r="E119" s="44">
        <v>3331740</v>
      </c>
      <c r="F119" s="44">
        <v>333174</v>
      </c>
      <c r="G119" s="44">
        <v>3664914</v>
      </c>
      <c r="H119" s="45"/>
    </row>
    <row r="120" spans="1:8" ht="18.75" customHeight="1" x14ac:dyDescent="0.2">
      <c r="A120" s="41">
        <v>118</v>
      </c>
      <c r="B120" s="42" t="s">
        <v>330</v>
      </c>
      <c r="C120" s="43" t="s">
        <v>311</v>
      </c>
      <c r="D120" s="42" t="s">
        <v>210</v>
      </c>
      <c r="E120" s="44">
        <v>1468640</v>
      </c>
      <c r="F120" s="44">
        <v>146864</v>
      </c>
      <c r="G120" s="44">
        <v>1615504</v>
      </c>
      <c r="H120" s="45"/>
    </row>
    <row r="121" spans="1:8" ht="18.75" customHeight="1" x14ac:dyDescent="0.2">
      <c r="A121" s="41">
        <v>119</v>
      </c>
      <c r="B121" s="42" t="s">
        <v>331</v>
      </c>
      <c r="C121" s="43" t="s">
        <v>311</v>
      </c>
      <c r="D121" s="42" t="s">
        <v>210</v>
      </c>
      <c r="E121" s="44">
        <v>1110580</v>
      </c>
      <c r="F121" s="44">
        <v>111058</v>
      </c>
      <c r="G121" s="44">
        <v>1221638</v>
      </c>
      <c r="H121" s="45"/>
    </row>
    <row r="122" spans="1:8" ht="18.75" customHeight="1" x14ac:dyDescent="0.2">
      <c r="A122" s="41">
        <v>120</v>
      </c>
      <c r="B122" s="42" t="s">
        <v>332</v>
      </c>
      <c r="C122" s="43" t="s">
        <v>10</v>
      </c>
      <c r="D122" s="42" t="s">
        <v>210</v>
      </c>
      <c r="E122" s="44">
        <v>2469360</v>
      </c>
      <c r="F122" s="44">
        <v>246936</v>
      </c>
      <c r="G122" s="44">
        <v>2716296</v>
      </c>
      <c r="H122" s="45"/>
    </row>
    <row r="123" spans="1:8" ht="18.75" customHeight="1" x14ac:dyDescent="0.2">
      <c r="A123" s="41">
        <v>121</v>
      </c>
      <c r="B123" s="42" t="s">
        <v>333</v>
      </c>
      <c r="C123" s="43" t="s">
        <v>10</v>
      </c>
      <c r="D123" s="42" t="s">
        <v>210</v>
      </c>
      <c r="E123" s="44">
        <v>2579220</v>
      </c>
      <c r="F123" s="44">
        <v>257922</v>
      </c>
      <c r="G123" s="44">
        <v>2837142</v>
      </c>
      <c r="H123" s="45"/>
    </row>
    <row r="124" spans="1:8" ht="18.75" customHeight="1" x14ac:dyDescent="0.2">
      <c r="A124" s="41">
        <v>122</v>
      </c>
      <c r="B124" s="42" t="s">
        <v>334</v>
      </c>
      <c r="C124" s="43" t="s">
        <v>10</v>
      </c>
      <c r="D124" s="42" t="s">
        <v>210</v>
      </c>
      <c r="E124" s="44">
        <v>1311312</v>
      </c>
      <c r="F124" s="44">
        <v>131131</v>
      </c>
      <c r="G124" s="44">
        <v>1442443</v>
      </c>
      <c r="H124" s="45"/>
    </row>
    <row r="125" spans="1:8" ht="18.75" customHeight="1" x14ac:dyDescent="0.2">
      <c r="A125" s="41">
        <v>123</v>
      </c>
      <c r="B125" s="42" t="s">
        <v>335</v>
      </c>
      <c r="C125" s="43" t="s">
        <v>10</v>
      </c>
      <c r="D125" s="42" t="s">
        <v>210</v>
      </c>
      <c r="E125" s="44">
        <v>828000</v>
      </c>
      <c r="F125" s="44">
        <v>82800</v>
      </c>
      <c r="G125" s="44">
        <v>910800</v>
      </c>
      <c r="H125" s="45"/>
    </row>
    <row r="126" spans="1:8" ht="18.75" customHeight="1" x14ac:dyDescent="0.2">
      <c r="A126" s="41">
        <v>124</v>
      </c>
      <c r="B126" s="42" t="s">
        <v>336</v>
      </c>
      <c r="C126" s="43" t="s">
        <v>11</v>
      </c>
      <c r="D126" s="42" t="s">
        <v>210</v>
      </c>
      <c r="E126" s="44">
        <v>1311312</v>
      </c>
      <c r="F126" s="44">
        <v>131131</v>
      </c>
      <c r="G126" s="44">
        <v>1442443</v>
      </c>
      <c r="H126" s="45"/>
    </row>
    <row r="127" spans="1:8" ht="18.75" customHeight="1" x14ac:dyDescent="0.2">
      <c r="A127" s="41">
        <v>125</v>
      </c>
      <c r="B127" s="42" t="s">
        <v>337</v>
      </c>
      <c r="C127" s="43" t="s">
        <v>11</v>
      </c>
      <c r="D127" s="42" t="s">
        <v>210</v>
      </c>
      <c r="E127" s="44">
        <v>3532472</v>
      </c>
      <c r="F127" s="44">
        <v>353247</v>
      </c>
      <c r="G127" s="44">
        <v>3885719</v>
      </c>
      <c r="H127" s="45"/>
    </row>
    <row r="128" spans="1:8" ht="18.75" customHeight="1" x14ac:dyDescent="0.2">
      <c r="A128" s="41">
        <v>126</v>
      </c>
      <c r="B128" s="42" t="s">
        <v>338</v>
      </c>
      <c r="C128" s="43" t="s">
        <v>11</v>
      </c>
      <c r="D128" s="42" t="s">
        <v>210</v>
      </c>
      <c r="E128" s="44">
        <v>8887460</v>
      </c>
      <c r="F128" s="44">
        <v>888746</v>
      </c>
      <c r="G128" s="44">
        <v>9776206</v>
      </c>
      <c r="H128" s="42"/>
    </row>
    <row r="129" spans="1:8" ht="18.75" customHeight="1" x14ac:dyDescent="0.2">
      <c r="A129" s="41">
        <v>127</v>
      </c>
      <c r="B129" s="42" t="s">
        <v>339</v>
      </c>
      <c r="C129" s="43" t="s">
        <v>11</v>
      </c>
      <c r="D129" s="42" t="s">
        <v>210</v>
      </c>
      <c r="E129" s="44">
        <v>6773892</v>
      </c>
      <c r="F129" s="44">
        <v>677389</v>
      </c>
      <c r="G129" s="44">
        <v>7451281</v>
      </c>
      <c r="H129" s="45"/>
    </row>
    <row r="130" spans="1:8" ht="18.75" customHeight="1" x14ac:dyDescent="0.2">
      <c r="A130" s="41">
        <v>128</v>
      </c>
      <c r="B130" s="42" t="s">
        <v>340</v>
      </c>
      <c r="C130" s="43" t="s">
        <v>11</v>
      </c>
      <c r="D130" s="42" t="s">
        <v>210</v>
      </c>
      <c r="E130" s="44">
        <v>7663132</v>
      </c>
      <c r="F130" s="44">
        <v>766313</v>
      </c>
      <c r="G130" s="44">
        <v>8429445</v>
      </c>
      <c r="H130" s="45"/>
    </row>
    <row r="131" spans="1:8" ht="18.75" customHeight="1" x14ac:dyDescent="0.2">
      <c r="A131" s="41">
        <v>129</v>
      </c>
      <c r="B131" s="42" t="s">
        <v>341</v>
      </c>
      <c r="C131" s="43" t="s">
        <v>11</v>
      </c>
      <c r="D131" s="42" t="s">
        <v>210</v>
      </c>
      <c r="E131" s="44">
        <v>8173432</v>
      </c>
      <c r="F131" s="44">
        <v>817343</v>
      </c>
      <c r="G131" s="44">
        <v>8990775</v>
      </c>
      <c r="H131" s="45"/>
    </row>
    <row r="132" spans="1:8" ht="18.75" customHeight="1" x14ac:dyDescent="0.2">
      <c r="A132" s="41">
        <v>130</v>
      </c>
      <c r="B132" s="42" t="s">
        <v>342</v>
      </c>
      <c r="C132" s="43" t="s">
        <v>343</v>
      </c>
      <c r="D132" s="42" t="s">
        <v>210</v>
      </c>
      <c r="E132" s="44">
        <v>1712776</v>
      </c>
      <c r="F132" s="44">
        <v>171278</v>
      </c>
      <c r="G132" s="44">
        <v>1884054</v>
      </c>
      <c r="H132" s="45"/>
    </row>
    <row r="133" spans="1:8" ht="18.75" customHeight="1" x14ac:dyDescent="0.2">
      <c r="A133" s="41">
        <v>131</v>
      </c>
      <c r="B133" s="42" t="s">
        <v>344</v>
      </c>
      <c r="C133" s="43" t="s">
        <v>343</v>
      </c>
      <c r="D133" s="42" t="s">
        <v>210</v>
      </c>
      <c r="E133" s="44">
        <v>1468640</v>
      </c>
      <c r="F133" s="44">
        <v>146864</v>
      </c>
      <c r="G133" s="44">
        <v>1615504</v>
      </c>
      <c r="H133" s="45"/>
    </row>
    <row r="134" spans="1:8" ht="18.75" customHeight="1" x14ac:dyDescent="0.2">
      <c r="A134" s="41">
        <v>132</v>
      </c>
      <c r="B134" s="42" t="s">
        <v>345</v>
      </c>
      <c r="C134" s="43" t="s">
        <v>343</v>
      </c>
      <c r="D134" s="42" t="s">
        <v>210</v>
      </c>
      <c r="E134" s="44">
        <v>2089640</v>
      </c>
      <c r="F134" s="44">
        <v>208964</v>
      </c>
      <c r="G134" s="44">
        <v>2298604</v>
      </c>
      <c r="H134" s="45"/>
    </row>
    <row r="135" spans="1:8" ht="18.75" customHeight="1" x14ac:dyDescent="0.2">
      <c r="A135" s="41">
        <v>133</v>
      </c>
      <c r="B135" s="42" t="s">
        <v>346</v>
      </c>
      <c r="C135" s="43" t="s">
        <v>343</v>
      </c>
      <c r="D135" s="42" t="s">
        <v>210</v>
      </c>
      <c r="E135" s="44">
        <v>2937280</v>
      </c>
      <c r="F135" s="44">
        <v>293728</v>
      </c>
      <c r="G135" s="44">
        <v>3231008</v>
      </c>
      <c r="H135" s="45"/>
    </row>
    <row r="136" spans="1:8" ht="18.75" customHeight="1" x14ac:dyDescent="0.2">
      <c r="A136" s="41">
        <v>134</v>
      </c>
      <c r="B136" s="42" t="s">
        <v>347</v>
      </c>
      <c r="C136" s="43" t="s">
        <v>343</v>
      </c>
      <c r="D136" s="42" t="s">
        <v>210</v>
      </c>
      <c r="E136" s="44">
        <v>1468640</v>
      </c>
      <c r="F136" s="44">
        <v>146864</v>
      </c>
      <c r="G136" s="44">
        <v>1615504</v>
      </c>
      <c r="H136" s="45"/>
    </row>
    <row r="137" spans="1:8" ht="18.75" customHeight="1" x14ac:dyDescent="0.2">
      <c r="A137" s="41">
        <v>135</v>
      </c>
      <c r="B137" s="42" t="s">
        <v>348</v>
      </c>
      <c r="C137" s="43" t="s">
        <v>343</v>
      </c>
      <c r="D137" s="42" t="s">
        <v>210</v>
      </c>
      <c r="E137" s="44">
        <v>5402576</v>
      </c>
      <c r="F137" s="44">
        <v>540258</v>
      </c>
      <c r="G137" s="44">
        <v>5942834</v>
      </c>
      <c r="H137" s="45"/>
    </row>
    <row r="138" spans="1:8" ht="18.75" customHeight="1" x14ac:dyDescent="0.2">
      <c r="A138" s="41">
        <v>136</v>
      </c>
      <c r="B138" s="42" t="s">
        <v>349</v>
      </c>
      <c r="C138" s="43" t="s">
        <v>343</v>
      </c>
      <c r="D138" s="42" t="s">
        <v>210</v>
      </c>
      <c r="E138" s="44">
        <v>3185592</v>
      </c>
      <c r="F138" s="44">
        <v>318559</v>
      </c>
      <c r="G138" s="44">
        <v>3504151</v>
      </c>
      <c r="H138" s="45"/>
    </row>
    <row r="139" spans="1:8" ht="18.75" customHeight="1" x14ac:dyDescent="0.2">
      <c r="A139" s="41">
        <v>137</v>
      </c>
      <c r="B139" s="42" t="s">
        <v>350</v>
      </c>
      <c r="C139" s="43" t="s">
        <v>343</v>
      </c>
      <c r="D139" s="42" t="s">
        <v>210</v>
      </c>
      <c r="E139" s="44">
        <v>8840544</v>
      </c>
      <c r="F139" s="44">
        <v>884054</v>
      </c>
      <c r="G139" s="44">
        <v>9724598</v>
      </c>
      <c r="H139" s="45"/>
    </row>
    <row r="140" spans="1:8" ht="18.75" customHeight="1" x14ac:dyDescent="0.2">
      <c r="A140" s="41">
        <v>138</v>
      </c>
      <c r="B140" s="42" t="s">
        <v>351</v>
      </c>
      <c r="C140" s="43" t="s">
        <v>343</v>
      </c>
      <c r="D140" s="42" t="s">
        <v>210</v>
      </c>
      <c r="E140" s="44">
        <v>12505200</v>
      </c>
      <c r="F140" s="44">
        <v>1250520</v>
      </c>
      <c r="G140" s="44">
        <v>13755720</v>
      </c>
      <c r="H140" s="45"/>
    </row>
    <row r="141" spans="1:8" ht="18.75" customHeight="1" x14ac:dyDescent="0.2">
      <c r="A141" s="41">
        <v>139</v>
      </c>
      <c r="B141" s="42" t="s">
        <v>352</v>
      </c>
      <c r="C141" s="43" t="s">
        <v>343</v>
      </c>
      <c r="D141" s="42" t="s">
        <v>210</v>
      </c>
      <c r="E141" s="44">
        <v>2221160</v>
      </c>
      <c r="F141" s="44">
        <v>222116</v>
      </c>
      <c r="G141" s="44">
        <v>2443276</v>
      </c>
      <c r="H141" s="45"/>
    </row>
    <row r="142" spans="1:8" ht="18.75" customHeight="1" x14ac:dyDescent="0.2">
      <c r="A142" s="41">
        <v>140</v>
      </c>
      <c r="B142" s="42" t="s">
        <v>353</v>
      </c>
      <c r="C142" s="43" t="s">
        <v>343</v>
      </c>
      <c r="D142" s="42" t="s">
        <v>210</v>
      </c>
      <c r="E142" s="44">
        <v>2628892</v>
      </c>
      <c r="F142" s="44">
        <v>262889</v>
      </c>
      <c r="G142" s="44">
        <v>2891781</v>
      </c>
      <c r="H142" s="45"/>
    </row>
    <row r="143" spans="1:8" ht="18.75" customHeight="1" x14ac:dyDescent="0.2">
      <c r="A143" s="41">
        <v>141</v>
      </c>
      <c r="B143" s="42" t="s">
        <v>354</v>
      </c>
      <c r="C143" s="43" t="s">
        <v>343</v>
      </c>
      <c r="D143" s="42" t="s">
        <v>210</v>
      </c>
      <c r="E143" s="44">
        <v>4089172</v>
      </c>
      <c r="F143" s="44">
        <v>408917</v>
      </c>
      <c r="G143" s="44">
        <v>4498089</v>
      </c>
      <c r="H143" s="42"/>
    </row>
    <row r="144" spans="1:8" ht="18.75" customHeight="1" x14ac:dyDescent="0.2">
      <c r="A144" s="41">
        <v>142</v>
      </c>
      <c r="B144" s="42" t="s">
        <v>355</v>
      </c>
      <c r="C144" s="43" t="s">
        <v>343</v>
      </c>
      <c r="D144" s="42" t="s">
        <v>210</v>
      </c>
      <c r="E144" s="44">
        <v>30558460</v>
      </c>
      <c r="F144" s="44">
        <v>3055846</v>
      </c>
      <c r="G144" s="44">
        <v>33614306</v>
      </c>
      <c r="H144" s="45"/>
    </row>
    <row r="145" spans="1:8" ht="18.75" customHeight="1" x14ac:dyDescent="0.2">
      <c r="A145" s="41">
        <v>143</v>
      </c>
      <c r="B145" s="42" t="s">
        <v>356</v>
      </c>
      <c r="C145" s="43" t="s">
        <v>343</v>
      </c>
      <c r="D145" s="42" t="s">
        <v>210</v>
      </c>
      <c r="E145" s="44">
        <v>2622624</v>
      </c>
      <c r="F145" s="44">
        <v>262262</v>
      </c>
      <c r="G145" s="44">
        <v>2884886</v>
      </c>
      <c r="H145" s="45"/>
    </row>
    <row r="146" spans="1:8" ht="18.75" customHeight="1" x14ac:dyDescent="0.2">
      <c r="A146" s="41">
        <v>144</v>
      </c>
      <c r="B146" s="42" t="s">
        <v>357</v>
      </c>
      <c r="C146" s="43" t="s">
        <v>358</v>
      </c>
      <c r="D146" s="42" t="s">
        <v>210</v>
      </c>
      <c r="E146" s="44">
        <v>2221160</v>
      </c>
      <c r="F146" s="44">
        <v>222116</v>
      </c>
      <c r="G146" s="44">
        <v>2443276</v>
      </c>
      <c r="H146" s="45"/>
    </row>
    <row r="147" spans="1:8" ht="18.75" customHeight="1" x14ac:dyDescent="0.2">
      <c r="A147" s="41">
        <v>145</v>
      </c>
      <c r="B147" s="42" t="s">
        <v>359</v>
      </c>
      <c r="C147" s="43" t="s">
        <v>358</v>
      </c>
      <c r="D147" s="42" t="s">
        <v>210</v>
      </c>
      <c r="E147" s="44">
        <v>5753632</v>
      </c>
      <c r="F147" s="44">
        <v>575363</v>
      </c>
      <c r="G147" s="44">
        <v>6328995</v>
      </c>
      <c r="H147" s="45"/>
    </row>
    <row r="148" spans="1:8" ht="18.75" customHeight="1" x14ac:dyDescent="0.2">
      <c r="A148" s="41">
        <v>146</v>
      </c>
      <c r="B148" s="42" t="s">
        <v>360</v>
      </c>
      <c r="C148" s="43" t="s">
        <v>361</v>
      </c>
      <c r="D148" s="42" t="s">
        <v>210</v>
      </c>
      <c r="E148" s="44">
        <v>5158440</v>
      </c>
      <c r="F148" s="44">
        <v>515844</v>
      </c>
      <c r="G148" s="44">
        <v>5674284</v>
      </c>
      <c r="H148" s="45"/>
    </row>
    <row r="149" spans="1:8" ht="18.75" customHeight="1" x14ac:dyDescent="0.2">
      <c r="A149" s="41">
        <v>147</v>
      </c>
      <c r="B149" s="42" t="s">
        <v>362</v>
      </c>
      <c r="C149" s="43" t="s">
        <v>361</v>
      </c>
      <c r="D149" s="42" t="s">
        <v>210</v>
      </c>
      <c r="E149" s="44">
        <v>2937280</v>
      </c>
      <c r="F149" s="44">
        <v>293728</v>
      </c>
      <c r="G149" s="44">
        <v>3231008</v>
      </c>
      <c r="H149" s="45"/>
    </row>
    <row r="150" spans="1:8" ht="18.75" customHeight="1" x14ac:dyDescent="0.2">
      <c r="A150" s="41">
        <v>148</v>
      </c>
      <c r="B150" s="42" t="s">
        <v>363</v>
      </c>
      <c r="C150" s="43" t="s">
        <v>361</v>
      </c>
      <c r="D150" s="42" t="s">
        <v>210</v>
      </c>
      <c r="E150" s="44">
        <v>7423004</v>
      </c>
      <c r="F150" s="44">
        <v>742300</v>
      </c>
      <c r="G150" s="44">
        <v>8165304</v>
      </c>
      <c r="H150" s="45"/>
    </row>
    <row r="151" spans="1:8" ht="18.75" customHeight="1" x14ac:dyDescent="0.2">
      <c r="A151" s="41">
        <v>149</v>
      </c>
      <c r="B151" s="42" t="s">
        <v>364</v>
      </c>
      <c r="C151" s="43" t="s">
        <v>361</v>
      </c>
      <c r="D151" s="42" t="s">
        <v>210</v>
      </c>
      <c r="E151" s="44">
        <v>1110580</v>
      </c>
      <c r="F151" s="44">
        <v>111058</v>
      </c>
      <c r="G151" s="44">
        <v>1221638</v>
      </c>
      <c r="H151" s="45"/>
    </row>
    <row r="152" spans="1:8" ht="18.75" customHeight="1" x14ac:dyDescent="0.2">
      <c r="A152" s="41">
        <v>150</v>
      </c>
      <c r="B152" s="42" t="s">
        <v>365</v>
      </c>
      <c r="C152" s="43" t="s">
        <v>361</v>
      </c>
      <c r="D152" s="42" t="s">
        <v>210</v>
      </c>
      <c r="E152" s="44">
        <v>5342380</v>
      </c>
      <c r="F152" s="44">
        <v>534238</v>
      </c>
      <c r="G152" s="44">
        <v>5876618</v>
      </c>
      <c r="H152" s="45"/>
    </row>
    <row r="153" spans="1:8" ht="18.75" customHeight="1" x14ac:dyDescent="0.2">
      <c r="A153" s="41">
        <v>151</v>
      </c>
      <c r="B153" s="42" t="s">
        <v>366</v>
      </c>
      <c r="C153" s="43" t="s">
        <v>361</v>
      </c>
      <c r="D153" s="42" t="s">
        <v>210</v>
      </c>
      <c r="E153" s="44">
        <v>4047860</v>
      </c>
      <c r="F153" s="44">
        <v>404786</v>
      </c>
      <c r="G153" s="44">
        <v>4452646</v>
      </c>
      <c r="H153" s="45"/>
    </row>
    <row r="154" spans="1:8" ht="18.75" customHeight="1" x14ac:dyDescent="0.2">
      <c r="A154" s="41">
        <v>152</v>
      </c>
      <c r="B154" s="42" t="s">
        <v>367</v>
      </c>
      <c r="C154" s="43" t="s">
        <v>361</v>
      </c>
      <c r="D154" s="42" t="s">
        <v>210</v>
      </c>
      <c r="E154" s="44">
        <v>2978592</v>
      </c>
      <c r="F154" s="44">
        <v>297859</v>
      </c>
      <c r="G154" s="44">
        <v>3276451</v>
      </c>
      <c r="H154" s="45"/>
    </row>
    <row r="155" spans="1:8" ht="18.75" customHeight="1" x14ac:dyDescent="0.2">
      <c r="A155" s="41">
        <v>153</v>
      </c>
      <c r="B155" s="42" t="s">
        <v>368</v>
      </c>
      <c r="C155" s="43" t="s">
        <v>361</v>
      </c>
      <c r="D155" s="42" t="s">
        <v>210</v>
      </c>
      <c r="E155" s="44">
        <v>2779952</v>
      </c>
      <c r="F155" s="44">
        <v>277995</v>
      </c>
      <c r="G155" s="44">
        <v>3057947</v>
      </c>
      <c r="H155" s="45"/>
    </row>
    <row r="156" spans="1:8" ht="18.75" customHeight="1" x14ac:dyDescent="0.2">
      <c r="A156" s="41">
        <v>154</v>
      </c>
      <c r="B156" s="42" t="s">
        <v>369</v>
      </c>
      <c r="C156" s="43" t="s">
        <v>361</v>
      </c>
      <c r="D156" s="42" t="s">
        <v>210</v>
      </c>
      <c r="E156" s="44">
        <v>1468640</v>
      </c>
      <c r="F156" s="44">
        <v>146864</v>
      </c>
      <c r="G156" s="44">
        <v>1615504</v>
      </c>
      <c r="H156" s="45"/>
    </row>
    <row r="157" spans="1:8" ht="18.75" customHeight="1" x14ac:dyDescent="0.2">
      <c r="A157" s="41">
        <v>155</v>
      </c>
      <c r="B157" s="42" t="s">
        <v>370</v>
      </c>
      <c r="C157" s="43" t="s">
        <v>361</v>
      </c>
      <c r="D157" s="42" t="s">
        <v>210</v>
      </c>
      <c r="E157" s="44">
        <v>3061392</v>
      </c>
      <c r="F157" s="44">
        <v>306139</v>
      </c>
      <c r="G157" s="44">
        <v>3367531</v>
      </c>
      <c r="H157" s="45"/>
    </row>
    <row r="158" spans="1:8" ht="18.75" customHeight="1" x14ac:dyDescent="0.2">
      <c r="A158" s="41">
        <v>156</v>
      </c>
      <c r="B158" s="42" t="s">
        <v>371</v>
      </c>
      <c r="C158" s="43" t="s">
        <v>361</v>
      </c>
      <c r="D158" s="42" t="s">
        <v>210</v>
      </c>
      <c r="E158" s="44">
        <v>2777860</v>
      </c>
      <c r="F158" s="44">
        <v>277786</v>
      </c>
      <c r="G158" s="44">
        <v>3055646</v>
      </c>
      <c r="H158" s="45"/>
    </row>
    <row r="159" spans="1:8" ht="18.75" customHeight="1" x14ac:dyDescent="0.2">
      <c r="A159" s="41">
        <v>157</v>
      </c>
      <c r="B159" s="42" t="s">
        <v>372</v>
      </c>
      <c r="C159" s="43" t="s">
        <v>361</v>
      </c>
      <c r="D159" s="42" t="s">
        <v>210</v>
      </c>
      <c r="E159" s="44">
        <v>3689800</v>
      </c>
      <c r="F159" s="44">
        <v>368980</v>
      </c>
      <c r="G159" s="44">
        <v>4058780</v>
      </c>
      <c r="H159" s="45"/>
    </row>
    <row r="160" spans="1:8" ht="18.75" customHeight="1" x14ac:dyDescent="0.2">
      <c r="A160" s="41">
        <v>158</v>
      </c>
      <c r="B160" s="42" t="s">
        <v>373</v>
      </c>
      <c r="C160" s="43" t="s">
        <v>361</v>
      </c>
      <c r="D160" s="42" t="s">
        <v>210</v>
      </c>
      <c r="E160" s="44">
        <v>2221160</v>
      </c>
      <c r="F160" s="44">
        <v>222116</v>
      </c>
      <c r="G160" s="44">
        <v>2443276</v>
      </c>
      <c r="H160" s="45"/>
    </row>
    <row r="161" spans="1:8" ht="18.75" customHeight="1" x14ac:dyDescent="0.2">
      <c r="A161" s="41">
        <v>159</v>
      </c>
      <c r="B161" s="42" t="s">
        <v>374</v>
      </c>
      <c r="C161" s="43" t="s">
        <v>361</v>
      </c>
      <c r="D161" s="42" t="s">
        <v>210</v>
      </c>
      <c r="E161" s="44">
        <v>4405920</v>
      </c>
      <c r="F161" s="44">
        <v>440592</v>
      </c>
      <c r="G161" s="44">
        <v>4846512</v>
      </c>
      <c r="H161" s="45"/>
    </row>
    <row r="162" spans="1:8" ht="18.75" customHeight="1" x14ac:dyDescent="0.2">
      <c r="A162" s="41">
        <v>160</v>
      </c>
      <c r="B162" s="42" t="s">
        <v>375</v>
      </c>
      <c r="C162" s="43" t="s">
        <v>361</v>
      </c>
      <c r="D162" s="42" t="s">
        <v>210</v>
      </c>
      <c r="E162" s="44">
        <v>1000720</v>
      </c>
      <c r="F162" s="44">
        <v>100072</v>
      </c>
      <c r="G162" s="44">
        <v>1100792</v>
      </c>
      <c r="H162" s="45"/>
    </row>
    <row r="163" spans="1:8" ht="18.75" customHeight="1" x14ac:dyDescent="0.2">
      <c r="A163" s="41">
        <v>161</v>
      </c>
      <c r="B163" s="42" t="s">
        <v>376</v>
      </c>
      <c r="C163" s="43" t="s">
        <v>361</v>
      </c>
      <c r="D163" s="42" t="s">
        <v>210</v>
      </c>
      <c r="E163" s="44">
        <v>3532472</v>
      </c>
      <c r="F163" s="44">
        <v>353247</v>
      </c>
      <c r="G163" s="44">
        <v>3885719</v>
      </c>
      <c r="H163" s="45"/>
    </row>
    <row r="164" spans="1:8" ht="18.75" customHeight="1" x14ac:dyDescent="0.2">
      <c r="A164" s="41">
        <v>162</v>
      </c>
      <c r="B164" s="42" t="s">
        <v>377</v>
      </c>
      <c r="C164" s="43" t="s">
        <v>361</v>
      </c>
      <c r="D164" s="42" t="s">
        <v>210</v>
      </c>
      <c r="E164" s="44">
        <v>1468640</v>
      </c>
      <c r="F164" s="44">
        <v>146864</v>
      </c>
      <c r="G164" s="44">
        <v>1615504</v>
      </c>
      <c r="H164" s="45"/>
    </row>
    <row r="165" spans="1:8" ht="18.75" customHeight="1" x14ac:dyDescent="0.2">
      <c r="A165" s="41">
        <v>163</v>
      </c>
      <c r="B165" s="42" t="s">
        <v>378</v>
      </c>
      <c r="C165" s="43" t="s">
        <v>361</v>
      </c>
      <c r="D165" s="42" t="s">
        <v>210</v>
      </c>
      <c r="E165" s="44">
        <v>2579220</v>
      </c>
      <c r="F165" s="44">
        <v>257922</v>
      </c>
      <c r="G165" s="44">
        <v>2837142</v>
      </c>
      <c r="H165" s="45"/>
    </row>
    <row r="166" spans="1:8" ht="18.75" customHeight="1" x14ac:dyDescent="0.2">
      <c r="A166" s="41">
        <v>164</v>
      </c>
      <c r="B166" s="42" t="s">
        <v>379</v>
      </c>
      <c r="C166" s="43" t="s">
        <v>361</v>
      </c>
      <c r="D166" s="42" t="s">
        <v>210</v>
      </c>
      <c r="E166" s="44">
        <v>1110580</v>
      </c>
      <c r="F166" s="44">
        <v>111058</v>
      </c>
      <c r="G166" s="44">
        <v>1221638</v>
      </c>
      <c r="H166" s="45"/>
    </row>
    <row r="167" spans="1:8" ht="18.75" customHeight="1" x14ac:dyDescent="0.2">
      <c r="A167" s="41">
        <v>165</v>
      </c>
      <c r="B167" s="42" t="s">
        <v>380</v>
      </c>
      <c r="C167" s="43" t="s">
        <v>361</v>
      </c>
      <c r="D167" s="42" t="s">
        <v>210</v>
      </c>
      <c r="E167" s="44">
        <v>1923952</v>
      </c>
      <c r="F167" s="44">
        <v>192395</v>
      </c>
      <c r="G167" s="44">
        <v>2116347</v>
      </c>
      <c r="H167" s="45"/>
    </row>
    <row r="168" spans="1:8" ht="18.75" customHeight="1" x14ac:dyDescent="0.2">
      <c r="A168" s="41">
        <v>166</v>
      </c>
      <c r="B168" s="42" t="s">
        <v>381</v>
      </c>
      <c r="C168" s="43" t="s">
        <v>361</v>
      </c>
      <c r="D168" s="42" t="s">
        <v>210</v>
      </c>
      <c r="E168" s="44">
        <v>1311312</v>
      </c>
      <c r="F168" s="44">
        <v>131131</v>
      </c>
      <c r="G168" s="44">
        <v>1442443</v>
      </c>
      <c r="H168" s="45"/>
    </row>
    <row r="169" spans="1:8" ht="18.75" customHeight="1" x14ac:dyDescent="0.2">
      <c r="A169" s="41">
        <v>167</v>
      </c>
      <c r="B169" s="42" t="s">
        <v>382</v>
      </c>
      <c r="C169" s="43" t="s">
        <v>361</v>
      </c>
      <c r="D169" s="42" t="s">
        <v>210</v>
      </c>
      <c r="E169" s="44">
        <v>2504692</v>
      </c>
      <c r="F169" s="44">
        <v>250469</v>
      </c>
      <c r="G169" s="44">
        <v>2755161</v>
      </c>
      <c r="H169" s="45"/>
    </row>
    <row r="170" spans="1:8" ht="18.75" customHeight="1" x14ac:dyDescent="0.2">
      <c r="A170" s="41">
        <v>168</v>
      </c>
      <c r="B170" s="42" t="s">
        <v>383</v>
      </c>
      <c r="C170" s="43" t="s">
        <v>361</v>
      </c>
      <c r="D170" s="42" t="s">
        <v>210</v>
      </c>
      <c r="E170" s="44">
        <v>5201844</v>
      </c>
      <c r="F170" s="44">
        <v>520184</v>
      </c>
      <c r="G170" s="44">
        <v>5722028</v>
      </c>
      <c r="H170" s="45"/>
    </row>
    <row r="171" spans="1:8" customFormat="1" ht="15" hidden="1" x14ac:dyDescent="0.25">
      <c r="A171" s="41">
        <v>169</v>
      </c>
      <c r="B171" s="53"/>
      <c r="C171" s="48">
        <v>44578</v>
      </c>
      <c r="D171" s="47" t="s">
        <v>2550</v>
      </c>
      <c r="E171" s="47"/>
      <c r="F171" s="47"/>
      <c r="G171" s="49">
        <v>-184765345</v>
      </c>
      <c r="H171" s="53"/>
    </row>
    <row r="172" spans="1:8" ht="18.75" customHeight="1" x14ac:dyDescent="0.2">
      <c r="A172" s="41">
        <v>170</v>
      </c>
      <c r="B172" s="42" t="s">
        <v>384</v>
      </c>
      <c r="C172" s="43" t="s">
        <v>385</v>
      </c>
      <c r="D172" s="42" t="s">
        <v>210</v>
      </c>
      <c r="E172" s="44">
        <v>2579220</v>
      </c>
      <c r="F172" s="44">
        <v>257922</v>
      </c>
      <c r="G172" s="44">
        <v>2837142</v>
      </c>
      <c r="H172" s="45"/>
    </row>
    <row r="173" spans="1:8" ht="18.75" customHeight="1" x14ac:dyDescent="0.2">
      <c r="A173" s="41">
        <v>171</v>
      </c>
      <c r="B173" s="42" t="s">
        <v>386</v>
      </c>
      <c r="C173" s="43" t="s">
        <v>12</v>
      </c>
      <c r="D173" s="42" t="s">
        <v>210</v>
      </c>
      <c r="E173" s="44">
        <v>1468640</v>
      </c>
      <c r="F173" s="44">
        <v>146864</v>
      </c>
      <c r="G173" s="44">
        <v>1615504</v>
      </c>
      <c r="H173" s="45"/>
    </row>
    <row r="174" spans="1:8" ht="18.75" customHeight="1" x14ac:dyDescent="0.2">
      <c r="A174" s="41">
        <v>172</v>
      </c>
      <c r="B174" s="42" t="s">
        <v>387</v>
      </c>
      <c r="C174" s="43" t="s">
        <v>12</v>
      </c>
      <c r="D174" s="42" t="s">
        <v>210</v>
      </c>
      <c r="E174" s="44">
        <v>1468640</v>
      </c>
      <c r="F174" s="44">
        <v>146864</v>
      </c>
      <c r="G174" s="44">
        <v>1615504</v>
      </c>
      <c r="H174" s="45"/>
    </row>
    <row r="175" spans="1:8" ht="18.75" customHeight="1" x14ac:dyDescent="0.2">
      <c r="A175" s="41">
        <v>173</v>
      </c>
      <c r="B175" s="42" t="s">
        <v>388</v>
      </c>
      <c r="C175" s="43" t="s">
        <v>12</v>
      </c>
      <c r="D175" s="42" t="s">
        <v>210</v>
      </c>
      <c r="E175" s="44">
        <v>5552900</v>
      </c>
      <c r="F175" s="44">
        <v>555290</v>
      </c>
      <c r="G175" s="44">
        <v>6108190</v>
      </c>
      <c r="H175" s="45"/>
    </row>
    <row r="176" spans="1:8" ht="18.75" customHeight="1" x14ac:dyDescent="0.2">
      <c r="A176" s="41">
        <v>174</v>
      </c>
      <c r="B176" s="42" t="s">
        <v>389</v>
      </c>
      <c r="C176" s="43" t="s">
        <v>12</v>
      </c>
      <c r="D176" s="42" t="s">
        <v>210</v>
      </c>
      <c r="E176" s="44">
        <v>2221160</v>
      </c>
      <c r="F176" s="44">
        <v>222116</v>
      </c>
      <c r="G176" s="44">
        <v>2443276</v>
      </c>
      <c r="H176" s="42"/>
    </row>
    <row r="177" spans="1:8" ht="18.75" customHeight="1" x14ac:dyDescent="0.2">
      <c r="A177" s="41">
        <v>175</v>
      </c>
      <c r="B177" s="42" t="s">
        <v>390</v>
      </c>
      <c r="C177" s="43" t="s">
        <v>12</v>
      </c>
      <c r="D177" s="42" t="s">
        <v>210</v>
      </c>
      <c r="E177" s="44">
        <v>2221160</v>
      </c>
      <c r="F177" s="44">
        <v>222116</v>
      </c>
      <c r="G177" s="44">
        <v>2443276</v>
      </c>
      <c r="H177" s="45"/>
    </row>
    <row r="178" spans="1:8" ht="18.75" customHeight="1" x14ac:dyDescent="0.2">
      <c r="A178" s="41">
        <v>176</v>
      </c>
      <c r="B178" s="42" t="s">
        <v>391</v>
      </c>
      <c r="C178" s="43" t="s">
        <v>13</v>
      </c>
      <c r="D178" s="42" t="s">
        <v>210</v>
      </c>
      <c r="E178" s="44">
        <v>1468640</v>
      </c>
      <c r="F178" s="44">
        <v>146864</v>
      </c>
      <c r="G178" s="44">
        <v>1615504</v>
      </c>
      <c r="H178" s="45"/>
    </row>
    <row r="179" spans="1:8" ht="18.75" customHeight="1" x14ac:dyDescent="0.2">
      <c r="A179" s="41">
        <v>177</v>
      </c>
      <c r="B179" s="42" t="s">
        <v>392</v>
      </c>
      <c r="C179" s="43" t="s">
        <v>13</v>
      </c>
      <c r="D179" s="42" t="s">
        <v>210</v>
      </c>
      <c r="E179" s="44">
        <v>1151980</v>
      </c>
      <c r="F179" s="44">
        <v>115198</v>
      </c>
      <c r="G179" s="44">
        <v>1267178</v>
      </c>
      <c r="H179" s="45"/>
    </row>
    <row r="180" spans="1:8" ht="18.75" customHeight="1" x14ac:dyDescent="0.2">
      <c r="A180" s="41">
        <v>178</v>
      </c>
      <c r="B180" s="42" t="s">
        <v>393</v>
      </c>
      <c r="C180" s="43" t="s">
        <v>13</v>
      </c>
      <c r="D180" s="42" t="s">
        <v>210</v>
      </c>
      <c r="E180" s="44">
        <v>3587144</v>
      </c>
      <c r="F180" s="44">
        <v>358714</v>
      </c>
      <c r="G180" s="44">
        <v>3945858</v>
      </c>
      <c r="H180" s="45"/>
    </row>
    <row r="181" spans="1:8" ht="18.75" customHeight="1" x14ac:dyDescent="0.2">
      <c r="A181" s="41">
        <v>179</v>
      </c>
      <c r="B181" s="42" t="s">
        <v>394</v>
      </c>
      <c r="C181" s="43" t="s">
        <v>13</v>
      </c>
      <c r="D181" s="42" t="s">
        <v>210</v>
      </c>
      <c r="E181" s="44">
        <v>5689996</v>
      </c>
      <c r="F181" s="44">
        <v>569000</v>
      </c>
      <c r="G181" s="44">
        <v>6258996</v>
      </c>
      <c r="H181" s="45"/>
    </row>
    <row r="182" spans="1:8" ht="18.75" customHeight="1" x14ac:dyDescent="0.2">
      <c r="A182" s="41">
        <v>180</v>
      </c>
      <c r="B182" s="42" t="s">
        <v>395</v>
      </c>
      <c r="C182" s="43" t="s">
        <v>13</v>
      </c>
      <c r="D182" s="42" t="s">
        <v>210</v>
      </c>
      <c r="E182" s="44">
        <v>5715140</v>
      </c>
      <c r="F182" s="44">
        <v>571514</v>
      </c>
      <c r="G182" s="44">
        <v>6286654</v>
      </c>
      <c r="H182" s="45"/>
    </row>
    <row r="183" spans="1:8" ht="18.75" customHeight="1" x14ac:dyDescent="0.2">
      <c r="A183" s="41">
        <v>181</v>
      </c>
      <c r="B183" s="42" t="s">
        <v>396</v>
      </c>
      <c r="C183" s="43" t="s">
        <v>13</v>
      </c>
      <c r="D183" s="42" t="s">
        <v>210</v>
      </c>
      <c r="E183" s="44">
        <v>13530992</v>
      </c>
      <c r="F183" s="44">
        <v>1353099</v>
      </c>
      <c r="G183" s="44">
        <v>14884091</v>
      </c>
      <c r="H183" s="45"/>
    </row>
    <row r="184" spans="1:8" ht="18.75" customHeight="1" x14ac:dyDescent="0.2">
      <c r="A184" s="41">
        <v>182</v>
      </c>
      <c r="B184" s="42" t="s">
        <v>397</v>
      </c>
      <c r="C184" s="43" t="s">
        <v>13</v>
      </c>
      <c r="D184" s="42" t="s">
        <v>210</v>
      </c>
      <c r="E184" s="44">
        <v>7112412</v>
      </c>
      <c r="F184" s="44">
        <v>711241</v>
      </c>
      <c r="G184" s="44">
        <v>7823653</v>
      </c>
      <c r="H184" s="45"/>
    </row>
    <row r="185" spans="1:8" ht="18.75" customHeight="1" x14ac:dyDescent="0.2">
      <c r="A185" s="41">
        <v>183</v>
      </c>
      <c r="B185" s="42" t="s">
        <v>398</v>
      </c>
      <c r="C185" s="43" t="s">
        <v>13</v>
      </c>
      <c r="D185" s="42" t="s">
        <v>210</v>
      </c>
      <c r="E185" s="44">
        <v>3019992</v>
      </c>
      <c r="F185" s="44">
        <v>301999</v>
      </c>
      <c r="G185" s="44">
        <v>3321991</v>
      </c>
      <c r="H185" s="45"/>
    </row>
    <row r="186" spans="1:8" ht="18.75" customHeight="1" x14ac:dyDescent="0.2">
      <c r="A186" s="41">
        <v>184</v>
      </c>
      <c r="B186" s="42" t="s">
        <v>399</v>
      </c>
      <c r="C186" s="43" t="s">
        <v>13</v>
      </c>
      <c r="D186" s="42" t="s">
        <v>210</v>
      </c>
      <c r="E186" s="44">
        <v>4546576</v>
      </c>
      <c r="F186" s="44">
        <v>454658</v>
      </c>
      <c r="G186" s="44">
        <v>5001234</v>
      </c>
      <c r="H186" s="45"/>
    </row>
    <row r="187" spans="1:8" ht="18.75" customHeight="1" x14ac:dyDescent="0.2">
      <c r="A187" s="41">
        <v>185</v>
      </c>
      <c r="B187" s="42" t="s">
        <v>400</v>
      </c>
      <c r="C187" s="43" t="s">
        <v>13</v>
      </c>
      <c r="D187" s="42" t="s">
        <v>210</v>
      </c>
      <c r="E187" s="44">
        <v>7561344</v>
      </c>
      <c r="F187" s="44">
        <v>756134</v>
      </c>
      <c r="G187" s="44">
        <v>8317478</v>
      </c>
      <c r="H187" s="45"/>
    </row>
    <row r="188" spans="1:8" ht="18.75" customHeight="1" x14ac:dyDescent="0.2">
      <c r="A188" s="41">
        <v>186</v>
      </c>
      <c r="B188" s="42" t="s">
        <v>401</v>
      </c>
      <c r="C188" s="43" t="s">
        <v>13</v>
      </c>
      <c r="D188" s="42" t="s">
        <v>210</v>
      </c>
      <c r="E188" s="44">
        <v>1468640</v>
      </c>
      <c r="F188" s="44">
        <v>146864</v>
      </c>
      <c r="G188" s="44">
        <v>1615504</v>
      </c>
      <c r="H188" s="45"/>
    </row>
    <row r="189" spans="1:8" ht="18.75" customHeight="1" x14ac:dyDescent="0.2">
      <c r="A189" s="41">
        <v>187</v>
      </c>
      <c r="B189" s="42" t="s">
        <v>402</v>
      </c>
      <c r="C189" s="43" t="s">
        <v>13</v>
      </c>
      <c r="D189" s="42" t="s">
        <v>210</v>
      </c>
      <c r="E189" s="44">
        <v>5999740</v>
      </c>
      <c r="F189" s="44">
        <v>599974</v>
      </c>
      <c r="G189" s="44">
        <v>6599714</v>
      </c>
      <c r="H189" s="45"/>
    </row>
    <row r="190" spans="1:8" ht="18.75" customHeight="1" x14ac:dyDescent="0.2">
      <c r="A190" s="41">
        <v>188</v>
      </c>
      <c r="B190" s="42" t="s">
        <v>403</v>
      </c>
      <c r="C190" s="43" t="s">
        <v>13</v>
      </c>
      <c r="D190" s="42" t="s">
        <v>210</v>
      </c>
      <c r="E190" s="44">
        <v>11665320</v>
      </c>
      <c r="F190" s="44">
        <v>1166532</v>
      </c>
      <c r="G190" s="44">
        <v>12831852</v>
      </c>
      <c r="H190" s="45"/>
    </row>
    <row r="191" spans="1:8" ht="18.75" customHeight="1" x14ac:dyDescent="0.2">
      <c r="A191" s="41">
        <v>189</v>
      </c>
      <c r="B191" s="42" t="s">
        <v>404</v>
      </c>
      <c r="C191" s="43" t="s">
        <v>13</v>
      </c>
      <c r="D191" s="42" t="s">
        <v>210</v>
      </c>
      <c r="E191" s="44">
        <v>1669372</v>
      </c>
      <c r="F191" s="44">
        <v>166937</v>
      </c>
      <c r="G191" s="44">
        <v>1836309</v>
      </c>
      <c r="H191" s="45"/>
    </row>
    <row r="192" spans="1:8" ht="18.75" customHeight="1" x14ac:dyDescent="0.2">
      <c r="A192" s="41">
        <v>190</v>
      </c>
      <c r="B192" s="42" t="s">
        <v>405</v>
      </c>
      <c r="C192" s="43" t="s">
        <v>13</v>
      </c>
      <c r="D192" s="42" t="s">
        <v>210</v>
      </c>
      <c r="E192" s="44">
        <v>7423004</v>
      </c>
      <c r="F192" s="44">
        <v>742300</v>
      </c>
      <c r="G192" s="44">
        <v>8165304</v>
      </c>
      <c r="H192" s="45"/>
    </row>
    <row r="193" spans="1:8" ht="18.75" customHeight="1" x14ac:dyDescent="0.2">
      <c r="A193" s="41">
        <v>191</v>
      </c>
      <c r="B193" s="42" t="s">
        <v>406</v>
      </c>
      <c r="C193" s="43" t="s">
        <v>13</v>
      </c>
      <c r="D193" s="42" t="s">
        <v>210</v>
      </c>
      <c r="E193" s="44">
        <v>15433280</v>
      </c>
      <c r="F193" s="44">
        <v>1543328</v>
      </c>
      <c r="G193" s="44">
        <v>16976608</v>
      </c>
      <c r="H193" s="45"/>
    </row>
    <row r="194" spans="1:8" ht="18.75" customHeight="1" x14ac:dyDescent="0.2">
      <c r="A194" s="41">
        <v>192</v>
      </c>
      <c r="B194" s="42" t="s">
        <v>407</v>
      </c>
      <c r="C194" s="43" t="s">
        <v>13</v>
      </c>
      <c r="D194" s="42" t="s">
        <v>210</v>
      </c>
      <c r="E194" s="44">
        <v>14826900</v>
      </c>
      <c r="F194" s="44">
        <v>1482690</v>
      </c>
      <c r="G194" s="44">
        <v>16309590</v>
      </c>
      <c r="H194" s="45"/>
    </row>
    <row r="195" spans="1:8" ht="18.75" customHeight="1" x14ac:dyDescent="0.2">
      <c r="A195" s="41">
        <v>193</v>
      </c>
      <c r="B195" s="42" t="s">
        <v>408</v>
      </c>
      <c r="C195" s="43" t="s">
        <v>13</v>
      </c>
      <c r="D195" s="42" t="s">
        <v>210</v>
      </c>
      <c r="E195" s="44">
        <v>4726274</v>
      </c>
      <c r="F195" s="44">
        <v>472627</v>
      </c>
      <c r="G195" s="44">
        <v>5198901</v>
      </c>
      <c r="H195" s="45"/>
    </row>
    <row r="196" spans="1:8" ht="18.75" customHeight="1" x14ac:dyDescent="0.2">
      <c r="A196" s="41">
        <v>194</v>
      </c>
      <c r="B196" s="42" t="s">
        <v>409</v>
      </c>
      <c r="C196" s="43" t="s">
        <v>14</v>
      </c>
      <c r="D196" s="42" t="s">
        <v>210</v>
      </c>
      <c r="E196" s="44">
        <v>1309220</v>
      </c>
      <c r="F196" s="44">
        <v>130922</v>
      </c>
      <c r="G196" s="44">
        <v>1440142</v>
      </c>
      <c r="H196" s="42"/>
    </row>
    <row r="197" spans="1:8" ht="18.75" customHeight="1" x14ac:dyDescent="0.2">
      <c r="A197" s="41">
        <v>195</v>
      </c>
      <c r="B197" s="42" t="s">
        <v>410</v>
      </c>
      <c r="C197" s="43" t="s">
        <v>14</v>
      </c>
      <c r="D197" s="42" t="s">
        <v>210</v>
      </c>
      <c r="E197" s="44">
        <v>1110580</v>
      </c>
      <c r="F197" s="44">
        <v>111058</v>
      </c>
      <c r="G197" s="44">
        <v>1221638</v>
      </c>
      <c r="H197" s="42"/>
    </row>
    <row r="198" spans="1:8" ht="18.75" customHeight="1" x14ac:dyDescent="0.2">
      <c r="A198" s="41">
        <v>196</v>
      </c>
      <c r="B198" s="42" t="s">
        <v>411</v>
      </c>
      <c r="C198" s="43" t="s">
        <v>14</v>
      </c>
      <c r="D198" s="42" t="s">
        <v>210</v>
      </c>
      <c r="E198" s="44">
        <v>1468640</v>
      </c>
      <c r="F198" s="44">
        <v>146864</v>
      </c>
      <c r="G198" s="44">
        <v>1615504</v>
      </c>
      <c r="H198" s="45"/>
    </row>
    <row r="199" spans="1:8" ht="18.75" customHeight="1" x14ac:dyDescent="0.2">
      <c r="A199" s="41">
        <v>197</v>
      </c>
      <c r="B199" s="42" t="s">
        <v>412</v>
      </c>
      <c r="C199" s="43" t="s">
        <v>14</v>
      </c>
      <c r="D199" s="42" t="s">
        <v>210</v>
      </c>
      <c r="E199" s="44">
        <v>4405920</v>
      </c>
      <c r="F199" s="44">
        <v>440592</v>
      </c>
      <c r="G199" s="44">
        <v>4846512</v>
      </c>
      <c r="H199" s="45"/>
    </row>
    <row r="200" spans="1:8" ht="18.75" customHeight="1" x14ac:dyDescent="0.2">
      <c r="A200" s="41">
        <v>198</v>
      </c>
      <c r="B200" s="42" t="s">
        <v>413</v>
      </c>
      <c r="C200" s="43" t="s">
        <v>14</v>
      </c>
      <c r="D200" s="42" t="s">
        <v>210</v>
      </c>
      <c r="E200" s="44">
        <v>2579220</v>
      </c>
      <c r="F200" s="44">
        <v>257922</v>
      </c>
      <c r="G200" s="44">
        <v>2837142</v>
      </c>
      <c r="H200" s="45"/>
    </row>
    <row r="201" spans="1:8" ht="18.75" customHeight="1" x14ac:dyDescent="0.2">
      <c r="A201" s="41">
        <v>199</v>
      </c>
      <c r="B201" s="42" t="s">
        <v>414</v>
      </c>
      <c r="C201" s="43" t="s">
        <v>14</v>
      </c>
      <c r="D201" s="42" t="s">
        <v>210</v>
      </c>
      <c r="E201" s="44">
        <v>3888440</v>
      </c>
      <c r="F201" s="44">
        <v>388844</v>
      </c>
      <c r="G201" s="44">
        <v>4277284</v>
      </c>
      <c r="H201" s="42"/>
    </row>
    <row r="202" spans="1:8" ht="18.75" customHeight="1" x14ac:dyDescent="0.2">
      <c r="A202" s="41">
        <v>200</v>
      </c>
      <c r="B202" s="42" t="s">
        <v>415</v>
      </c>
      <c r="C202" s="43" t="s">
        <v>14</v>
      </c>
      <c r="D202" s="42" t="s">
        <v>210</v>
      </c>
      <c r="E202" s="44">
        <v>2978592</v>
      </c>
      <c r="F202" s="44">
        <v>297859</v>
      </c>
      <c r="G202" s="44">
        <v>3276451</v>
      </c>
      <c r="H202" s="45"/>
    </row>
    <row r="203" spans="1:8" ht="18.75" customHeight="1" x14ac:dyDescent="0.2">
      <c r="A203" s="41">
        <v>201</v>
      </c>
      <c r="B203" s="42" t="s">
        <v>416</v>
      </c>
      <c r="C203" s="43" t="s">
        <v>14</v>
      </c>
      <c r="D203" s="42" t="s">
        <v>210</v>
      </c>
      <c r="E203" s="44">
        <v>5001112</v>
      </c>
      <c r="F203" s="44">
        <v>500111</v>
      </c>
      <c r="G203" s="44">
        <v>5501223</v>
      </c>
      <c r="H203" s="45"/>
    </row>
    <row r="204" spans="1:8" ht="18.75" customHeight="1" x14ac:dyDescent="0.2">
      <c r="A204" s="41">
        <v>202</v>
      </c>
      <c r="B204" s="42" t="s">
        <v>417</v>
      </c>
      <c r="C204" s="43" t="s">
        <v>14</v>
      </c>
      <c r="D204" s="42" t="s">
        <v>210</v>
      </c>
      <c r="E204" s="44">
        <v>6715860</v>
      </c>
      <c r="F204" s="44">
        <v>671586</v>
      </c>
      <c r="G204" s="44">
        <v>7387446</v>
      </c>
      <c r="H204" s="45"/>
    </row>
    <row r="205" spans="1:8" ht="18.75" customHeight="1" x14ac:dyDescent="0.2">
      <c r="A205" s="41">
        <v>203</v>
      </c>
      <c r="B205" s="42" t="s">
        <v>418</v>
      </c>
      <c r="C205" s="43" t="s">
        <v>14</v>
      </c>
      <c r="D205" s="42" t="s">
        <v>210</v>
      </c>
      <c r="E205" s="44">
        <v>1510040</v>
      </c>
      <c r="F205" s="44">
        <v>151004</v>
      </c>
      <c r="G205" s="44">
        <v>1661044</v>
      </c>
      <c r="H205" s="45"/>
    </row>
    <row r="206" spans="1:8" ht="18.75" customHeight="1" x14ac:dyDescent="0.2">
      <c r="A206" s="41">
        <v>204</v>
      </c>
      <c r="B206" s="42" t="s">
        <v>419</v>
      </c>
      <c r="C206" s="43" t="s">
        <v>14</v>
      </c>
      <c r="D206" s="42" t="s">
        <v>210</v>
      </c>
      <c r="E206" s="44">
        <v>1110580</v>
      </c>
      <c r="F206" s="44">
        <v>111058</v>
      </c>
      <c r="G206" s="44">
        <v>1221638</v>
      </c>
      <c r="H206" s="45"/>
    </row>
    <row r="207" spans="1:8" ht="18.75" customHeight="1" x14ac:dyDescent="0.2">
      <c r="A207" s="41">
        <v>205</v>
      </c>
      <c r="B207" s="42" t="s">
        <v>420</v>
      </c>
      <c r="C207" s="43" t="s">
        <v>14</v>
      </c>
      <c r="D207" s="42" t="s">
        <v>210</v>
      </c>
      <c r="E207" s="44">
        <v>4089172</v>
      </c>
      <c r="F207" s="44">
        <v>408917</v>
      </c>
      <c r="G207" s="44">
        <v>4498089</v>
      </c>
      <c r="H207" s="45"/>
    </row>
    <row r="208" spans="1:8" ht="18.75" customHeight="1" x14ac:dyDescent="0.2">
      <c r="A208" s="41">
        <v>206</v>
      </c>
      <c r="B208" s="42" t="s">
        <v>421</v>
      </c>
      <c r="C208" s="43" t="s">
        <v>14</v>
      </c>
      <c r="D208" s="42" t="s">
        <v>210</v>
      </c>
      <c r="E208" s="44">
        <v>1110580</v>
      </c>
      <c r="F208" s="44">
        <v>111058</v>
      </c>
      <c r="G208" s="44">
        <v>1221638</v>
      </c>
      <c r="H208" s="45"/>
    </row>
    <row r="209" spans="1:8" ht="18.75" customHeight="1" x14ac:dyDescent="0.2">
      <c r="A209" s="41">
        <v>207</v>
      </c>
      <c r="B209" s="42" t="s">
        <v>422</v>
      </c>
      <c r="C209" s="43" t="s">
        <v>14</v>
      </c>
      <c r="D209" s="42" t="s">
        <v>210</v>
      </c>
      <c r="E209" s="44">
        <v>3689800</v>
      </c>
      <c r="F209" s="44">
        <v>368980</v>
      </c>
      <c r="G209" s="44">
        <v>4058780</v>
      </c>
      <c r="H209" s="45"/>
    </row>
    <row r="210" spans="1:8" ht="18.75" customHeight="1" x14ac:dyDescent="0.2">
      <c r="A210" s="41">
        <v>208</v>
      </c>
      <c r="B210" s="42" t="s">
        <v>423</v>
      </c>
      <c r="C210" s="43" t="s">
        <v>14</v>
      </c>
      <c r="D210" s="42" t="s">
        <v>210</v>
      </c>
      <c r="E210" s="44">
        <v>567064</v>
      </c>
      <c r="F210" s="44">
        <v>56706</v>
      </c>
      <c r="G210" s="44">
        <v>623770</v>
      </c>
      <c r="H210" s="45"/>
    </row>
    <row r="211" spans="1:8" ht="18.75" customHeight="1" x14ac:dyDescent="0.2">
      <c r="A211" s="41">
        <v>209</v>
      </c>
      <c r="B211" s="42" t="s">
        <v>424</v>
      </c>
      <c r="C211" s="43" t="s">
        <v>14</v>
      </c>
      <c r="D211" s="42" t="s">
        <v>210</v>
      </c>
      <c r="E211" s="44">
        <v>649864</v>
      </c>
      <c r="F211" s="44">
        <v>64986</v>
      </c>
      <c r="G211" s="44">
        <v>714850</v>
      </c>
      <c r="H211" s="45"/>
    </row>
    <row r="212" spans="1:8" ht="18.75" customHeight="1" x14ac:dyDescent="0.2">
      <c r="A212" s="41">
        <v>210</v>
      </c>
      <c r="B212" s="42" t="s">
        <v>425</v>
      </c>
      <c r="C212" s="43" t="s">
        <v>426</v>
      </c>
      <c r="D212" s="42" t="s">
        <v>210</v>
      </c>
      <c r="E212" s="44">
        <v>8330760</v>
      </c>
      <c r="F212" s="44">
        <v>833076</v>
      </c>
      <c r="G212" s="44">
        <v>9163836</v>
      </c>
      <c r="H212" s="45"/>
    </row>
    <row r="213" spans="1:8" ht="18.75" customHeight="1" x14ac:dyDescent="0.2">
      <c r="A213" s="41">
        <v>211</v>
      </c>
      <c r="B213" s="42" t="s">
        <v>427</v>
      </c>
      <c r="C213" s="43" t="s">
        <v>426</v>
      </c>
      <c r="D213" s="42" t="s">
        <v>210</v>
      </c>
      <c r="E213" s="44">
        <v>6955084</v>
      </c>
      <c r="F213" s="44">
        <v>695508</v>
      </c>
      <c r="G213" s="44">
        <v>7650592</v>
      </c>
      <c r="H213" s="45"/>
    </row>
    <row r="214" spans="1:8" ht="18.75" customHeight="1" x14ac:dyDescent="0.2">
      <c r="A214" s="41">
        <v>212</v>
      </c>
      <c r="B214" s="42" t="s">
        <v>428</v>
      </c>
      <c r="C214" s="43" t="s">
        <v>426</v>
      </c>
      <c r="D214" s="42" t="s">
        <v>210</v>
      </c>
      <c r="E214" s="44">
        <v>1000720</v>
      </c>
      <c r="F214" s="44">
        <v>100072</v>
      </c>
      <c r="G214" s="44">
        <v>1100792</v>
      </c>
      <c r="H214" s="45"/>
    </row>
    <row r="215" spans="1:8" ht="18.75" customHeight="1" x14ac:dyDescent="0.2">
      <c r="A215" s="41">
        <v>213</v>
      </c>
      <c r="B215" s="42" t="s">
        <v>429</v>
      </c>
      <c r="C215" s="43" t="s">
        <v>426</v>
      </c>
      <c r="D215" s="42" t="s">
        <v>210</v>
      </c>
      <c r="E215" s="44">
        <v>2622624</v>
      </c>
      <c r="F215" s="44">
        <v>262262</v>
      </c>
      <c r="G215" s="44">
        <v>2884886</v>
      </c>
      <c r="H215" s="42"/>
    </row>
    <row r="216" spans="1:8" ht="18.75" customHeight="1" x14ac:dyDescent="0.2">
      <c r="A216" s="41">
        <v>214</v>
      </c>
      <c r="B216" s="42" t="s">
        <v>430</v>
      </c>
      <c r="C216" s="43" t="s">
        <v>426</v>
      </c>
      <c r="D216" s="42" t="s">
        <v>210</v>
      </c>
      <c r="E216" s="44">
        <v>1752172</v>
      </c>
      <c r="F216" s="44">
        <v>175217</v>
      </c>
      <c r="G216" s="44">
        <v>1927389</v>
      </c>
      <c r="H216" s="45"/>
    </row>
    <row r="217" spans="1:8" ht="18.75" customHeight="1" x14ac:dyDescent="0.2">
      <c r="A217" s="41">
        <v>215</v>
      </c>
      <c r="B217" s="42" t="s">
        <v>431</v>
      </c>
      <c r="C217" s="43" t="s">
        <v>426</v>
      </c>
      <c r="D217" s="42" t="s">
        <v>210</v>
      </c>
      <c r="E217" s="44">
        <v>4801044</v>
      </c>
      <c r="F217" s="44">
        <v>480104</v>
      </c>
      <c r="G217" s="44">
        <v>5281148</v>
      </c>
      <c r="H217" s="45"/>
    </row>
    <row r="218" spans="1:8" ht="18.75" customHeight="1" x14ac:dyDescent="0.2">
      <c r="A218" s="41">
        <v>216</v>
      </c>
      <c r="B218" s="42" t="s">
        <v>432</v>
      </c>
      <c r="C218" s="43" t="s">
        <v>426</v>
      </c>
      <c r="D218" s="42" t="s">
        <v>210</v>
      </c>
      <c r="E218" s="44">
        <v>12561140</v>
      </c>
      <c r="F218" s="44">
        <v>1256114</v>
      </c>
      <c r="G218" s="44">
        <v>13817254</v>
      </c>
      <c r="H218" s="45"/>
    </row>
    <row r="219" spans="1:8" ht="18.75" customHeight="1" x14ac:dyDescent="0.2">
      <c r="A219" s="41">
        <v>217</v>
      </c>
      <c r="B219" s="42" t="s">
        <v>433</v>
      </c>
      <c r="C219" s="43" t="s">
        <v>426</v>
      </c>
      <c r="D219" s="42" t="s">
        <v>210</v>
      </c>
      <c r="E219" s="44">
        <v>200732</v>
      </c>
      <c r="F219" s="44">
        <v>20073</v>
      </c>
      <c r="G219" s="44">
        <v>220805</v>
      </c>
      <c r="H219" s="45"/>
    </row>
    <row r="220" spans="1:8" ht="18.75" customHeight="1" x14ac:dyDescent="0.2">
      <c r="A220" s="41">
        <v>218</v>
      </c>
      <c r="B220" s="42" t="s">
        <v>434</v>
      </c>
      <c r="C220" s="43" t="s">
        <v>15</v>
      </c>
      <c r="D220" s="42" t="s">
        <v>210</v>
      </c>
      <c r="E220" s="44">
        <v>1352712</v>
      </c>
      <c r="F220" s="44">
        <v>135271</v>
      </c>
      <c r="G220" s="44">
        <v>1487983</v>
      </c>
      <c r="H220" s="42"/>
    </row>
    <row r="221" spans="1:8" ht="18.75" customHeight="1" x14ac:dyDescent="0.2">
      <c r="A221" s="41">
        <v>219</v>
      </c>
      <c r="B221" s="42" t="s">
        <v>435</v>
      </c>
      <c r="C221" s="43" t="s">
        <v>15</v>
      </c>
      <c r="D221" s="42" t="s">
        <v>210</v>
      </c>
      <c r="E221" s="44">
        <v>2579220</v>
      </c>
      <c r="F221" s="44">
        <v>257922</v>
      </c>
      <c r="G221" s="44">
        <v>2837142</v>
      </c>
      <c r="H221" s="42"/>
    </row>
    <row r="222" spans="1:8" ht="18.75" customHeight="1" x14ac:dyDescent="0.2">
      <c r="A222" s="41">
        <v>220</v>
      </c>
      <c r="B222" s="42" t="s">
        <v>436</v>
      </c>
      <c r="C222" s="43" t="s">
        <v>15</v>
      </c>
      <c r="D222" s="42" t="s">
        <v>210</v>
      </c>
      <c r="E222" s="44">
        <v>2469360</v>
      </c>
      <c r="F222" s="44">
        <v>246936</v>
      </c>
      <c r="G222" s="44">
        <v>2716296</v>
      </c>
      <c r="H222" s="45"/>
    </row>
    <row r="223" spans="1:8" ht="18.75" customHeight="1" x14ac:dyDescent="0.2">
      <c r="A223" s="41">
        <v>221</v>
      </c>
      <c r="B223" s="42" t="s">
        <v>437</v>
      </c>
      <c r="C223" s="43" t="s">
        <v>15</v>
      </c>
      <c r="D223" s="42" t="s">
        <v>210</v>
      </c>
      <c r="E223" s="44">
        <v>1110580</v>
      </c>
      <c r="F223" s="44">
        <v>111058</v>
      </c>
      <c r="G223" s="44">
        <v>1221638</v>
      </c>
      <c r="H223" s="45"/>
    </row>
    <row r="224" spans="1:8" ht="18.75" customHeight="1" x14ac:dyDescent="0.2">
      <c r="A224" s="41">
        <v>222</v>
      </c>
      <c r="B224" s="42" t="s">
        <v>438</v>
      </c>
      <c r="C224" s="43" t="s">
        <v>15</v>
      </c>
      <c r="D224" s="42" t="s">
        <v>210</v>
      </c>
      <c r="E224" s="44">
        <v>2152700</v>
      </c>
      <c r="F224" s="44">
        <v>215270</v>
      </c>
      <c r="G224" s="44">
        <v>2367970</v>
      </c>
      <c r="H224" s="45"/>
    </row>
    <row r="225" spans="1:8" ht="18.75" customHeight="1" x14ac:dyDescent="0.2">
      <c r="A225" s="41">
        <v>223</v>
      </c>
      <c r="B225" s="42" t="s">
        <v>439</v>
      </c>
      <c r="C225" s="43" t="s">
        <v>15</v>
      </c>
      <c r="D225" s="42" t="s">
        <v>210</v>
      </c>
      <c r="E225" s="44">
        <v>7021540</v>
      </c>
      <c r="F225" s="44">
        <v>702154</v>
      </c>
      <c r="G225" s="44">
        <v>7723694</v>
      </c>
      <c r="H225" s="45"/>
    </row>
    <row r="226" spans="1:8" ht="18.75" customHeight="1" x14ac:dyDescent="0.2">
      <c r="A226" s="41">
        <v>224</v>
      </c>
      <c r="B226" s="42" t="s">
        <v>440</v>
      </c>
      <c r="C226" s="43" t="s">
        <v>15</v>
      </c>
      <c r="D226" s="42" t="s">
        <v>210</v>
      </c>
      <c r="E226" s="44">
        <v>1000720</v>
      </c>
      <c r="F226" s="44">
        <v>100072</v>
      </c>
      <c r="G226" s="44">
        <v>1100792</v>
      </c>
      <c r="H226" s="42"/>
    </row>
    <row r="227" spans="1:8" ht="18.75" customHeight="1" x14ac:dyDescent="0.2">
      <c r="A227" s="41">
        <v>225</v>
      </c>
      <c r="B227" s="42" t="s">
        <v>441</v>
      </c>
      <c r="C227" s="43" t="s">
        <v>15</v>
      </c>
      <c r="D227" s="42" t="s">
        <v>210</v>
      </c>
      <c r="E227" s="44">
        <v>17207480</v>
      </c>
      <c r="F227" s="44">
        <v>1720748</v>
      </c>
      <c r="G227" s="44">
        <v>18928228</v>
      </c>
      <c r="H227" s="42"/>
    </row>
    <row r="228" spans="1:8" ht="18.75" customHeight="1" x14ac:dyDescent="0.2">
      <c r="A228" s="41">
        <v>226</v>
      </c>
      <c r="B228" s="42" t="s">
        <v>442</v>
      </c>
      <c r="C228" s="43" t="s">
        <v>16</v>
      </c>
      <c r="D228" s="42" t="s">
        <v>210</v>
      </c>
      <c r="E228" s="44">
        <v>3890532</v>
      </c>
      <c r="F228" s="44">
        <v>389053</v>
      </c>
      <c r="G228" s="44">
        <v>4279585</v>
      </c>
      <c r="H228" s="42"/>
    </row>
    <row r="229" spans="1:8" ht="18.75" customHeight="1" x14ac:dyDescent="0.2">
      <c r="A229" s="41">
        <v>227</v>
      </c>
      <c r="B229" s="42" t="s">
        <v>443</v>
      </c>
      <c r="C229" s="43" t="s">
        <v>16</v>
      </c>
      <c r="D229" s="42" t="s">
        <v>210</v>
      </c>
      <c r="E229" s="44">
        <v>3689800</v>
      </c>
      <c r="F229" s="44">
        <v>368980</v>
      </c>
      <c r="G229" s="44">
        <v>4058780</v>
      </c>
      <c r="H229" s="45"/>
    </row>
    <row r="230" spans="1:8" ht="18.75" customHeight="1" x14ac:dyDescent="0.2">
      <c r="A230" s="41">
        <v>228</v>
      </c>
      <c r="B230" s="42" t="s">
        <v>444</v>
      </c>
      <c r="C230" s="43" t="s">
        <v>16</v>
      </c>
      <c r="D230" s="42" t="s">
        <v>210</v>
      </c>
      <c r="E230" s="44">
        <v>1110580</v>
      </c>
      <c r="F230" s="44">
        <v>111058</v>
      </c>
      <c r="G230" s="44">
        <v>1221638</v>
      </c>
      <c r="H230" s="45"/>
    </row>
    <row r="231" spans="1:8" ht="18.75" customHeight="1" x14ac:dyDescent="0.2">
      <c r="A231" s="41">
        <v>229</v>
      </c>
      <c r="B231" s="42" t="s">
        <v>445</v>
      </c>
      <c r="C231" s="43" t="s">
        <v>17</v>
      </c>
      <c r="D231" s="42" t="s">
        <v>210</v>
      </c>
      <c r="E231" s="44">
        <v>8490180</v>
      </c>
      <c r="F231" s="44">
        <v>849018</v>
      </c>
      <c r="G231" s="44">
        <v>9339198</v>
      </c>
      <c r="H231" s="45"/>
    </row>
    <row r="232" spans="1:8" ht="18.75" customHeight="1" x14ac:dyDescent="0.2">
      <c r="A232" s="41">
        <v>230</v>
      </c>
      <c r="B232" s="42" t="s">
        <v>446</v>
      </c>
      <c r="C232" s="43" t="s">
        <v>17</v>
      </c>
      <c r="D232" s="42" t="s">
        <v>210</v>
      </c>
      <c r="E232" s="44">
        <v>6511064</v>
      </c>
      <c r="F232" s="44">
        <v>651106</v>
      </c>
      <c r="G232" s="44">
        <v>7162170</v>
      </c>
      <c r="H232" s="45"/>
    </row>
    <row r="233" spans="1:8" ht="18.75" customHeight="1" x14ac:dyDescent="0.2">
      <c r="A233" s="41">
        <v>231</v>
      </c>
      <c r="B233" s="42" t="s">
        <v>447</v>
      </c>
      <c r="C233" s="43" t="s">
        <v>17</v>
      </c>
      <c r="D233" s="42" t="s">
        <v>210</v>
      </c>
      <c r="E233" s="44">
        <v>5559904</v>
      </c>
      <c r="F233" s="44">
        <v>555990</v>
      </c>
      <c r="G233" s="44">
        <v>6115894</v>
      </c>
      <c r="H233" s="45"/>
    </row>
    <row r="234" spans="1:8" ht="18.75" customHeight="1" x14ac:dyDescent="0.2">
      <c r="A234" s="41">
        <v>232</v>
      </c>
      <c r="B234" s="42" t="s">
        <v>448</v>
      </c>
      <c r="C234" s="43" t="s">
        <v>17</v>
      </c>
      <c r="D234" s="42" t="s">
        <v>210</v>
      </c>
      <c r="E234" s="44">
        <v>15339680</v>
      </c>
      <c r="F234" s="44">
        <v>1533968</v>
      </c>
      <c r="G234" s="44">
        <v>16873648</v>
      </c>
      <c r="H234" s="45"/>
    </row>
    <row r="235" spans="1:8" ht="18.75" customHeight="1" x14ac:dyDescent="0.2">
      <c r="A235" s="41">
        <v>233</v>
      </c>
      <c r="B235" s="42" t="s">
        <v>449</v>
      </c>
      <c r="C235" s="43" t="s">
        <v>17</v>
      </c>
      <c r="D235" s="42" t="s">
        <v>210</v>
      </c>
      <c r="E235" s="44">
        <v>2622624</v>
      </c>
      <c r="F235" s="44">
        <v>262262</v>
      </c>
      <c r="G235" s="44">
        <v>2884886</v>
      </c>
      <c r="H235" s="45"/>
    </row>
    <row r="236" spans="1:8" ht="18.75" customHeight="1" x14ac:dyDescent="0.2">
      <c r="A236" s="41">
        <v>234</v>
      </c>
      <c r="B236" s="42" t="s">
        <v>450</v>
      </c>
      <c r="C236" s="43" t="s">
        <v>17</v>
      </c>
      <c r="D236" s="42" t="s">
        <v>210</v>
      </c>
      <c r="E236" s="44">
        <v>1712776</v>
      </c>
      <c r="F236" s="44">
        <v>171278</v>
      </c>
      <c r="G236" s="44">
        <v>1884054</v>
      </c>
      <c r="H236" s="45"/>
    </row>
    <row r="237" spans="1:8" customFormat="1" ht="15" hidden="1" x14ac:dyDescent="0.25">
      <c r="A237" s="41">
        <v>235</v>
      </c>
      <c r="B237" s="47" t="s">
        <v>2551</v>
      </c>
      <c r="C237" s="48">
        <v>44592</v>
      </c>
      <c r="D237" s="47" t="s">
        <v>2552</v>
      </c>
      <c r="E237" s="49">
        <v>-12939518</v>
      </c>
      <c r="F237" s="49">
        <v>-1293952</v>
      </c>
      <c r="G237" s="49">
        <v>-14233470</v>
      </c>
      <c r="H237" s="53"/>
    </row>
    <row r="238" spans="1:8" customFormat="1" ht="15" hidden="1" x14ac:dyDescent="0.25">
      <c r="A238" s="41">
        <v>236</v>
      </c>
      <c r="B238" s="47" t="s">
        <v>2553</v>
      </c>
      <c r="C238" s="48">
        <v>44592</v>
      </c>
      <c r="D238" s="47" t="s">
        <v>2552</v>
      </c>
      <c r="E238" s="49">
        <v>-15527422</v>
      </c>
      <c r="F238" s="49">
        <v>-1552742</v>
      </c>
      <c r="G238" s="49">
        <v>-17080164</v>
      </c>
      <c r="H238" s="53"/>
    </row>
    <row r="239" spans="1:8" customFormat="1" ht="15" hidden="1" x14ac:dyDescent="0.25">
      <c r="A239" s="41">
        <v>237</v>
      </c>
      <c r="B239" s="53"/>
      <c r="C239" s="48">
        <v>44599</v>
      </c>
      <c r="D239" s="47" t="s">
        <v>2550</v>
      </c>
      <c r="E239" s="47"/>
      <c r="F239" s="47"/>
      <c r="G239" s="49">
        <v>-252677301</v>
      </c>
      <c r="H239" s="53"/>
    </row>
    <row r="240" spans="1:8" ht="18.75" customHeight="1" x14ac:dyDescent="0.2">
      <c r="A240" s="41">
        <v>238</v>
      </c>
      <c r="B240" s="42" t="s">
        <v>451</v>
      </c>
      <c r="C240" s="43" t="s">
        <v>18</v>
      </c>
      <c r="D240" s="42" t="s">
        <v>210</v>
      </c>
      <c r="E240" s="44">
        <v>1669372</v>
      </c>
      <c r="F240" s="44">
        <v>133550</v>
      </c>
      <c r="G240" s="44">
        <v>1802922</v>
      </c>
      <c r="H240" s="45"/>
    </row>
    <row r="241" spans="1:8" ht="18.75" customHeight="1" x14ac:dyDescent="0.2">
      <c r="A241" s="41">
        <v>239</v>
      </c>
      <c r="B241" s="42" t="s">
        <v>452</v>
      </c>
      <c r="C241" s="43" t="s">
        <v>18</v>
      </c>
      <c r="D241" s="42" t="s">
        <v>210</v>
      </c>
      <c r="E241" s="44">
        <v>1771312</v>
      </c>
      <c r="F241" s="44">
        <v>141705</v>
      </c>
      <c r="G241" s="44">
        <v>1913017</v>
      </c>
      <c r="H241" s="45"/>
    </row>
    <row r="242" spans="1:8" ht="18.75" customHeight="1" x14ac:dyDescent="0.2">
      <c r="A242" s="41">
        <v>240</v>
      </c>
      <c r="B242" s="42" t="s">
        <v>453</v>
      </c>
      <c r="C242" s="43" t="s">
        <v>18</v>
      </c>
      <c r="D242" s="42" t="s">
        <v>210</v>
      </c>
      <c r="E242" s="44">
        <v>2779952</v>
      </c>
      <c r="F242" s="44">
        <v>222396</v>
      </c>
      <c r="G242" s="44">
        <v>3002348</v>
      </c>
      <c r="H242" s="45"/>
    </row>
    <row r="243" spans="1:8" ht="18.75" customHeight="1" x14ac:dyDescent="0.2">
      <c r="A243" s="41">
        <v>241</v>
      </c>
      <c r="B243" s="42" t="s">
        <v>454</v>
      </c>
      <c r="C243" s="43" t="s">
        <v>18</v>
      </c>
      <c r="D243" s="42" t="s">
        <v>210</v>
      </c>
      <c r="E243" s="44">
        <v>2869860</v>
      </c>
      <c r="F243" s="44">
        <v>229589</v>
      </c>
      <c r="G243" s="44">
        <v>3099449</v>
      </c>
      <c r="H243" s="42"/>
    </row>
    <row r="244" spans="1:8" ht="18.75" customHeight="1" x14ac:dyDescent="0.2">
      <c r="A244" s="41">
        <v>242</v>
      </c>
      <c r="B244" s="42" t="s">
        <v>455</v>
      </c>
      <c r="C244" s="43" t="s">
        <v>19</v>
      </c>
      <c r="D244" s="42" t="s">
        <v>210</v>
      </c>
      <c r="E244" s="44">
        <v>4189244</v>
      </c>
      <c r="F244" s="44">
        <v>335140</v>
      </c>
      <c r="G244" s="44">
        <v>4524384</v>
      </c>
      <c r="H244" s="45"/>
    </row>
    <row r="245" spans="1:8" ht="18.75" customHeight="1" x14ac:dyDescent="0.2">
      <c r="A245" s="41">
        <v>243</v>
      </c>
      <c r="B245" s="42" t="s">
        <v>456</v>
      </c>
      <c r="C245" s="43" t="s">
        <v>19</v>
      </c>
      <c r="D245" s="42" t="s">
        <v>210</v>
      </c>
      <c r="E245" s="44">
        <v>2323982</v>
      </c>
      <c r="F245" s="44">
        <v>185919</v>
      </c>
      <c r="G245" s="44">
        <v>2509901</v>
      </c>
      <c r="H245" s="45"/>
    </row>
    <row r="246" spans="1:8" ht="18.75" customHeight="1" x14ac:dyDescent="0.2">
      <c r="A246" s="41">
        <v>244</v>
      </c>
      <c r="B246" s="42" t="s">
        <v>457</v>
      </c>
      <c r="C246" s="43" t="s">
        <v>20</v>
      </c>
      <c r="D246" s="42" t="s">
        <v>210</v>
      </c>
      <c r="E246" s="44">
        <v>3532472</v>
      </c>
      <c r="F246" s="44">
        <v>282598</v>
      </c>
      <c r="G246" s="44">
        <v>3815070</v>
      </c>
      <c r="H246" s="45"/>
    </row>
    <row r="247" spans="1:8" ht="18.75" customHeight="1" x14ac:dyDescent="0.2">
      <c r="A247" s="41">
        <v>245</v>
      </c>
      <c r="B247" s="42" t="s">
        <v>458</v>
      </c>
      <c r="C247" s="43" t="s">
        <v>20</v>
      </c>
      <c r="D247" s="42" t="s">
        <v>210</v>
      </c>
      <c r="E247" s="44">
        <v>5702204</v>
      </c>
      <c r="F247" s="44">
        <v>456176</v>
      </c>
      <c r="G247" s="44">
        <v>6158380</v>
      </c>
      <c r="H247" s="45"/>
    </row>
    <row r="248" spans="1:8" ht="18.75" customHeight="1" x14ac:dyDescent="0.2">
      <c r="A248" s="41">
        <v>246</v>
      </c>
      <c r="B248" s="42" t="s">
        <v>459</v>
      </c>
      <c r="C248" s="43" t="s">
        <v>20</v>
      </c>
      <c r="D248" s="42" t="s">
        <v>210</v>
      </c>
      <c r="E248" s="44">
        <v>1468640</v>
      </c>
      <c r="F248" s="44">
        <v>117491</v>
      </c>
      <c r="G248" s="44">
        <v>1586131</v>
      </c>
      <c r="H248" s="45"/>
    </row>
    <row r="249" spans="1:8" ht="18.75" customHeight="1" x14ac:dyDescent="0.2">
      <c r="A249" s="41">
        <v>247</v>
      </c>
      <c r="B249" s="42" t="s">
        <v>460</v>
      </c>
      <c r="C249" s="43" t="s">
        <v>20</v>
      </c>
      <c r="D249" s="42" t="s">
        <v>210</v>
      </c>
      <c r="E249" s="44">
        <v>4591624</v>
      </c>
      <c r="F249" s="44">
        <v>367330</v>
      </c>
      <c r="G249" s="44">
        <v>4958954</v>
      </c>
      <c r="H249" s="45"/>
    </row>
    <row r="250" spans="1:8" ht="18.75" customHeight="1" x14ac:dyDescent="0.2">
      <c r="A250" s="41">
        <v>248</v>
      </c>
      <c r="B250" s="42" t="s">
        <v>461</v>
      </c>
      <c r="C250" s="43" t="s">
        <v>20</v>
      </c>
      <c r="D250" s="42" t="s">
        <v>210</v>
      </c>
      <c r="E250" s="44">
        <v>6668392</v>
      </c>
      <c r="F250" s="44">
        <v>533471</v>
      </c>
      <c r="G250" s="44">
        <v>7201863</v>
      </c>
      <c r="H250" s="45"/>
    </row>
    <row r="251" spans="1:8" ht="18.75" customHeight="1" x14ac:dyDescent="0.2">
      <c r="A251" s="41">
        <v>249</v>
      </c>
      <c r="B251" s="42" t="s">
        <v>462</v>
      </c>
      <c r="C251" s="43" t="s">
        <v>20</v>
      </c>
      <c r="D251" s="42" t="s">
        <v>210</v>
      </c>
      <c r="E251" s="44">
        <v>2777860</v>
      </c>
      <c r="F251" s="44">
        <v>222229</v>
      </c>
      <c r="G251" s="44">
        <v>3000089</v>
      </c>
      <c r="H251" s="45"/>
    </row>
    <row r="252" spans="1:8" ht="18.75" customHeight="1" x14ac:dyDescent="0.2">
      <c r="A252" s="41">
        <v>250</v>
      </c>
      <c r="B252" s="42" t="s">
        <v>463</v>
      </c>
      <c r="C252" s="43" t="s">
        <v>20</v>
      </c>
      <c r="D252" s="42" t="s">
        <v>210</v>
      </c>
      <c r="E252" s="44">
        <v>2779952</v>
      </c>
      <c r="F252" s="44">
        <v>222396</v>
      </c>
      <c r="G252" s="44">
        <v>3002348</v>
      </c>
      <c r="H252" s="45"/>
    </row>
    <row r="253" spans="1:8" ht="18.75" customHeight="1" x14ac:dyDescent="0.2">
      <c r="A253" s="41">
        <v>251</v>
      </c>
      <c r="B253" s="42" t="s">
        <v>464</v>
      </c>
      <c r="C253" s="43" t="s">
        <v>20</v>
      </c>
      <c r="D253" s="42" t="s">
        <v>210</v>
      </c>
      <c r="E253" s="44">
        <v>5753632</v>
      </c>
      <c r="F253" s="44">
        <v>460291</v>
      </c>
      <c r="G253" s="44">
        <v>6213923</v>
      </c>
      <c r="H253" s="45"/>
    </row>
    <row r="254" spans="1:8" ht="18.75" customHeight="1" x14ac:dyDescent="0.2">
      <c r="A254" s="41">
        <v>252</v>
      </c>
      <c r="B254" s="42" t="s">
        <v>465</v>
      </c>
      <c r="C254" s="43" t="s">
        <v>20</v>
      </c>
      <c r="D254" s="42" t="s">
        <v>210</v>
      </c>
      <c r="E254" s="44">
        <v>2012404</v>
      </c>
      <c r="F254" s="44">
        <v>160992</v>
      </c>
      <c r="G254" s="44">
        <v>2173396</v>
      </c>
      <c r="H254" s="45"/>
    </row>
    <row r="255" spans="1:8" ht="18.75" customHeight="1" x14ac:dyDescent="0.2">
      <c r="A255" s="41">
        <v>253</v>
      </c>
      <c r="B255" s="42" t="s">
        <v>466</v>
      </c>
      <c r="C255" s="43" t="s">
        <v>20</v>
      </c>
      <c r="D255" s="42" t="s">
        <v>210</v>
      </c>
      <c r="E255" s="44">
        <v>10703316</v>
      </c>
      <c r="F255" s="44">
        <v>856265</v>
      </c>
      <c r="G255" s="44">
        <v>11559581</v>
      </c>
      <c r="H255" s="45"/>
    </row>
    <row r="256" spans="1:8" ht="18.75" customHeight="1" x14ac:dyDescent="0.2">
      <c r="A256" s="41">
        <v>254</v>
      </c>
      <c r="B256" s="42" t="s">
        <v>467</v>
      </c>
      <c r="C256" s="43" t="s">
        <v>20</v>
      </c>
      <c r="D256" s="42" t="s">
        <v>210</v>
      </c>
      <c r="E256" s="44">
        <v>1468640</v>
      </c>
      <c r="F256" s="44">
        <v>117491</v>
      </c>
      <c r="G256" s="44">
        <v>1586131</v>
      </c>
      <c r="H256" s="42"/>
    </row>
    <row r="257" spans="1:8" ht="18.75" customHeight="1" x14ac:dyDescent="0.2">
      <c r="A257" s="41">
        <v>255</v>
      </c>
      <c r="B257" s="42" t="s">
        <v>468</v>
      </c>
      <c r="C257" s="43" t="s">
        <v>20</v>
      </c>
      <c r="D257" s="42" t="s">
        <v>210</v>
      </c>
      <c r="E257" s="44">
        <v>1309220</v>
      </c>
      <c r="F257" s="44">
        <v>104738</v>
      </c>
      <c r="G257" s="44">
        <v>1413958</v>
      </c>
      <c r="H257" s="45"/>
    </row>
    <row r="258" spans="1:8" ht="18.75" customHeight="1" x14ac:dyDescent="0.2">
      <c r="A258" s="41">
        <v>256</v>
      </c>
      <c r="B258" s="42" t="s">
        <v>469</v>
      </c>
      <c r="C258" s="43" t="s">
        <v>20</v>
      </c>
      <c r="D258" s="42" t="s">
        <v>210</v>
      </c>
      <c r="E258" s="44">
        <v>4802450</v>
      </c>
      <c r="F258" s="44">
        <v>384196</v>
      </c>
      <c r="G258" s="44">
        <v>5186646</v>
      </c>
      <c r="H258" s="45"/>
    </row>
    <row r="259" spans="1:8" ht="18.75" customHeight="1" x14ac:dyDescent="0.2">
      <c r="A259" s="41">
        <v>257</v>
      </c>
      <c r="B259" s="42" t="s">
        <v>470</v>
      </c>
      <c r="C259" s="43" t="s">
        <v>20</v>
      </c>
      <c r="D259" s="42" t="s">
        <v>210</v>
      </c>
      <c r="E259" s="44">
        <v>401464</v>
      </c>
      <c r="F259" s="44">
        <v>32117</v>
      </c>
      <c r="G259" s="44">
        <v>433581</v>
      </c>
      <c r="H259" s="45"/>
    </row>
    <row r="260" spans="1:8" ht="18.75" customHeight="1" x14ac:dyDescent="0.2">
      <c r="A260" s="41">
        <v>258</v>
      </c>
      <c r="B260" s="42" t="s">
        <v>471</v>
      </c>
      <c r="C260" s="43" t="s">
        <v>20</v>
      </c>
      <c r="D260" s="42" t="s">
        <v>210</v>
      </c>
      <c r="E260" s="44">
        <v>1468640</v>
      </c>
      <c r="F260" s="44">
        <v>117491</v>
      </c>
      <c r="G260" s="44">
        <v>1586131</v>
      </c>
      <c r="H260" s="45"/>
    </row>
    <row r="261" spans="1:8" ht="18.75" customHeight="1" x14ac:dyDescent="0.2">
      <c r="A261" s="41">
        <v>259</v>
      </c>
      <c r="B261" s="42" t="s">
        <v>472</v>
      </c>
      <c r="C261" s="43" t="s">
        <v>20</v>
      </c>
      <c r="D261" s="42" t="s">
        <v>210</v>
      </c>
      <c r="E261" s="44">
        <v>6109600</v>
      </c>
      <c r="F261" s="44">
        <v>488768</v>
      </c>
      <c r="G261" s="44">
        <v>6598368</v>
      </c>
      <c r="H261" s="45"/>
    </row>
    <row r="262" spans="1:8" ht="18.75" customHeight="1" x14ac:dyDescent="0.2">
      <c r="A262" s="41">
        <v>260</v>
      </c>
      <c r="B262" s="42" t="s">
        <v>473</v>
      </c>
      <c r="C262" s="43" t="s">
        <v>20</v>
      </c>
      <c r="D262" s="42" t="s">
        <v>210</v>
      </c>
      <c r="E262" s="44">
        <v>3890532</v>
      </c>
      <c r="F262" s="44">
        <v>311243</v>
      </c>
      <c r="G262" s="44">
        <v>4201775</v>
      </c>
      <c r="H262" s="45"/>
    </row>
    <row r="263" spans="1:8" ht="18.75" customHeight="1" x14ac:dyDescent="0.2">
      <c r="A263" s="41">
        <v>261</v>
      </c>
      <c r="B263" s="42" t="s">
        <v>474</v>
      </c>
      <c r="C263" s="43" t="s">
        <v>20</v>
      </c>
      <c r="D263" s="42" t="s">
        <v>210</v>
      </c>
      <c r="E263" s="44">
        <v>4790264</v>
      </c>
      <c r="F263" s="44">
        <v>383221</v>
      </c>
      <c r="G263" s="44">
        <v>5173485</v>
      </c>
      <c r="H263" s="45"/>
    </row>
    <row r="264" spans="1:8" ht="18.75" customHeight="1" x14ac:dyDescent="0.2">
      <c r="A264" s="41">
        <v>262</v>
      </c>
      <c r="B264" s="42" t="s">
        <v>475</v>
      </c>
      <c r="C264" s="43" t="s">
        <v>20</v>
      </c>
      <c r="D264" s="42" t="s">
        <v>210</v>
      </c>
      <c r="E264" s="44">
        <v>1110580</v>
      </c>
      <c r="F264" s="44">
        <v>88846</v>
      </c>
      <c r="G264" s="44">
        <v>1199426</v>
      </c>
      <c r="H264" s="45"/>
    </row>
    <row r="265" spans="1:8" ht="18.75" customHeight="1" x14ac:dyDescent="0.2">
      <c r="A265" s="41">
        <v>263</v>
      </c>
      <c r="B265" s="42" t="s">
        <v>476</v>
      </c>
      <c r="C265" s="43" t="s">
        <v>20</v>
      </c>
      <c r="D265" s="42" t="s">
        <v>210</v>
      </c>
      <c r="E265" s="44">
        <v>5199752</v>
      </c>
      <c r="F265" s="44">
        <v>415980</v>
      </c>
      <c r="G265" s="44">
        <v>5615732</v>
      </c>
      <c r="H265" s="45"/>
    </row>
    <row r="266" spans="1:8" ht="18.75" customHeight="1" x14ac:dyDescent="0.2">
      <c r="A266" s="41">
        <v>264</v>
      </c>
      <c r="B266" s="42" t="s">
        <v>477</v>
      </c>
      <c r="C266" s="43" t="s">
        <v>20</v>
      </c>
      <c r="D266" s="42" t="s">
        <v>210</v>
      </c>
      <c r="E266" s="44">
        <v>16050280</v>
      </c>
      <c r="F266" s="44">
        <v>1284022</v>
      </c>
      <c r="G266" s="44">
        <v>17334302</v>
      </c>
      <c r="H266" s="45"/>
    </row>
    <row r="267" spans="1:8" ht="18.75" customHeight="1" x14ac:dyDescent="0.2">
      <c r="A267" s="41">
        <v>265</v>
      </c>
      <c r="B267" s="42" t="s">
        <v>478</v>
      </c>
      <c r="C267" s="43" t="s">
        <v>20</v>
      </c>
      <c r="D267" s="42" t="s">
        <v>210</v>
      </c>
      <c r="E267" s="44">
        <v>1468640</v>
      </c>
      <c r="F267" s="44">
        <v>117491</v>
      </c>
      <c r="G267" s="44">
        <v>1586131</v>
      </c>
      <c r="H267" s="45"/>
    </row>
    <row r="268" spans="1:8" ht="18.75" customHeight="1" x14ac:dyDescent="0.2">
      <c r="A268" s="41">
        <v>266</v>
      </c>
      <c r="B268" s="42" t="s">
        <v>479</v>
      </c>
      <c r="C268" s="43" t="s">
        <v>20</v>
      </c>
      <c r="D268" s="42" t="s">
        <v>210</v>
      </c>
      <c r="E268" s="44">
        <v>4645122</v>
      </c>
      <c r="F268" s="44">
        <v>371610</v>
      </c>
      <c r="G268" s="44">
        <v>5016732</v>
      </c>
      <c r="H268" s="45"/>
    </row>
    <row r="269" spans="1:8" ht="18.75" customHeight="1" x14ac:dyDescent="0.2">
      <c r="A269" s="41">
        <v>267</v>
      </c>
      <c r="B269" s="42" t="s">
        <v>480</v>
      </c>
      <c r="C269" s="43" t="s">
        <v>481</v>
      </c>
      <c r="D269" s="42" t="s">
        <v>210</v>
      </c>
      <c r="E269" s="44">
        <v>4800380</v>
      </c>
      <c r="F269" s="44">
        <v>384030</v>
      </c>
      <c r="G269" s="44">
        <v>5184410</v>
      </c>
      <c r="H269" s="45"/>
    </row>
    <row r="270" spans="1:8" ht="18.75" customHeight="1" x14ac:dyDescent="0.2">
      <c r="A270" s="41">
        <v>268</v>
      </c>
      <c r="B270" s="42" t="s">
        <v>482</v>
      </c>
      <c r="C270" s="43" t="s">
        <v>483</v>
      </c>
      <c r="D270" s="42" t="s">
        <v>210</v>
      </c>
      <c r="E270" s="44">
        <v>1468640</v>
      </c>
      <c r="F270" s="44">
        <v>117491</v>
      </c>
      <c r="G270" s="44">
        <v>1586131</v>
      </c>
      <c r="H270" s="45"/>
    </row>
    <row r="271" spans="1:8" ht="18.75" customHeight="1" x14ac:dyDescent="0.2">
      <c r="A271" s="41">
        <v>269</v>
      </c>
      <c r="B271" s="42" t="s">
        <v>484</v>
      </c>
      <c r="C271" s="43" t="s">
        <v>483</v>
      </c>
      <c r="D271" s="42" t="s">
        <v>210</v>
      </c>
      <c r="E271" s="44">
        <v>1110580</v>
      </c>
      <c r="F271" s="44">
        <v>88846</v>
      </c>
      <c r="G271" s="44">
        <v>1199426</v>
      </c>
      <c r="H271" s="45"/>
    </row>
    <row r="272" spans="1:8" ht="18.75" customHeight="1" x14ac:dyDescent="0.2">
      <c r="A272" s="41">
        <v>270</v>
      </c>
      <c r="B272" s="42" t="s">
        <v>485</v>
      </c>
      <c r="C272" s="43" t="s">
        <v>483</v>
      </c>
      <c r="D272" s="42" t="s">
        <v>210</v>
      </c>
      <c r="E272" s="44">
        <v>4536636</v>
      </c>
      <c r="F272" s="44">
        <v>362931</v>
      </c>
      <c r="G272" s="44">
        <v>4899567</v>
      </c>
      <c r="H272" s="42"/>
    </row>
    <row r="273" spans="1:8" ht="18.75" customHeight="1" x14ac:dyDescent="0.2">
      <c r="A273" s="41">
        <v>271</v>
      </c>
      <c r="B273" s="42" t="s">
        <v>486</v>
      </c>
      <c r="C273" s="43" t="s">
        <v>483</v>
      </c>
      <c r="D273" s="42" t="s">
        <v>210</v>
      </c>
      <c r="E273" s="44">
        <v>1509952</v>
      </c>
      <c r="F273" s="44">
        <v>120796</v>
      </c>
      <c r="G273" s="44">
        <v>1630748</v>
      </c>
      <c r="H273" s="45"/>
    </row>
    <row r="274" spans="1:8" ht="18.75" customHeight="1" x14ac:dyDescent="0.2">
      <c r="A274" s="41">
        <v>272</v>
      </c>
      <c r="B274" s="42" t="s">
        <v>487</v>
      </c>
      <c r="C274" s="43" t="s">
        <v>483</v>
      </c>
      <c r="D274" s="42" t="s">
        <v>210</v>
      </c>
      <c r="E274" s="44">
        <v>1309220</v>
      </c>
      <c r="F274" s="44">
        <v>104738</v>
      </c>
      <c r="G274" s="44">
        <v>1413958</v>
      </c>
      <c r="H274" s="45"/>
    </row>
    <row r="275" spans="1:8" ht="18.75" customHeight="1" x14ac:dyDescent="0.2">
      <c r="A275" s="41">
        <v>273</v>
      </c>
      <c r="B275" s="42" t="s">
        <v>488</v>
      </c>
      <c r="C275" s="43" t="s">
        <v>483</v>
      </c>
      <c r="D275" s="42" t="s">
        <v>210</v>
      </c>
      <c r="E275" s="44">
        <v>5158440</v>
      </c>
      <c r="F275" s="44">
        <v>412675</v>
      </c>
      <c r="G275" s="44">
        <v>5571115</v>
      </c>
      <c r="H275" s="45"/>
    </row>
    <row r="276" spans="1:8" ht="18.75" customHeight="1" x14ac:dyDescent="0.2">
      <c r="A276" s="41">
        <v>274</v>
      </c>
      <c r="B276" s="42" t="s">
        <v>489</v>
      </c>
      <c r="C276" s="43" t="s">
        <v>483</v>
      </c>
      <c r="D276" s="42" t="s">
        <v>210</v>
      </c>
      <c r="E276" s="44">
        <v>1309220</v>
      </c>
      <c r="F276" s="44">
        <v>104738</v>
      </c>
      <c r="G276" s="44">
        <v>1413958</v>
      </c>
      <c r="H276" s="45"/>
    </row>
    <row r="277" spans="1:8" ht="18.75" customHeight="1" x14ac:dyDescent="0.2">
      <c r="A277" s="41">
        <v>275</v>
      </c>
      <c r="B277" s="42" t="s">
        <v>490</v>
      </c>
      <c r="C277" s="43" t="s">
        <v>483</v>
      </c>
      <c r="D277" s="42" t="s">
        <v>210</v>
      </c>
      <c r="E277" s="44">
        <v>8887460</v>
      </c>
      <c r="F277" s="44">
        <v>710997</v>
      </c>
      <c r="G277" s="44">
        <v>9598457</v>
      </c>
      <c r="H277" s="45"/>
    </row>
    <row r="278" spans="1:8" ht="18.75" customHeight="1" x14ac:dyDescent="0.2">
      <c r="A278" s="41">
        <v>276</v>
      </c>
      <c r="B278" s="42" t="s">
        <v>491</v>
      </c>
      <c r="C278" s="43" t="s">
        <v>483</v>
      </c>
      <c r="D278" s="42" t="s">
        <v>210</v>
      </c>
      <c r="E278" s="44">
        <v>2937280</v>
      </c>
      <c r="F278" s="44">
        <v>234982</v>
      </c>
      <c r="G278" s="44">
        <v>3172262</v>
      </c>
      <c r="H278" s="45"/>
    </row>
    <row r="279" spans="1:8" ht="18.75" customHeight="1" x14ac:dyDescent="0.2">
      <c r="A279" s="41">
        <v>277</v>
      </c>
      <c r="B279" s="42" t="s">
        <v>492</v>
      </c>
      <c r="C279" s="43" t="s">
        <v>21</v>
      </c>
      <c r="D279" s="42" t="s">
        <v>210</v>
      </c>
      <c r="E279" s="44">
        <v>2070836</v>
      </c>
      <c r="F279" s="44">
        <v>165667</v>
      </c>
      <c r="G279" s="44">
        <v>2236503</v>
      </c>
      <c r="H279" s="45"/>
    </row>
    <row r="280" spans="1:8" ht="18.75" customHeight="1" x14ac:dyDescent="0.2">
      <c r="A280" s="41">
        <v>278</v>
      </c>
      <c r="B280" s="42" t="s">
        <v>493</v>
      </c>
      <c r="C280" s="43" t="s">
        <v>21</v>
      </c>
      <c r="D280" s="42" t="s">
        <v>210</v>
      </c>
      <c r="E280" s="44">
        <v>5659752</v>
      </c>
      <c r="F280" s="44">
        <v>452780</v>
      </c>
      <c r="G280" s="44">
        <v>6112532</v>
      </c>
      <c r="H280" s="45"/>
    </row>
    <row r="281" spans="1:8" customFormat="1" ht="15" hidden="1" x14ac:dyDescent="0.25">
      <c r="A281" s="41">
        <v>279</v>
      </c>
      <c r="B281" s="53"/>
      <c r="C281" s="48">
        <v>44607</v>
      </c>
      <c r="D281" s="47" t="s">
        <v>2550</v>
      </c>
      <c r="E281" s="47"/>
      <c r="F281" s="47"/>
      <c r="G281" s="49">
        <v>-157812336</v>
      </c>
      <c r="H281" s="53"/>
    </row>
    <row r="282" spans="1:8" ht="18.75" customHeight="1" x14ac:dyDescent="0.2">
      <c r="A282" s="41">
        <v>280</v>
      </c>
      <c r="B282" s="42" t="s">
        <v>494</v>
      </c>
      <c r="C282" s="43" t="s">
        <v>22</v>
      </c>
      <c r="D282" s="42" t="s">
        <v>210</v>
      </c>
      <c r="E282" s="44">
        <v>2221160</v>
      </c>
      <c r="F282" s="44">
        <v>177693</v>
      </c>
      <c r="G282" s="44">
        <v>2398853</v>
      </c>
      <c r="H282" s="45"/>
    </row>
    <row r="283" spans="1:8" ht="18.75" customHeight="1" x14ac:dyDescent="0.2">
      <c r="A283" s="41">
        <v>281</v>
      </c>
      <c r="B283" s="42" t="s">
        <v>495</v>
      </c>
      <c r="C283" s="43" t="s">
        <v>22</v>
      </c>
      <c r="D283" s="42" t="s">
        <v>210</v>
      </c>
      <c r="E283" s="44">
        <v>2222480</v>
      </c>
      <c r="F283" s="44">
        <v>177798</v>
      </c>
      <c r="G283" s="44">
        <v>2400278</v>
      </c>
      <c r="H283" s="45"/>
    </row>
    <row r="284" spans="1:8" ht="18.75" customHeight="1" x14ac:dyDescent="0.2">
      <c r="A284" s="41">
        <v>282</v>
      </c>
      <c r="B284" s="42" t="s">
        <v>496</v>
      </c>
      <c r="C284" s="43" t="s">
        <v>22</v>
      </c>
      <c r="D284" s="42" t="s">
        <v>210</v>
      </c>
      <c r="E284" s="44">
        <v>2822584</v>
      </c>
      <c r="F284" s="44">
        <v>225807</v>
      </c>
      <c r="G284" s="44">
        <v>3048391</v>
      </c>
      <c r="H284" s="45"/>
    </row>
    <row r="285" spans="1:8" ht="18.75" customHeight="1" x14ac:dyDescent="0.2">
      <c r="A285" s="41">
        <v>283</v>
      </c>
      <c r="B285" s="42" t="s">
        <v>497</v>
      </c>
      <c r="C285" s="43" t="s">
        <v>22</v>
      </c>
      <c r="D285" s="42" t="s">
        <v>210</v>
      </c>
      <c r="E285" s="44">
        <v>1311312</v>
      </c>
      <c r="F285" s="44">
        <v>104905</v>
      </c>
      <c r="G285" s="44">
        <v>1416217</v>
      </c>
      <c r="H285" s="45"/>
    </row>
    <row r="286" spans="1:8" ht="18.75" customHeight="1" x14ac:dyDescent="0.2">
      <c r="A286" s="41">
        <v>284</v>
      </c>
      <c r="B286" s="42" t="s">
        <v>498</v>
      </c>
      <c r="C286" s="43" t="s">
        <v>22</v>
      </c>
      <c r="D286" s="42" t="s">
        <v>210</v>
      </c>
      <c r="E286" s="44">
        <v>1512044</v>
      </c>
      <c r="F286" s="44">
        <v>120964</v>
      </c>
      <c r="G286" s="44">
        <v>1633008</v>
      </c>
      <c r="H286" s="45"/>
    </row>
    <row r="287" spans="1:8" ht="18.75" customHeight="1" x14ac:dyDescent="0.2">
      <c r="A287" s="41">
        <v>285</v>
      </c>
      <c r="B287" s="42" t="s">
        <v>499</v>
      </c>
      <c r="C287" s="43" t="s">
        <v>23</v>
      </c>
      <c r="D287" s="42" t="s">
        <v>210</v>
      </c>
      <c r="E287" s="44">
        <v>3080532</v>
      </c>
      <c r="F287" s="44">
        <v>246443</v>
      </c>
      <c r="G287" s="44">
        <v>3326975</v>
      </c>
      <c r="H287" s="45"/>
    </row>
    <row r="288" spans="1:8" ht="18.75" customHeight="1" x14ac:dyDescent="0.2">
      <c r="A288" s="41">
        <v>286</v>
      </c>
      <c r="B288" s="42" t="s">
        <v>500</v>
      </c>
      <c r="C288" s="43" t="s">
        <v>23</v>
      </c>
      <c r="D288" s="42" t="s">
        <v>210</v>
      </c>
      <c r="E288" s="44">
        <v>1110580</v>
      </c>
      <c r="F288" s="44">
        <v>88846</v>
      </c>
      <c r="G288" s="44">
        <v>1199426</v>
      </c>
      <c r="H288" s="45"/>
    </row>
    <row r="289" spans="1:8" ht="18.75" customHeight="1" x14ac:dyDescent="0.2">
      <c r="A289" s="41">
        <v>287</v>
      </c>
      <c r="B289" s="42" t="s">
        <v>501</v>
      </c>
      <c r="C289" s="43" t="s">
        <v>23</v>
      </c>
      <c r="D289" s="42" t="s">
        <v>210</v>
      </c>
      <c r="E289" s="44">
        <v>3181416</v>
      </c>
      <c r="F289" s="44">
        <v>254513</v>
      </c>
      <c r="G289" s="44">
        <v>3435929</v>
      </c>
      <c r="H289" s="45"/>
    </row>
    <row r="290" spans="1:8" ht="18.75" customHeight="1" x14ac:dyDescent="0.2">
      <c r="A290" s="41">
        <v>288</v>
      </c>
      <c r="B290" s="42" t="s">
        <v>502</v>
      </c>
      <c r="C290" s="43" t="s">
        <v>23</v>
      </c>
      <c r="D290" s="42" t="s">
        <v>210</v>
      </c>
      <c r="E290" s="44">
        <v>4319172</v>
      </c>
      <c r="F290" s="44">
        <v>345534</v>
      </c>
      <c r="G290" s="44">
        <v>4664706</v>
      </c>
      <c r="H290" s="45"/>
    </row>
    <row r="291" spans="1:8" ht="18.75" customHeight="1" x14ac:dyDescent="0.2">
      <c r="A291" s="41">
        <v>289</v>
      </c>
      <c r="B291" s="42" t="s">
        <v>503</v>
      </c>
      <c r="C291" s="43" t="s">
        <v>23</v>
      </c>
      <c r="D291" s="42" t="s">
        <v>210</v>
      </c>
      <c r="E291" s="44">
        <v>230000</v>
      </c>
      <c r="F291" s="44">
        <v>18400</v>
      </c>
      <c r="G291" s="44">
        <v>248400</v>
      </c>
      <c r="H291" s="45"/>
    </row>
    <row r="292" spans="1:8" ht="18.75" customHeight="1" x14ac:dyDescent="0.2">
      <c r="A292" s="41">
        <v>290</v>
      </c>
      <c r="B292" s="42" t="s">
        <v>504</v>
      </c>
      <c r="C292" s="43" t="s">
        <v>23</v>
      </c>
      <c r="D292" s="42" t="s">
        <v>210</v>
      </c>
      <c r="E292" s="44">
        <v>1468640</v>
      </c>
      <c r="F292" s="44">
        <v>117491</v>
      </c>
      <c r="G292" s="44">
        <v>1586131</v>
      </c>
      <c r="H292" s="45"/>
    </row>
    <row r="293" spans="1:8" ht="18.75" customHeight="1" x14ac:dyDescent="0.2">
      <c r="A293" s="41">
        <v>291</v>
      </c>
      <c r="B293" s="42" t="s">
        <v>505</v>
      </c>
      <c r="C293" s="43" t="s">
        <v>23</v>
      </c>
      <c r="D293" s="42" t="s">
        <v>210</v>
      </c>
      <c r="E293" s="44">
        <v>2221160</v>
      </c>
      <c r="F293" s="44">
        <v>177693</v>
      </c>
      <c r="G293" s="44">
        <v>2398853</v>
      </c>
      <c r="H293" s="45"/>
    </row>
    <row r="294" spans="1:8" ht="18.75" customHeight="1" x14ac:dyDescent="0.2">
      <c r="A294" s="41">
        <v>292</v>
      </c>
      <c r="B294" s="42" t="s">
        <v>506</v>
      </c>
      <c r="C294" s="43" t="s">
        <v>23</v>
      </c>
      <c r="D294" s="42" t="s">
        <v>210</v>
      </c>
      <c r="E294" s="44">
        <v>1468640</v>
      </c>
      <c r="F294" s="44">
        <v>117491</v>
      </c>
      <c r="G294" s="44">
        <v>1586131</v>
      </c>
      <c r="H294" s="45"/>
    </row>
    <row r="295" spans="1:8" ht="18.75" customHeight="1" x14ac:dyDescent="0.2">
      <c r="A295" s="41">
        <v>293</v>
      </c>
      <c r="B295" s="42" t="s">
        <v>507</v>
      </c>
      <c r="C295" s="43" t="s">
        <v>23</v>
      </c>
      <c r="D295" s="42" t="s">
        <v>210</v>
      </c>
      <c r="E295" s="44">
        <v>5197660</v>
      </c>
      <c r="F295" s="44">
        <v>415813</v>
      </c>
      <c r="G295" s="44">
        <v>5613473</v>
      </c>
      <c r="H295" s="45"/>
    </row>
    <row r="296" spans="1:8" ht="18.75" customHeight="1" x14ac:dyDescent="0.2">
      <c r="A296" s="41">
        <v>294</v>
      </c>
      <c r="B296" s="42" t="s">
        <v>508</v>
      </c>
      <c r="C296" s="43" t="s">
        <v>23</v>
      </c>
      <c r="D296" s="42" t="s">
        <v>210</v>
      </c>
      <c r="E296" s="44">
        <v>1468640</v>
      </c>
      <c r="F296" s="44">
        <v>117491</v>
      </c>
      <c r="G296" s="44">
        <v>1586131</v>
      </c>
      <c r="H296" s="45"/>
    </row>
    <row r="297" spans="1:8" ht="18.75" customHeight="1" x14ac:dyDescent="0.2">
      <c r="A297" s="41">
        <v>295</v>
      </c>
      <c r="B297" s="42" t="s">
        <v>509</v>
      </c>
      <c r="C297" s="43" t="s">
        <v>23</v>
      </c>
      <c r="D297" s="42" t="s">
        <v>210</v>
      </c>
      <c r="E297" s="44">
        <v>292732</v>
      </c>
      <c r="F297" s="44">
        <v>23419</v>
      </c>
      <c r="G297" s="44">
        <v>316151</v>
      </c>
      <c r="H297" s="45"/>
    </row>
    <row r="298" spans="1:8" ht="18.75" customHeight="1" x14ac:dyDescent="0.2">
      <c r="A298" s="41">
        <v>296</v>
      </c>
      <c r="B298" s="42" t="s">
        <v>510</v>
      </c>
      <c r="C298" s="43" t="s">
        <v>23</v>
      </c>
      <c r="D298" s="42" t="s">
        <v>210</v>
      </c>
      <c r="E298" s="44">
        <v>5954364</v>
      </c>
      <c r="F298" s="44">
        <v>476349</v>
      </c>
      <c r="G298" s="44">
        <v>6430713</v>
      </c>
      <c r="H298" s="45"/>
    </row>
    <row r="299" spans="1:8" ht="18.75" customHeight="1" x14ac:dyDescent="0.2">
      <c r="A299" s="41">
        <v>297</v>
      </c>
      <c r="B299" s="42" t="s">
        <v>511</v>
      </c>
      <c r="C299" s="43" t="s">
        <v>23</v>
      </c>
      <c r="D299" s="42" t="s">
        <v>210</v>
      </c>
      <c r="E299" s="44">
        <v>401464</v>
      </c>
      <c r="F299" s="44">
        <v>32117</v>
      </c>
      <c r="G299" s="44">
        <v>433581</v>
      </c>
      <c r="H299" s="45"/>
    </row>
    <row r="300" spans="1:8" ht="18.75" customHeight="1" x14ac:dyDescent="0.2">
      <c r="A300" s="41">
        <v>298</v>
      </c>
      <c r="B300" s="42" t="s">
        <v>512</v>
      </c>
      <c r="C300" s="43" t="s">
        <v>23</v>
      </c>
      <c r="D300" s="42" t="s">
        <v>210</v>
      </c>
      <c r="E300" s="44">
        <v>184000</v>
      </c>
      <c r="F300" s="44">
        <v>14720</v>
      </c>
      <c r="G300" s="44">
        <v>198720</v>
      </c>
      <c r="H300" s="45"/>
    </row>
    <row r="301" spans="1:8" ht="18.75" customHeight="1" x14ac:dyDescent="0.2">
      <c r="A301" s="41">
        <v>299</v>
      </c>
      <c r="B301" s="42" t="s">
        <v>513</v>
      </c>
      <c r="C301" s="43" t="s">
        <v>23</v>
      </c>
      <c r="D301" s="42" t="s">
        <v>210</v>
      </c>
      <c r="E301" s="44">
        <v>1202580</v>
      </c>
      <c r="F301" s="44">
        <v>96206</v>
      </c>
      <c r="G301" s="44">
        <v>1298786</v>
      </c>
      <c r="H301" s="45"/>
    </row>
    <row r="302" spans="1:8" ht="18.75" customHeight="1" x14ac:dyDescent="0.2">
      <c r="A302" s="41">
        <v>300</v>
      </c>
      <c r="B302" s="42" t="s">
        <v>514</v>
      </c>
      <c r="C302" s="43" t="s">
        <v>23</v>
      </c>
      <c r="D302" s="42" t="s">
        <v>210</v>
      </c>
      <c r="E302" s="44">
        <v>6248908</v>
      </c>
      <c r="F302" s="44">
        <v>499913</v>
      </c>
      <c r="G302" s="44">
        <v>6748821</v>
      </c>
      <c r="H302" s="45"/>
    </row>
    <row r="303" spans="1:8" ht="18.75" customHeight="1" x14ac:dyDescent="0.2">
      <c r="A303" s="41">
        <v>301</v>
      </c>
      <c r="B303" s="42" t="s">
        <v>515</v>
      </c>
      <c r="C303" s="43" t="s">
        <v>516</v>
      </c>
      <c r="D303" s="42" t="s">
        <v>210</v>
      </c>
      <c r="E303" s="44">
        <v>2465800</v>
      </c>
      <c r="F303" s="44">
        <v>197264</v>
      </c>
      <c r="G303" s="44">
        <v>2663064</v>
      </c>
      <c r="H303" s="45"/>
    </row>
    <row r="304" spans="1:8" ht="18.75" customHeight="1" x14ac:dyDescent="0.2">
      <c r="A304" s="41">
        <v>302</v>
      </c>
      <c r="B304" s="42" t="s">
        <v>517</v>
      </c>
      <c r="C304" s="43" t="s">
        <v>24</v>
      </c>
      <c r="D304" s="42" t="s">
        <v>210</v>
      </c>
      <c r="E304" s="44">
        <v>4393164</v>
      </c>
      <c r="F304" s="44">
        <v>351453</v>
      </c>
      <c r="G304" s="44">
        <v>4744617</v>
      </c>
      <c r="H304" s="45"/>
    </row>
    <row r="305" spans="1:8" ht="18.75" customHeight="1" x14ac:dyDescent="0.2">
      <c r="A305" s="41">
        <v>303</v>
      </c>
      <c r="B305" s="42" t="s">
        <v>518</v>
      </c>
      <c r="C305" s="43" t="s">
        <v>24</v>
      </c>
      <c r="D305" s="42" t="s">
        <v>210</v>
      </c>
      <c r="E305" s="44">
        <v>2579220</v>
      </c>
      <c r="F305" s="44">
        <v>206338</v>
      </c>
      <c r="G305" s="44">
        <v>2785558</v>
      </c>
      <c r="H305" s="45"/>
    </row>
    <row r="306" spans="1:8" ht="18.75" customHeight="1" x14ac:dyDescent="0.2">
      <c r="A306" s="41">
        <v>304</v>
      </c>
      <c r="B306" s="42" t="s">
        <v>519</v>
      </c>
      <c r="C306" s="43" t="s">
        <v>25</v>
      </c>
      <c r="D306" s="42" t="s">
        <v>210</v>
      </c>
      <c r="E306" s="44">
        <v>2238104</v>
      </c>
      <c r="F306" s="44">
        <v>179048</v>
      </c>
      <c r="G306" s="44">
        <v>2417152</v>
      </c>
      <c r="H306" s="42"/>
    </row>
    <row r="307" spans="1:8" ht="18.75" customHeight="1" x14ac:dyDescent="0.2">
      <c r="A307" s="41">
        <v>305</v>
      </c>
      <c r="B307" s="42" t="s">
        <v>520</v>
      </c>
      <c r="C307" s="43" t="s">
        <v>25</v>
      </c>
      <c r="D307" s="42" t="s">
        <v>210</v>
      </c>
      <c r="E307" s="44">
        <v>1606640</v>
      </c>
      <c r="F307" s="44">
        <v>128531</v>
      </c>
      <c r="G307" s="44">
        <v>1735171</v>
      </c>
      <c r="H307" s="45"/>
    </row>
    <row r="308" spans="1:8" ht="18.75" customHeight="1" x14ac:dyDescent="0.2">
      <c r="A308" s="41">
        <v>306</v>
      </c>
      <c r="B308" s="42" t="s">
        <v>521</v>
      </c>
      <c r="C308" s="43" t="s">
        <v>25</v>
      </c>
      <c r="D308" s="42" t="s">
        <v>210</v>
      </c>
      <c r="E308" s="44">
        <v>2961860</v>
      </c>
      <c r="F308" s="44">
        <v>236949</v>
      </c>
      <c r="G308" s="44">
        <v>3198809</v>
      </c>
      <c r="H308" s="45"/>
    </row>
    <row r="309" spans="1:8" ht="18.75" customHeight="1" x14ac:dyDescent="0.2">
      <c r="A309" s="41">
        <v>307</v>
      </c>
      <c r="B309" s="42" t="s">
        <v>522</v>
      </c>
      <c r="C309" s="43" t="s">
        <v>25</v>
      </c>
      <c r="D309" s="42" t="s">
        <v>210</v>
      </c>
      <c r="E309" s="44">
        <v>1761372</v>
      </c>
      <c r="F309" s="44">
        <v>140910</v>
      </c>
      <c r="G309" s="44">
        <v>1902282</v>
      </c>
      <c r="H309" s="45"/>
    </row>
    <row r="310" spans="1:8" ht="18.75" customHeight="1" x14ac:dyDescent="0.2">
      <c r="A310" s="41">
        <v>308</v>
      </c>
      <c r="B310" s="42" t="s">
        <v>523</v>
      </c>
      <c r="C310" s="43" t="s">
        <v>25</v>
      </c>
      <c r="D310" s="42" t="s">
        <v>210</v>
      </c>
      <c r="E310" s="44">
        <v>1202580</v>
      </c>
      <c r="F310" s="44">
        <v>96206</v>
      </c>
      <c r="G310" s="44">
        <v>1298786</v>
      </c>
      <c r="H310" s="45"/>
    </row>
    <row r="311" spans="1:8" ht="18.75" customHeight="1" x14ac:dyDescent="0.2">
      <c r="A311" s="41">
        <v>309</v>
      </c>
      <c r="B311" s="42" t="s">
        <v>524</v>
      </c>
      <c r="C311" s="43" t="s">
        <v>25</v>
      </c>
      <c r="D311" s="42" t="s">
        <v>210</v>
      </c>
      <c r="E311" s="44">
        <v>1309220</v>
      </c>
      <c r="F311" s="44">
        <v>104738</v>
      </c>
      <c r="G311" s="44">
        <v>1413958</v>
      </c>
      <c r="H311" s="45"/>
    </row>
    <row r="312" spans="1:8" ht="18.75" customHeight="1" x14ac:dyDescent="0.2">
      <c r="A312" s="41">
        <v>310</v>
      </c>
      <c r="B312" s="42" t="s">
        <v>525</v>
      </c>
      <c r="C312" s="43" t="s">
        <v>25</v>
      </c>
      <c r="D312" s="42" t="s">
        <v>210</v>
      </c>
      <c r="E312" s="44">
        <v>1652640</v>
      </c>
      <c r="F312" s="44">
        <v>132211</v>
      </c>
      <c r="G312" s="44">
        <v>1784851</v>
      </c>
      <c r="H312" s="42"/>
    </row>
    <row r="313" spans="1:8" ht="18.75" customHeight="1" x14ac:dyDescent="0.2">
      <c r="A313" s="41">
        <v>311</v>
      </c>
      <c r="B313" s="42" t="s">
        <v>526</v>
      </c>
      <c r="C313" s="43" t="s">
        <v>25</v>
      </c>
      <c r="D313" s="42" t="s">
        <v>210</v>
      </c>
      <c r="E313" s="44">
        <v>1585220</v>
      </c>
      <c r="F313" s="44">
        <v>126818</v>
      </c>
      <c r="G313" s="44">
        <v>1712038</v>
      </c>
      <c r="H313" s="45"/>
    </row>
    <row r="314" spans="1:8" ht="18.75" customHeight="1" x14ac:dyDescent="0.2">
      <c r="A314" s="41">
        <v>312</v>
      </c>
      <c r="B314" s="42" t="s">
        <v>527</v>
      </c>
      <c r="C314" s="43" t="s">
        <v>25</v>
      </c>
      <c r="D314" s="42" t="s">
        <v>210</v>
      </c>
      <c r="E314" s="44">
        <v>3888440</v>
      </c>
      <c r="F314" s="44">
        <v>311075</v>
      </c>
      <c r="G314" s="44">
        <v>4199515</v>
      </c>
      <c r="H314" s="45"/>
    </row>
    <row r="315" spans="1:8" ht="18.75" customHeight="1" x14ac:dyDescent="0.2">
      <c r="A315" s="41">
        <v>313</v>
      </c>
      <c r="B315" s="42" t="s">
        <v>528</v>
      </c>
      <c r="C315" s="43" t="s">
        <v>25</v>
      </c>
      <c r="D315" s="42" t="s">
        <v>210</v>
      </c>
      <c r="E315" s="44">
        <v>1357312</v>
      </c>
      <c r="F315" s="44">
        <v>108585</v>
      </c>
      <c r="G315" s="44">
        <v>1465897</v>
      </c>
      <c r="H315" s="45"/>
    </row>
    <row r="316" spans="1:8" ht="18.75" customHeight="1" x14ac:dyDescent="0.2">
      <c r="A316" s="41">
        <v>314</v>
      </c>
      <c r="B316" s="42" t="s">
        <v>529</v>
      </c>
      <c r="C316" s="43" t="s">
        <v>25</v>
      </c>
      <c r="D316" s="42" t="s">
        <v>210</v>
      </c>
      <c r="E316" s="44">
        <v>2221160</v>
      </c>
      <c r="F316" s="44">
        <v>177693</v>
      </c>
      <c r="G316" s="44">
        <v>2398853</v>
      </c>
      <c r="H316" s="45"/>
    </row>
    <row r="317" spans="1:8" ht="18.75" customHeight="1" x14ac:dyDescent="0.2">
      <c r="A317" s="41">
        <v>315</v>
      </c>
      <c r="B317" s="42" t="s">
        <v>530</v>
      </c>
      <c r="C317" s="43" t="s">
        <v>25</v>
      </c>
      <c r="D317" s="42" t="s">
        <v>210</v>
      </c>
      <c r="E317" s="44">
        <v>2221160</v>
      </c>
      <c r="F317" s="44">
        <v>177693</v>
      </c>
      <c r="G317" s="44">
        <v>2398853</v>
      </c>
      <c r="H317" s="45"/>
    </row>
    <row r="318" spans="1:8" ht="18.75" customHeight="1" x14ac:dyDescent="0.2">
      <c r="A318" s="41">
        <v>316</v>
      </c>
      <c r="B318" s="42" t="s">
        <v>531</v>
      </c>
      <c r="C318" s="43" t="s">
        <v>25</v>
      </c>
      <c r="D318" s="42" t="s">
        <v>210</v>
      </c>
      <c r="E318" s="44">
        <v>384732</v>
      </c>
      <c r="F318" s="44">
        <v>30779</v>
      </c>
      <c r="G318" s="44">
        <v>415511</v>
      </c>
      <c r="H318" s="45"/>
    </row>
    <row r="319" spans="1:8" ht="18.75" customHeight="1" x14ac:dyDescent="0.2">
      <c r="A319" s="41">
        <v>317</v>
      </c>
      <c r="B319" s="42" t="s">
        <v>532</v>
      </c>
      <c r="C319" s="43" t="s">
        <v>25</v>
      </c>
      <c r="D319" s="42" t="s">
        <v>210</v>
      </c>
      <c r="E319" s="44">
        <v>3397280</v>
      </c>
      <c r="F319" s="44">
        <v>271782</v>
      </c>
      <c r="G319" s="44">
        <v>3669062</v>
      </c>
      <c r="H319" s="45"/>
    </row>
    <row r="320" spans="1:8" ht="18.75" hidden="1" customHeight="1" x14ac:dyDescent="0.2">
      <c r="A320" s="41">
        <v>318</v>
      </c>
      <c r="B320" s="47">
        <v>1252</v>
      </c>
      <c r="C320" s="48">
        <v>44613</v>
      </c>
      <c r="D320" s="47" t="s">
        <v>170</v>
      </c>
      <c r="E320" s="49">
        <v>-630824</v>
      </c>
      <c r="F320" s="49">
        <v>-50466</v>
      </c>
      <c r="G320" s="49">
        <v>-681290</v>
      </c>
      <c r="H320" s="53"/>
    </row>
    <row r="321" spans="1:8" ht="18.75" customHeight="1" x14ac:dyDescent="0.2">
      <c r="A321" s="41">
        <v>319</v>
      </c>
      <c r="B321" s="42" t="s">
        <v>533</v>
      </c>
      <c r="C321" s="43" t="s">
        <v>26</v>
      </c>
      <c r="D321" s="42" t="s">
        <v>210</v>
      </c>
      <c r="E321" s="44">
        <v>3934440</v>
      </c>
      <c r="F321" s="44">
        <v>314755</v>
      </c>
      <c r="G321" s="44">
        <v>4249195</v>
      </c>
      <c r="H321" s="45"/>
    </row>
    <row r="322" spans="1:8" ht="18.75" customHeight="1" x14ac:dyDescent="0.2">
      <c r="A322" s="41">
        <v>320</v>
      </c>
      <c r="B322" s="42" t="s">
        <v>534</v>
      </c>
      <c r="C322" s="43" t="s">
        <v>535</v>
      </c>
      <c r="D322" s="42" t="s">
        <v>210</v>
      </c>
      <c r="E322" s="44">
        <v>2222480</v>
      </c>
      <c r="F322" s="44">
        <v>177798</v>
      </c>
      <c r="G322" s="44">
        <v>2400278</v>
      </c>
      <c r="H322" s="45"/>
    </row>
    <row r="323" spans="1:8" ht="18.75" customHeight="1" x14ac:dyDescent="0.2">
      <c r="A323" s="41">
        <v>321</v>
      </c>
      <c r="B323" s="42" t="s">
        <v>536</v>
      </c>
      <c r="C323" s="43" t="s">
        <v>535</v>
      </c>
      <c r="D323" s="42" t="s">
        <v>210</v>
      </c>
      <c r="E323" s="44">
        <v>2937280</v>
      </c>
      <c r="F323" s="44">
        <v>234982</v>
      </c>
      <c r="G323" s="44">
        <v>3172262</v>
      </c>
      <c r="H323" s="45"/>
    </row>
    <row r="324" spans="1:8" ht="18.75" customHeight="1" x14ac:dyDescent="0.2">
      <c r="A324" s="41">
        <v>322</v>
      </c>
      <c r="B324" s="42" t="s">
        <v>537</v>
      </c>
      <c r="C324" s="43" t="s">
        <v>535</v>
      </c>
      <c r="D324" s="42" t="s">
        <v>210</v>
      </c>
      <c r="E324" s="44">
        <v>1111900</v>
      </c>
      <c r="F324" s="44">
        <v>88952</v>
      </c>
      <c r="G324" s="44">
        <v>1200852</v>
      </c>
      <c r="H324" s="45"/>
    </row>
    <row r="325" spans="1:8" ht="18.75" customHeight="1" x14ac:dyDescent="0.2">
      <c r="A325" s="41">
        <v>323</v>
      </c>
      <c r="B325" s="42" t="s">
        <v>538</v>
      </c>
      <c r="C325" s="43" t="s">
        <v>27</v>
      </c>
      <c r="D325" s="42" t="s">
        <v>210</v>
      </c>
      <c r="E325" s="44">
        <v>2579220</v>
      </c>
      <c r="F325" s="44">
        <v>206338</v>
      </c>
      <c r="G325" s="44">
        <v>2785558</v>
      </c>
      <c r="H325" s="45"/>
    </row>
    <row r="326" spans="1:8" ht="18.75" customHeight="1" x14ac:dyDescent="0.2">
      <c r="A326" s="41">
        <v>324</v>
      </c>
      <c r="B326" s="42" t="s">
        <v>539</v>
      </c>
      <c r="C326" s="43" t="s">
        <v>27</v>
      </c>
      <c r="D326" s="42" t="s">
        <v>210</v>
      </c>
      <c r="E326" s="44">
        <v>2777860</v>
      </c>
      <c r="F326" s="44">
        <v>222229</v>
      </c>
      <c r="G326" s="44">
        <v>3000089</v>
      </c>
      <c r="H326" s="45"/>
    </row>
    <row r="327" spans="1:8" ht="18.75" customHeight="1" x14ac:dyDescent="0.2">
      <c r="A327" s="41">
        <v>325</v>
      </c>
      <c r="B327" s="42" t="s">
        <v>540</v>
      </c>
      <c r="C327" s="43" t="s">
        <v>27</v>
      </c>
      <c r="D327" s="42" t="s">
        <v>210</v>
      </c>
      <c r="E327" s="44">
        <v>1309220</v>
      </c>
      <c r="F327" s="44">
        <v>104738</v>
      </c>
      <c r="G327" s="44">
        <v>1413958</v>
      </c>
      <c r="H327" s="45"/>
    </row>
    <row r="328" spans="1:8" ht="18.75" customHeight="1" x14ac:dyDescent="0.2">
      <c r="A328" s="41">
        <v>326</v>
      </c>
      <c r="B328" s="42" t="s">
        <v>541</v>
      </c>
      <c r="C328" s="43" t="s">
        <v>27</v>
      </c>
      <c r="D328" s="42" t="s">
        <v>210</v>
      </c>
      <c r="E328" s="44">
        <v>1311312</v>
      </c>
      <c r="F328" s="44">
        <v>104905</v>
      </c>
      <c r="G328" s="44">
        <v>1416217</v>
      </c>
      <c r="H328" s="45"/>
    </row>
    <row r="329" spans="1:8" ht="18.75" customHeight="1" x14ac:dyDescent="0.2">
      <c r="A329" s="41">
        <v>327</v>
      </c>
      <c r="B329" s="42" t="s">
        <v>542</v>
      </c>
      <c r="C329" s="43" t="s">
        <v>27</v>
      </c>
      <c r="D329" s="42" t="s">
        <v>210</v>
      </c>
      <c r="E329" s="44">
        <v>1468640</v>
      </c>
      <c r="F329" s="44">
        <v>117491</v>
      </c>
      <c r="G329" s="44">
        <v>1586131</v>
      </c>
      <c r="H329" s="45"/>
    </row>
    <row r="330" spans="1:8" ht="18.75" customHeight="1" x14ac:dyDescent="0.2">
      <c r="A330" s="41">
        <v>328</v>
      </c>
      <c r="B330" s="42" t="s">
        <v>543</v>
      </c>
      <c r="C330" s="43" t="s">
        <v>27</v>
      </c>
      <c r="D330" s="42" t="s">
        <v>210</v>
      </c>
      <c r="E330" s="44">
        <v>2024590</v>
      </c>
      <c r="F330" s="44">
        <v>161967</v>
      </c>
      <c r="G330" s="44">
        <v>2186557</v>
      </c>
      <c r="H330" s="45"/>
    </row>
    <row r="331" spans="1:8" ht="18.75" customHeight="1" x14ac:dyDescent="0.2">
      <c r="A331" s="41">
        <v>329</v>
      </c>
      <c r="B331" s="42" t="s">
        <v>544</v>
      </c>
      <c r="C331" s="43" t="s">
        <v>27</v>
      </c>
      <c r="D331" s="42" t="s">
        <v>210</v>
      </c>
      <c r="E331" s="44">
        <v>1468640</v>
      </c>
      <c r="F331" s="44">
        <v>117491</v>
      </c>
      <c r="G331" s="44">
        <v>1586131</v>
      </c>
      <c r="H331" s="45"/>
    </row>
    <row r="332" spans="1:8" ht="18.75" customHeight="1" x14ac:dyDescent="0.2">
      <c r="A332" s="41">
        <v>330</v>
      </c>
      <c r="B332" s="42" t="s">
        <v>545</v>
      </c>
      <c r="C332" s="43" t="s">
        <v>27</v>
      </c>
      <c r="D332" s="42" t="s">
        <v>210</v>
      </c>
      <c r="E332" s="44">
        <v>3237860</v>
      </c>
      <c r="F332" s="44">
        <v>259029</v>
      </c>
      <c r="G332" s="44">
        <v>3496889</v>
      </c>
      <c r="H332" s="45"/>
    </row>
    <row r="333" spans="1:8" ht="18.75" customHeight="1" x14ac:dyDescent="0.2">
      <c r="A333" s="41">
        <v>331</v>
      </c>
      <c r="B333" s="42" t="s">
        <v>546</v>
      </c>
      <c r="C333" s="43" t="s">
        <v>27</v>
      </c>
      <c r="D333" s="42" t="s">
        <v>210</v>
      </c>
      <c r="E333" s="44">
        <v>1744640</v>
      </c>
      <c r="F333" s="44">
        <v>139571</v>
      </c>
      <c r="G333" s="44">
        <v>1884211</v>
      </c>
      <c r="H333" s="45"/>
    </row>
    <row r="334" spans="1:8" ht="18.75" customHeight="1" x14ac:dyDescent="0.2">
      <c r="A334" s="41">
        <v>332</v>
      </c>
      <c r="B334" s="42" t="s">
        <v>547</v>
      </c>
      <c r="C334" s="43" t="s">
        <v>27</v>
      </c>
      <c r="D334" s="42" t="s">
        <v>210</v>
      </c>
      <c r="E334" s="44">
        <v>802682</v>
      </c>
      <c r="F334" s="44">
        <v>64215</v>
      </c>
      <c r="G334" s="44">
        <v>866897</v>
      </c>
      <c r="H334" s="45"/>
    </row>
    <row r="335" spans="1:8" ht="18.75" customHeight="1" x14ac:dyDescent="0.2">
      <c r="A335" s="41">
        <v>333</v>
      </c>
      <c r="B335" s="42" t="s">
        <v>548</v>
      </c>
      <c r="C335" s="43" t="s">
        <v>27</v>
      </c>
      <c r="D335" s="42" t="s">
        <v>210</v>
      </c>
      <c r="E335" s="44">
        <v>601950</v>
      </c>
      <c r="F335" s="44">
        <v>48156</v>
      </c>
      <c r="G335" s="44">
        <v>650106</v>
      </c>
      <c r="H335" s="45"/>
    </row>
    <row r="336" spans="1:8" ht="18.75" customHeight="1" x14ac:dyDescent="0.2">
      <c r="A336" s="41">
        <v>334</v>
      </c>
      <c r="B336" s="42" t="s">
        <v>549</v>
      </c>
      <c r="C336" s="43" t="s">
        <v>27</v>
      </c>
      <c r="D336" s="42" t="s">
        <v>210</v>
      </c>
      <c r="E336" s="44">
        <v>2419800</v>
      </c>
      <c r="F336" s="44">
        <v>193584</v>
      </c>
      <c r="G336" s="44">
        <v>2613384</v>
      </c>
      <c r="H336" s="45"/>
    </row>
    <row r="337" spans="1:8" ht="18.75" customHeight="1" x14ac:dyDescent="0.2">
      <c r="A337" s="41">
        <v>335</v>
      </c>
      <c r="B337" s="42" t="s">
        <v>550</v>
      </c>
      <c r="C337" s="43" t="s">
        <v>27</v>
      </c>
      <c r="D337" s="42" t="s">
        <v>210</v>
      </c>
      <c r="E337" s="44">
        <v>2579220</v>
      </c>
      <c r="F337" s="44">
        <v>206338</v>
      </c>
      <c r="G337" s="44">
        <v>2785558</v>
      </c>
      <c r="H337" s="45"/>
    </row>
    <row r="338" spans="1:8" ht="18.75" customHeight="1" x14ac:dyDescent="0.2">
      <c r="A338" s="41">
        <v>336</v>
      </c>
      <c r="B338" s="42" t="s">
        <v>551</v>
      </c>
      <c r="C338" s="43" t="s">
        <v>27</v>
      </c>
      <c r="D338" s="42" t="s">
        <v>210</v>
      </c>
      <c r="E338" s="44">
        <v>1610935</v>
      </c>
      <c r="F338" s="44">
        <v>128875</v>
      </c>
      <c r="G338" s="44">
        <v>1739810</v>
      </c>
      <c r="H338" s="45"/>
    </row>
    <row r="339" spans="1:8" ht="18.75" customHeight="1" x14ac:dyDescent="0.2">
      <c r="A339" s="41">
        <v>337</v>
      </c>
      <c r="B339" s="42" t="s">
        <v>552</v>
      </c>
      <c r="C339" s="43" t="s">
        <v>27</v>
      </c>
      <c r="D339" s="42" t="s">
        <v>210</v>
      </c>
      <c r="E339" s="44">
        <v>3735800</v>
      </c>
      <c r="F339" s="44">
        <v>298864</v>
      </c>
      <c r="G339" s="44">
        <v>4034664</v>
      </c>
      <c r="H339" s="45"/>
    </row>
    <row r="340" spans="1:8" ht="18.75" hidden="1" customHeight="1" x14ac:dyDescent="0.2">
      <c r="A340" s="41">
        <v>338</v>
      </c>
      <c r="B340" s="47" t="s">
        <v>2509</v>
      </c>
      <c r="C340" s="48">
        <v>44617</v>
      </c>
      <c r="D340" s="47" t="s">
        <v>170</v>
      </c>
      <c r="E340" s="49">
        <v>-1183993</v>
      </c>
      <c r="F340" s="49">
        <v>-94720</v>
      </c>
      <c r="G340" s="49">
        <v>-1278713</v>
      </c>
      <c r="H340" s="53"/>
    </row>
    <row r="341" spans="1:8" ht="18.75" hidden="1" customHeight="1" x14ac:dyDescent="0.2">
      <c r="A341" s="41">
        <v>339</v>
      </c>
      <c r="B341" s="47" t="s">
        <v>2510</v>
      </c>
      <c r="C341" s="48">
        <v>44617</v>
      </c>
      <c r="D341" s="47" t="s">
        <v>170</v>
      </c>
      <c r="E341" s="49">
        <v>-320162</v>
      </c>
      <c r="F341" s="49">
        <v>-25613</v>
      </c>
      <c r="G341" s="49">
        <v>-345775</v>
      </c>
      <c r="H341" s="53"/>
    </row>
    <row r="342" spans="1:8" ht="18.75" hidden="1" customHeight="1" x14ac:dyDescent="0.2">
      <c r="A342" s="41">
        <v>340</v>
      </c>
      <c r="B342" s="47" t="s">
        <v>2511</v>
      </c>
      <c r="C342" s="48">
        <v>44617</v>
      </c>
      <c r="D342" s="47" t="s">
        <v>170</v>
      </c>
      <c r="E342" s="49">
        <v>-1405159</v>
      </c>
      <c r="F342" s="49">
        <v>-112413</v>
      </c>
      <c r="G342" s="49">
        <v>-1517572</v>
      </c>
      <c r="H342" s="53"/>
    </row>
    <row r="343" spans="1:8" ht="18.75" customHeight="1" x14ac:dyDescent="0.2">
      <c r="A343" s="41">
        <v>341</v>
      </c>
      <c r="B343" s="42" t="s">
        <v>553</v>
      </c>
      <c r="C343" s="43" t="s">
        <v>28</v>
      </c>
      <c r="D343" s="42" t="s">
        <v>210</v>
      </c>
      <c r="E343" s="44">
        <v>7420912</v>
      </c>
      <c r="F343" s="44">
        <v>593673</v>
      </c>
      <c r="G343" s="44">
        <v>8014585</v>
      </c>
      <c r="H343" s="45"/>
    </row>
    <row r="344" spans="1:8" ht="18.75" customHeight="1" x14ac:dyDescent="0.2">
      <c r="A344" s="41">
        <v>342</v>
      </c>
      <c r="B344" s="42" t="s">
        <v>554</v>
      </c>
      <c r="C344" s="43" t="s">
        <v>28</v>
      </c>
      <c r="D344" s="42" t="s">
        <v>210</v>
      </c>
      <c r="E344" s="44">
        <v>3331740</v>
      </c>
      <c r="F344" s="44">
        <v>266539</v>
      </c>
      <c r="G344" s="44">
        <v>3598279</v>
      </c>
      <c r="H344" s="45"/>
    </row>
    <row r="345" spans="1:8" ht="18.75" customHeight="1" x14ac:dyDescent="0.2">
      <c r="A345" s="41">
        <v>343</v>
      </c>
      <c r="B345" s="42" t="s">
        <v>555</v>
      </c>
      <c r="C345" s="43" t="s">
        <v>28</v>
      </c>
      <c r="D345" s="42" t="s">
        <v>210</v>
      </c>
      <c r="E345" s="44">
        <v>1110580</v>
      </c>
      <c r="F345" s="44">
        <v>88846</v>
      </c>
      <c r="G345" s="44">
        <v>1199426</v>
      </c>
      <c r="H345" s="45"/>
    </row>
    <row r="346" spans="1:8" ht="18.75" customHeight="1" x14ac:dyDescent="0.2">
      <c r="A346" s="41">
        <v>344</v>
      </c>
      <c r="B346" s="42" t="s">
        <v>556</v>
      </c>
      <c r="C346" s="43" t="s">
        <v>29</v>
      </c>
      <c r="D346" s="42" t="s">
        <v>210</v>
      </c>
      <c r="E346" s="44">
        <v>555950</v>
      </c>
      <c r="F346" s="44">
        <v>44476</v>
      </c>
      <c r="G346" s="44">
        <v>600426</v>
      </c>
      <c r="H346" s="45"/>
    </row>
    <row r="347" spans="1:8" customFormat="1" ht="15" hidden="1" x14ac:dyDescent="0.25">
      <c r="A347" s="41">
        <v>345</v>
      </c>
      <c r="B347" s="47" t="s">
        <v>2554</v>
      </c>
      <c r="C347" s="48">
        <v>44620</v>
      </c>
      <c r="D347" s="47" t="s">
        <v>2552</v>
      </c>
      <c r="E347" s="49">
        <v>-86858470</v>
      </c>
      <c r="F347" s="49">
        <v>-8685847</v>
      </c>
      <c r="G347" s="49">
        <v>-95544317</v>
      </c>
      <c r="H347" s="53"/>
    </row>
    <row r="348" spans="1:8" customFormat="1" ht="15" hidden="1" x14ac:dyDescent="0.25">
      <c r="A348" s="41">
        <v>346</v>
      </c>
      <c r="B348" s="47" t="s">
        <v>2555</v>
      </c>
      <c r="C348" s="48">
        <v>44620</v>
      </c>
      <c r="D348" s="47" t="s">
        <v>2552</v>
      </c>
      <c r="E348" s="49">
        <v>-18882276</v>
      </c>
      <c r="F348" s="49">
        <v>-1888228</v>
      </c>
      <c r="G348" s="49">
        <v>-20770504</v>
      </c>
      <c r="H348" s="53"/>
    </row>
    <row r="349" spans="1:8" customFormat="1" ht="15" hidden="1" x14ac:dyDescent="0.25">
      <c r="A349" s="41">
        <v>347</v>
      </c>
      <c r="B349" s="47" t="s">
        <v>2556</v>
      </c>
      <c r="C349" s="48">
        <v>44620</v>
      </c>
      <c r="D349" s="47" t="s">
        <v>2552</v>
      </c>
      <c r="E349" s="49">
        <v>-22658731</v>
      </c>
      <c r="F349" s="49">
        <v>-2265873</v>
      </c>
      <c r="G349" s="49">
        <v>-24924604</v>
      </c>
      <c r="H349" s="53"/>
    </row>
    <row r="350" spans="1:8" ht="18.75" customHeight="1" x14ac:dyDescent="0.2">
      <c r="A350" s="41">
        <v>348</v>
      </c>
      <c r="B350" s="42" t="s">
        <v>557</v>
      </c>
      <c r="C350" s="43" t="s">
        <v>30</v>
      </c>
      <c r="D350" s="42" t="s">
        <v>210</v>
      </c>
      <c r="E350" s="44">
        <v>1110580</v>
      </c>
      <c r="F350" s="44">
        <v>88846</v>
      </c>
      <c r="G350" s="44">
        <v>1199426</v>
      </c>
      <c r="H350" s="45"/>
    </row>
    <row r="351" spans="1:8" ht="18.75" customHeight="1" x14ac:dyDescent="0.2">
      <c r="A351" s="41">
        <v>349</v>
      </c>
      <c r="B351" s="42" t="s">
        <v>558</v>
      </c>
      <c r="C351" s="43" t="s">
        <v>30</v>
      </c>
      <c r="D351" s="42" t="s">
        <v>210</v>
      </c>
      <c r="E351" s="44">
        <v>1111900</v>
      </c>
      <c r="F351" s="44">
        <v>88952</v>
      </c>
      <c r="G351" s="44">
        <v>1200852</v>
      </c>
      <c r="H351" s="45"/>
    </row>
    <row r="352" spans="1:8" ht="18.75" customHeight="1" x14ac:dyDescent="0.2">
      <c r="A352" s="41">
        <v>350</v>
      </c>
      <c r="B352" s="42" t="s">
        <v>559</v>
      </c>
      <c r="C352" s="43" t="s">
        <v>30</v>
      </c>
      <c r="D352" s="42" t="s">
        <v>210</v>
      </c>
      <c r="E352" s="44">
        <v>2222480</v>
      </c>
      <c r="F352" s="44">
        <v>177798</v>
      </c>
      <c r="G352" s="44">
        <v>2400278</v>
      </c>
      <c r="H352" s="45"/>
    </row>
    <row r="353" spans="1:8" ht="18.75" customHeight="1" x14ac:dyDescent="0.2">
      <c r="A353" s="41">
        <v>351</v>
      </c>
      <c r="B353" s="42" t="s">
        <v>560</v>
      </c>
      <c r="C353" s="43" t="s">
        <v>30</v>
      </c>
      <c r="D353" s="42" t="s">
        <v>210</v>
      </c>
      <c r="E353" s="44">
        <v>2779952</v>
      </c>
      <c r="F353" s="44">
        <v>222396</v>
      </c>
      <c r="G353" s="44">
        <v>3002348</v>
      </c>
      <c r="H353" s="45"/>
    </row>
    <row r="354" spans="1:8" ht="18.75" customHeight="1" x14ac:dyDescent="0.2">
      <c r="A354" s="41">
        <v>352</v>
      </c>
      <c r="B354" s="42" t="s">
        <v>561</v>
      </c>
      <c r="C354" s="43" t="s">
        <v>30</v>
      </c>
      <c r="D354" s="42" t="s">
        <v>210</v>
      </c>
      <c r="E354" s="44">
        <v>677464</v>
      </c>
      <c r="F354" s="44">
        <v>54197</v>
      </c>
      <c r="G354" s="44">
        <v>731661</v>
      </c>
      <c r="H354" s="45"/>
    </row>
    <row r="355" spans="1:8" ht="18.75" customHeight="1" x14ac:dyDescent="0.2">
      <c r="A355" s="41">
        <v>353</v>
      </c>
      <c r="B355" s="42" t="s">
        <v>562</v>
      </c>
      <c r="C355" s="43" t="s">
        <v>30</v>
      </c>
      <c r="D355" s="42" t="s">
        <v>210</v>
      </c>
      <c r="E355" s="44">
        <v>1110580</v>
      </c>
      <c r="F355" s="44">
        <v>88846</v>
      </c>
      <c r="G355" s="44">
        <v>1199426</v>
      </c>
      <c r="H355" s="45"/>
    </row>
    <row r="356" spans="1:8" ht="18.75" customHeight="1" x14ac:dyDescent="0.2">
      <c r="A356" s="41">
        <v>354</v>
      </c>
      <c r="B356" s="42" t="s">
        <v>563</v>
      </c>
      <c r="C356" s="43" t="s">
        <v>30</v>
      </c>
      <c r="D356" s="42" t="s">
        <v>210</v>
      </c>
      <c r="E356" s="44">
        <v>2423212</v>
      </c>
      <c r="F356" s="44">
        <v>193857</v>
      </c>
      <c r="G356" s="44">
        <v>2617069</v>
      </c>
      <c r="H356" s="45"/>
    </row>
    <row r="357" spans="1:8" ht="18.75" customHeight="1" x14ac:dyDescent="0.2">
      <c r="A357" s="41">
        <v>355</v>
      </c>
      <c r="B357" s="42" t="s">
        <v>564</v>
      </c>
      <c r="C357" s="43" t="s">
        <v>30</v>
      </c>
      <c r="D357" s="42" t="s">
        <v>210</v>
      </c>
      <c r="E357" s="44">
        <v>5462432</v>
      </c>
      <c r="F357" s="44">
        <v>436995</v>
      </c>
      <c r="G357" s="44">
        <v>5899427</v>
      </c>
      <c r="H357" s="45"/>
    </row>
    <row r="358" spans="1:8" ht="18.75" customHeight="1" x14ac:dyDescent="0.2">
      <c r="A358" s="41">
        <v>356</v>
      </c>
      <c r="B358" s="42" t="s">
        <v>565</v>
      </c>
      <c r="C358" s="43" t="s">
        <v>30</v>
      </c>
      <c r="D358" s="42" t="s">
        <v>210</v>
      </c>
      <c r="E358" s="44">
        <v>2579220</v>
      </c>
      <c r="F358" s="44">
        <v>206338</v>
      </c>
      <c r="G358" s="44">
        <v>2785558</v>
      </c>
      <c r="H358" s="45"/>
    </row>
    <row r="359" spans="1:8" ht="18.75" customHeight="1" x14ac:dyDescent="0.2">
      <c r="A359" s="41">
        <v>357</v>
      </c>
      <c r="B359" s="42" t="s">
        <v>566</v>
      </c>
      <c r="C359" s="43" t="s">
        <v>30</v>
      </c>
      <c r="D359" s="42" t="s">
        <v>210</v>
      </c>
      <c r="E359" s="44">
        <v>1110580</v>
      </c>
      <c r="F359" s="44">
        <v>88846</v>
      </c>
      <c r="G359" s="44">
        <v>1199426</v>
      </c>
      <c r="H359" s="45"/>
    </row>
    <row r="360" spans="1:8" ht="18.75" customHeight="1" x14ac:dyDescent="0.2">
      <c r="A360" s="41">
        <v>358</v>
      </c>
      <c r="B360" s="42" t="s">
        <v>567</v>
      </c>
      <c r="C360" s="43" t="s">
        <v>30</v>
      </c>
      <c r="D360" s="42" t="s">
        <v>210</v>
      </c>
      <c r="E360" s="44">
        <v>4049180</v>
      </c>
      <c r="F360" s="44">
        <v>323934</v>
      </c>
      <c r="G360" s="44">
        <v>4373114</v>
      </c>
      <c r="H360" s="45"/>
    </row>
    <row r="361" spans="1:8" ht="18.75" customHeight="1" x14ac:dyDescent="0.2">
      <c r="A361" s="41">
        <v>359</v>
      </c>
      <c r="B361" s="42" t="s">
        <v>568</v>
      </c>
      <c r="C361" s="43" t="s">
        <v>30</v>
      </c>
      <c r="D361" s="42" t="s">
        <v>210</v>
      </c>
      <c r="E361" s="44">
        <v>2621852</v>
      </c>
      <c r="F361" s="44">
        <v>209748</v>
      </c>
      <c r="G361" s="44">
        <v>2831600</v>
      </c>
      <c r="H361" s="45"/>
    </row>
    <row r="362" spans="1:8" ht="18.75" customHeight="1" x14ac:dyDescent="0.2">
      <c r="A362" s="41">
        <v>360</v>
      </c>
      <c r="B362" s="42" t="s">
        <v>569</v>
      </c>
      <c r="C362" s="43" t="s">
        <v>30</v>
      </c>
      <c r="D362" s="42" t="s">
        <v>210</v>
      </c>
      <c r="E362" s="44">
        <v>1110580</v>
      </c>
      <c r="F362" s="44">
        <v>88846</v>
      </c>
      <c r="G362" s="44">
        <v>1199426</v>
      </c>
      <c r="H362" s="45"/>
    </row>
    <row r="363" spans="1:8" ht="18.75" customHeight="1" x14ac:dyDescent="0.2">
      <c r="A363" s="41">
        <v>361</v>
      </c>
      <c r="B363" s="42" t="s">
        <v>570</v>
      </c>
      <c r="C363" s="43" t="s">
        <v>30</v>
      </c>
      <c r="D363" s="42" t="s">
        <v>210</v>
      </c>
      <c r="E363" s="44">
        <v>1294580</v>
      </c>
      <c r="F363" s="44">
        <v>103566</v>
      </c>
      <c r="G363" s="44">
        <v>1398146</v>
      </c>
      <c r="H363" s="45"/>
    </row>
    <row r="364" spans="1:8" ht="18.75" customHeight="1" x14ac:dyDescent="0.2">
      <c r="A364" s="41">
        <v>362</v>
      </c>
      <c r="B364" s="42" t="s">
        <v>571</v>
      </c>
      <c r="C364" s="43" t="s">
        <v>30</v>
      </c>
      <c r="D364" s="42" t="s">
        <v>210</v>
      </c>
      <c r="E364" s="44">
        <v>1309220</v>
      </c>
      <c r="F364" s="44">
        <v>104738</v>
      </c>
      <c r="G364" s="44">
        <v>1413958</v>
      </c>
      <c r="H364" s="45"/>
    </row>
    <row r="365" spans="1:8" ht="18.75" customHeight="1" x14ac:dyDescent="0.2">
      <c r="A365" s="41">
        <v>363</v>
      </c>
      <c r="B365" s="42" t="s">
        <v>572</v>
      </c>
      <c r="C365" s="43" t="s">
        <v>30</v>
      </c>
      <c r="D365" s="42" t="s">
        <v>210</v>
      </c>
      <c r="E365" s="44">
        <v>6142280</v>
      </c>
      <c r="F365" s="44">
        <v>491382</v>
      </c>
      <c r="G365" s="44">
        <v>6633662</v>
      </c>
      <c r="H365" s="45"/>
    </row>
    <row r="366" spans="1:8" ht="18.75" customHeight="1" x14ac:dyDescent="0.2">
      <c r="A366" s="41">
        <v>364</v>
      </c>
      <c r="B366" s="42" t="s">
        <v>573</v>
      </c>
      <c r="C366" s="43" t="s">
        <v>30</v>
      </c>
      <c r="D366" s="42" t="s">
        <v>210</v>
      </c>
      <c r="E366" s="44">
        <v>8490180</v>
      </c>
      <c r="F366" s="44">
        <v>679214</v>
      </c>
      <c r="G366" s="44">
        <v>9169394</v>
      </c>
      <c r="H366" s="45"/>
    </row>
    <row r="367" spans="1:8" ht="18.75" customHeight="1" x14ac:dyDescent="0.2">
      <c r="A367" s="41">
        <v>365</v>
      </c>
      <c r="B367" s="42" t="s">
        <v>574</v>
      </c>
      <c r="C367" s="43" t="s">
        <v>30</v>
      </c>
      <c r="D367" s="42" t="s">
        <v>210</v>
      </c>
      <c r="E367" s="44">
        <v>2330104</v>
      </c>
      <c r="F367" s="44">
        <v>186408</v>
      </c>
      <c r="G367" s="44">
        <v>2516512</v>
      </c>
      <c r="H367" s="45"/>
    </row>
    <row r="368" spans="1:8" ht="18.75" customHeight="1" x14ac:dyDescent="0.2">
      <c r="A368" s="41">
        <v>366</v>
      </c>
      <c r="B368" s="42" t="s">
        <v>575</v>
      </c>
      <c r="C368" s="43" t="s">
        <v>30</v>
      </c>
      <c r="D368" s="42" t="s">
        <v>210</v>
      </c>
      <c r="E368" s="44">
        <v>2423212</v>
      </c>
      <c r="F368" s="44">
        <v>193857</v>
      </c>
      <c r="G368" s="44">
        <v>2617069</v>
      </c>
      <c r="H368" s="45"/>
    </row>
    <row r="369" spans="1:8" ht="18.75" customHeight="1" x14ac:dyDescent="0.2">
      <c r="A369" s="41">
        <v>367</v>
      </c>
      <c r="B369" s="42" t="s">
        <v>576</v>
      </c>
      <c r="C369" s="43" t="s">
        <v>30</v>
      </c>
      <c r="D369" s="42" t="s">
        <v>210</v>
      </c>
      <c r="E369" s="44">
        <v>1870104</v>
      </c>
      <c r="F369" s="44">
        <v>149608</v>
      </c>
      <c r="G369" s="44">
        <v>2019712</v>
      </c>
      <c r="H369" s="45"/>
    </row>
    <row r="370" spans="1:8" ht="18.75" customHeight="1" x14ac:dyDescent="0.2">
      <c r="A370" s="41">
        <v>368</v>
      </c>
      <c r="B370" s="42" t="s">
        <v>577</v>
      </c>
      <c r="C370" s="43" t="s">
        <v>30</v>
      </c>
      <c r="D370" s="42" t="s">
        <v>210</v>
      </c>
      <c r="E370" s="44">
        <v>2871952</v>
      </c>
      <c r="F370" s="44">
        <v>229756</v>
      </c>
      <c r="G370" s="44">
        <v>3101708</v>
      </c>
      <c r="H370" s="45"/>
    </row>
    <row r="371" spans="1:8" ht="18.75" customHeight="1" x14ac:dyDescent="0.2">
      <c r="A371" s="41">
        <v>369</v>
      </c>
      <c r="B371" s="42" t="s">
        <v>578</v>
      </c>
      <c r="C371" s="43" t="s">
        <v>30</v>
      </c>
      <c r="D371" s="42" t="s">
        <v>210</v>
      </c>
      <c r="E371" s="44">
        <v>1110580</v>
      </c>
      <c r="F371" s="44">
        <v>88846</v>
      </c>
      <c r="G371" s="44">
        <v>1199426</v>
      </c>
      <c r="H371" s="45"/>
    </row>
    <row r="372" spans="1:8" ht="18.75" customHeight="1" x14ac:dyDescent="0.2">
      <c r="A372" s="41">
        <v>370</v>
      </c>
      <c r="B372" s="42" t="s">
        <v>579</v>
      </c>
      <c r="C372" s="43" t="s">
        <v>30</v>
      </c>
      <c r="D372" s="42" t="s">
        <v>210</v>
      </c>
      <c r="E372" s="44">
        <v>1468640</v>
      </c>
      <c r="F372" s="44">
        <v>117491</v>
      </c>
      <c r="G372" s="44">
        <v>1586131</v>
      </c>
      <c r="H372" s="45"/>
    </row>
    <row r="373" spans="1:8" ht="18.75" customHeight="1" x14ac:dyDescent="0.2">
      <c r="A373" s="41">
        <v>371</v>
      </c>
      <c r="B373" s="42" t="s">
        <v>580</v>
      </c>
      <c r="C373" s="43" t="s">
        <v>30</v>
      </c>
      <c r="D373" s="42" t="s">
        <v>210</v>
      </c>
      <c r="E373" s="44">
        <v>3689800</v>
      </c>
      <c r="F373" s="44">
        <v>295184</v>
      </c>
      <c r="G373" s="44">
        <v>3984984</v>
      </c>
      <c r="H373" s="45"/>
    </row>
    <row r="374" spans="1:8" ht="18.75" customHeight="1" x14ac:dyDescent="0.2">
      <c r="A374" s="41">
        <v>372</v>
      </c>
      <c r="B374" s="42" t="s">
        <v>581</v>
      </c>
      <c r="C374" s="43" t="s">
        <v>30</v>
      </c>
      <c r="D374" s="42" t="s">
        <v>210</v>
      </c>
      <c r="E374" s="44">
        <v>4442320</v>
      </c>
      <c r="F374" s="44">
        <v>355386</v>
      </c>
      <c r="G374" s="44">
        <v>4797706</v>
      </c>
      <c r="H374" s="45"/>
    </row>
    <row r="375" spans="1:8" ht="18.75" customHeight="1" x14ac:dyDescent="0.2">
      <c r="A375" s="41">
        <v>373</v>
      </c>
      <c r="B375" s="42" t="s">
        <v>582</v>
      </c>
      <c r="C375" s="43" t="s">
        <v>583</v>
      </c>
      <c r="D375" s="42" t="s">
        <v>210</v>
      </c>
      <c r="E375" s="44">
        <v>1110580</v>
      </c>
      <c r="F375" s="44">
        <v>88846</v>
      </c>
      <c r="G375" s="44">
        <v>1199426</v>
      </c>
      <c r="H375" s="45"/>
    </row>
    <row r="376" spans="1:8" ht="18.75" customHeight="1" x14ac:dyDescent="0.2">
      <c r="A376" s="41">
        <v>374</v>
      </c>
      <c r="B376" s="42" t="s">
        <v>584</v>
      </c>
      <c r="C376" s="43" t="s">
        <v>583</v>
      </c>
      <c r="D376" s="42" t="s">
        <v>210</v>
      </c>
      <c r="E376" s="44">
        <v>2580540</v>
      </c>
      <c r="F376" s="44">
        <v>206443</v>
      </c>
      <c r="G376" s="44">
        <v>2786983</v>
      </c>
      <c r="H376" s="45"/>
    </row>
    <row r="377" spans="1:8" ht="18.75" customHeight="1" x14ac:dyDescent="0.2">
      <c r="A377" s="41">
        <v>375</v>
      </c>
      <c r="B377" s="42" t="s">
        <v>585</v>
      </c>
      <c r="C377" s="43" t="s">
        <v>583</v>
      </c>
      <c r="D377" s="42" t="s">
        <v>210</v>
      </c>
      <c r="E377" s="44">
        <v>3579792</v>
      </c>
      <c r="F377" s="44">
        <v>286383</v>
      </c>
      <c r="G377" s="44">
        <v>3866175</v>
      </c>
      <c r="H377" s="45"/>
    </row>
    <row r="378" spans="1:8" ht="18.75" customHeight="1" x14ac:dyDescent="0.2">
      <c r="A378" s="41">
        <v>376</v>
      </c>
      <c r="B378" s="42" t="s">
        <v>586</v>
      </c>
      <c r="C378" s="43" t="s">
        <v>583</v>
      </c>
      <c r="D378" s="42" t="s">
        <v>210</v>
      </c>
      <c r="E378" s="44">
        <v>4751224</v>
      </c>
      <c r="F378" s="44">
        <v>380098</v>
      </c>
      <c r="G378" s="44">
        <v>5131322</v>
      </c>
      <c r="H378" s="45"/>
    </row>
    <row r="379" spans="1:8" ht="18.75" customHeight="1" x14ac:dyDescent="0.2">
      <c r="A379" s="41">
        <v>377</v>
      </c>
      <c r="B379" s="42" t="s">
        <v>587</v>
      </c>
      <c r="C379" s="43" t="s">
        <v>583</v>
      </c>
      <c r="D379" s="42" t="s">
        <v>210</v>
      </c>
      <c r="E379" s="44">
        <v>1468640</v>
      </c>
      <c r="F379" s="44">
        <v>117491</v>
      </c>
      <c r="G379" s="44">
        <v>1586131</v>
      </c>
      <c r="H379" s="45"/>
    </row>
    <row r="380" spans="1:8" ht="18.75" customHeight="1" x14ac:dyDescent="0.2">
      <c r="A380" s="41">
        <v>378</v>
      </c>
      <c r="B380" s="42" t="s">
        <v>588</v>
      </c>
      <c r="C380" s="43" t="s">
        <v>583</v>
      </c>
      <c r="D380" s="42" t="s">
        <v>210</v>
      </c>
      <c r="E380" s="44">
        <v>1248580</v>
      </c>
      <c r="F380" s="44">
        <v>99886</v>
      </c>
      <c r="G380" s="44">
        <v>1348466</v>
      </c>
      <c r="H380" s="45"/>
    </row>
    <row r="381" spans="1:8" ht="18.75" customHeight="1" x14ac:dyDescent="0.2">
      <c r="A381" s="41">
        <v>379</v>
      </c>
      <c r="B381" s="42" t="s">
        <v>589</v>
      </c>
      <c r="C381" s="43" t="s">
        <v>583</v>
      </c>
      <c r="D381" s="42" t="s">
        <v>210</v>
      </c>
      <c r="E381" s="44">
        <v>1110580</v>
      </c>
      <c r="F381" s="44">
        <v>88846</v>
      </c>
      <c r="G381" s="44">
        <v>1199426</v>
      </c>
      <c r="H381" s="45"/>
    </row>
    <row r="382" spans="1:8" ht="18.75" customHeight="1" x14ac:dyDescent="0.2">
      <c r="A382" s="41">
        <v>380</v>
      </c>
      <c r="B382" s="42" t="s">
        <v>590</v>
      </c>
      <c r="C382" s="43" t="s">
        <v>583</v>
      </c>
      <c r="D382" s="42" t="s">
        <v>210</v>
      </c>
      <c r="E382" s="44">
        <v>2222480</v>
      </c>
      <c r="F382" s="44">
        <v>177798</v>
      </c>
      <c r="G382" s="44">
        <v>2400278</v>
      </c>
      <c r="H382" s="42"/>
    </row>
    <row r="383" spans="1:8" ht="18.75" customHeight="1" x14ac:dyDescent="0.2">
      <c r="A383" s="41">
        <v>381</v>
      </c>
      <c r="B383" s="42" t="s">
        <v>591</v>
      </c>
      <c r="C383" s="43" t="s">
        <v>583</v>
      </c>
      <c r="D383" s="42" t="s">
        <v>210</v>
      </c>
      <c r="E383" s="44">
        <v>3331740</v>
      </c>
      <c r="F383" s="44">
        <v>266539</v>
      </c>
      <c r="G383" s="44">
        <v>3598279</v>
      </c>
      <c r="H383" s="45"/>
    </row>
    <row r="384" spans="1:8" ht="18.75" customHeight="1" x14ac:dyDescent="0.2">
      <c r="A384" s="41">
        <v>382</v>
      </c>
      <c r="B384" s="42" t="s">
        <v>592</v>
      </c>
      <c r="C384" s="43" t="s">
        <v>583</v>
      </c>
      <c r="D384" s="42" t="s">
        <v>210</v>
      </c>
      <c r="E384" s="44">
        <v>2222480</v>
      </c>
      <c r="F384" s="44">
        <v>177798</v>
      </c>
      <c r="G384" s="44">
        <v>2400278</v>
      </c>
      <c r="H384" s="45"/>
    </row>
    <row r="385" spans="1:8" ht="18.75" customHeight="1" x14ac:dyDescent="0.2">
      <c r="A385" s="41">
        <v>383</v>
      </c>
      <c r="B385" s="42" t="s">
        <v>593</v>
      </c>
      <c r="C385" s="43" t="s">
        <v>583</v>
      </c>
      <c r="D385" s="42" t="s">
        <v>210</v>
      </c>
      <c r="E385" s="44">
        <v>2419800</v>
      </c>
      <c r="F385" s="44">
        <v>193584</v>
      </c>
      <c r="G385" s="44">
        <v>2613384</v>
      </c>
      <c r="H385" s="45"/>
    </row>
    <row r="386" spans="1:8" ht="18.75" customHeight="1" x14ac:dyDescent="0.2">
      <c r="A386" s="41">
        <v>384</v>
      </c>
      <c r="B386" s="42" t="s">
        <v>594</v>
      </c>
      <c r="C386" s="43" t="s">
        <v>31</v>
      </c>
      <c r="D386" s="42" t="s">
        <v>210</v>
      </c>
      <c r="E386" s="44">
        <v>1110580</v>
      </c>
      <c r="F386" s="44">
        <v>88846</v>
      </c>
      <c r="G386" s="44">
        <v>1199426</v>
      </c>
      <c r="H386" s="45"/>
    </row>
    <row r="387" spans="1:8" ht="18.75" customHeight="1" x14ac:dyDescent="0.2">
      <c r="A387" s="41">
        <v>385</v>
      </c>
      <c r="B387" s="42" t="s">
        <v>595</v>
      </c>
      <c r="C387" s="43" t="s">
        <v>32</v>
      </c>
      <c r="D387" s="42" t="s">
        <v>210</v>
      </c>
      <c r="E387" s="44">
        <v>1712776</v>
      </c>
      <c r="F387" s="44">
        <v>137022</v>
      </c>
      <c r="G387" s="44">
        <v>1849798</v>
      </c>
      <c r="H387" s="45"/>
    </row>
    <row r="388" spans="1:8" ht="18.75" customHeight="1" x14ac:dyDescent="0.2">
      <c r="A388" s="41">
        <v>386</v>
      </c>
      <c r="B388" s="42" t="s">
        <v>596</v>
      </c>
      <c r="C388" s="43" t="s">
        <v>597</v>
      </c>
      <c r="D388" s="42" t="s">
        <v>210</v>
      </c>
      <c r="E388" s="44">
        <v>1311312</v>
      </c>
      <c r="F388" s="44">
        <v>104905</v>
      </c>
      <c r="G388" s="44">
        <v>1416217</v>
      </c>
      <c r="H388" s="45"/>
    </row>
    <row r="389" spans="1:8" ht="18.75" customHeight="1" x14ac:dyDescent="0.2">
      <c r="A389" s="41">
        <v>387</v>
      </c>
      <c r="B389" s="42" t="s">
        <v>598</v>
      </c>
      <c r="C389" s="43" t="s">
        <v>597</v>
      </c>
      <c r="D389" s="42" t="s">
        <v>210</v>
      </c>
      <c r="E389" s="44">
        <v>1110580</v>
      </c>
      <c r="F389" s="44">
        <v>88846</v>
      </c>
      <c r="G389" s="44">
        <v>1199426</v>
      </c>
      <c r="H389" s="45"/>
    </row>
    <row r="390" spans="1:8" ht="18.75" customHeight="1" x14ac:dyDescent="0.2">
      <c r="A390" s="41">
        <v>388</v>
      </c>
      <c r="B390" s="42" t="s">
        <v>599</v>
      </c>
      <c r="C390" s="43" t="s">
        <v>597</v>
      </c>
      <c r="D390" s="42" t="s">
        <v>210</v>
      </c>
      <c r="E390" s="44">
        <v>1110580</v>
      </c>
      <c r="F390" s="44">
        <v>88846</v>
      </c>
      <c r="G390" s="44">
        <v>1199426</v>
      </c>
      <c r="H390" s="45"/>
    </row>
    <row r="391" spans="1:8" ht="18.75" customHeight="1" x14ac:dyDescent="0.2">
      <c r="A391" s="41">
        <v>389</v>
      </c>
      <c r="B391" s="42" t="s">
        <v>600</v>
      </c>
      <c r="C391" s="43" t="s">
        <v>597</v>
      </c>
      <c r="D391" s="42" t="s">
        <v>210</v>
      </c>
      <c r="E391" s="44">
        <v>3070592</v>
      </c>
      <c r="F391" s="44">
        <v>245647</v>
      </c>
      <c r="G391" s="44">
        <v>3316239</v>
      </c>
      <c r="H391" s="45"/>
    </row>
    <row r="392" spans="1:8" ht="18.75" customHeight="1" x14ac:dyDescent="0.2">
      <c r="A392" s="41">
        <v>390</v>
      </c>
      <c r="B392" s="42" t="s">
        <v>601</v>
      </c>
      <c r="C392" s="43" t="s">
        <v>597</v>
      </c>
      <c r="D392" s="42" t="s">
        <v>210</v>
      </c>
      <c r="E392" s="44">
        <v>1710684</v>
      </c>
      <c r="F392" s="44">
        <v>136855</v>
      </c>
      <c r="G392" s="44">
        <v>1847539</v>
      </c>
      <c r="H392" s="45"/>
    </row>
    <row r="393" spans="1:8" ht="18.75" customHeight="1" x14ac:dyDescent="0.2">
      <c r="A393" s="41">
        <v>391</v>
      </c>
      <c r="B393" s="42" t="s">
        <v>602</v>
      </c>
      <c r="C393" s="43" t="s">
        <v>597</v>
      </c>
      <c r="D393" s="42" t="s">
        <v>210</v>
      </c>
      <c r="E393" s="44">
        <v>2221160</v>
      </c>
      <c r="F393" s="44">
        <v>177693</v>
      </c>
      <c r="G393" s="44">
        <v>2398853</v>
      </c>
      <c r="H393" s="45"/>
    </row>
    <row r="394" spans="1:8" ht="18.75" customHeight="1" x14ac:dyDescent="0.2">
      <c r="A394" s="41">
        <v>392</v>
      </c>
      <c r="B394" s="42" t="s">
        <v>603</v>
      </c>
      <c r="C394" s="43" t="s">
        <v>597</v>
      </c>
      <c r="D394" s="42" t="s">
        <v>210</v>
      </c>
      <c r="E394" s="44">
        <v>1309220</v>
      </c>
      <c r="F394" s="44">
        <v>104738</v>
      </c>
      <c r="G394" s="44">
        <v>1413958</v>
      </c>
      <c r="H394" s="45"/>
    </row>
    <row r="395" spans="1:8" ht="18.75" customHeight="1" x14ac:dyDescent="0.2">
      <c r="A395" s="41">
        <v>393</v>
      </c>
      <c r="B395" s="42" t="s">
        <v>604</v>
      </c>
      <c r="C395" s="43" t="s">
        <v>597</v>
      </c>
      <c r="D395" s="42" t="s">
        <v>210</v>
      </c>
      <c r="E395" s="44">
        <v>5752860</v>
      </c>
      <c r="F395" s="44">
        <v>460229</v>
      </c>
      <c r="G395" s="44">
        <v>6213089</v>
      </c>
      <c r="H395" s="45"/>
    </row>
    <row r="396" spans="1:8" ht="18.75" customHeight="1" x14ac:dyDescent="0.2">
      <c r="A396" s="41">
        <v>394</v>
      </c>
      <c r="B396" s="42" t="s">
        <v>605</v>
      </c>
      <c r="C396" s="43" t="s">
        <v>597</v>
      </c>
      <c r="D396" s="42" t="s">
        <v>210</v>
      </c>
      <c r="E396" s="44">
        <v>1468640</v>
      </c>
      <c r="F396" s="44">
        <v>117491</v>
      </c>
      <c r="G396" s="44">
        <v>1586131</v>
      </c>
      <c r="H396" s="45"/>
    </row>
    <row r="397" spans="1:8" ht="18.75" customHeight="1" x14ac:dyDescent="0.2">
      <c r="A397" s="41">
        <v>395</v>
      </c>
      <c r="B397" s="42" t="s">
        <v>606</v>
      </c>
      <c r="C397" s="43" t="s">
        <v>597</v>
      </c>
      <c r="D397" s="42" t="s">
        <v>210</v>
      </c>
      <c r="E397" s="44">
        <v>5358400</v>
      </c>
      <c r="F397" s="44">
        <v>428672</v>
      </c>
      <c r="G397" s="44">
        <v>5787072</v>
      </c>
      <c r="H397" s="42"/>
    </row>
    <row r="398" spans="1:8" ht="18.75" customHeight="1" x14ac:dyDescent="0.2">
      <c r="A398" s="41">
        <v>396</v>
      </c>
      <c r="B398" s="42" t="s">
        <v>607</v>
      </c>
      <c r="C398" s="43" t="s">
        <v>597</v>
      </c>
      <c r="D398" s="42" t="s">
        <v>210</v>
      </c>
      <c r="E398" s="44">
        <v>1110580</v>
      </c>
      <c r="F398" s="44">
        <v>88846</v>
      </c>
      <c r="G398" s="44">
        <v>1199426</v>
      </c>
      <c r="H398" s="45"/>
    </row>
    <row r="399" spans="1:8" ht="18.75" customHeight="1" x14ac:dyDescent="0.2">
      <c r="A399" s="41">
        <v>397</v>
      </c>
      <c r="B399" s="42" t="s">
        <v>608</v>
      </c>
      <c r="C399" s="43" t="s">
        <v>597</v>
      </c>
      <c r="D399" s="42" t="s">
        <v>210</v>
      </c>
      <c r="E399" s="44">
        <v>1468640</v>
      </c>
      <c r="F399" s="44">
        <v>117491</v>
      </c>
      <c r="G399" s="44">
        <v>1586131</v>
      </c>
      <c r="H399" s="45"/>
    </row>
    <row r="400" spans="1:8" ht="18.75" customHeight="1" x14ac:dyDescent="0.2">
      <c r="A400" s="41">
        <v>398</v>
      </c>
      <c r="B400" s="42" t="s">
        <v>609</v>
      </c>
      <c r="C400" s="43" t="s">
        <v>597</v>
      </c>
      <c r="D400" s="42" t="s">
        <v>210</v>
      </c>
      <c r="E400" s="44">
        <v>2579220</v>
      </c>
      <c r="F400" s="44">
        <v>206338</v>
      </c>
      <c r="G400" s="44">
        <v>2785558</v>
      </c>
      <c r="H400" s="45"/>
    </row>
    <row r="401" spans="1:8" ht="18.75" customHeight="1" x14ac:dyDescent="0.2">
      <c r="A401" s="41">
        <v>399</v>
      </c>
      <c r="B401" s="42" t="s">
        <v>610</v>
      </c>
      <c r="C401" s="43" t="s">
        <v>597</v>
      </c>
      <c r="D401" s="42" t="s">
        <v>210</v>
      </c>
      <c r="E401" s="44">
        <v>1585220</v>
      </c>
      <c r="F401" s="44">
        <v>126818</v>
      </c>
      <c r="G401" s="44">
        <v>1712038</v>
      </c>
      <c r="H401" s="45"/>
    </row>
    <row r="402" spans="1:8" ht="18.75" customHeight="1" x14ac:dyDescent="0.2">
      <c r="A402" s="41">
        <v>400</v>
      </c>
      <c r="B402" s="42" t="s">
        <v>611</v>
      </c>
      <c r="C402" s="43" t="s">
        <v>597</v>
      </c>
      <c r="D402" s="42" t="s">
        <v>210</v>
      </c>
      <c r="E402" s="44">
        <v>2579220</v>
      </c>
      <c r="F402" s="44">
        <v>206338</v>
      </c>
      <c r="G402" s="44">
        <v>2785558</v>
      </c>
      <c r="H402" s="45"/>
    </row>
    <row r="403" spans="1:8" ht="18.75" customHeight="1" x14ac:dyDescent="0.2">
      <c r="A403" s="41">
        <v>401</v>
      </c>
      <c r="B403" s="42" t="s">
        <v>612</v>
      </c>
      <c r="C403" s="43" t="s">
        <v>597</v>
      </c>
      <c r="D403" s="42" t="s">
        <v>210</v>
      </c>
      <c r="E403" s="44">
        <v>1110580</v>
      </c>
      <c r="F403" s="44">
        <v>88846</v>
      </c>
      <c r="G403" s="44">
        <v>1199426</v>
      </c>
      <c r="H403" s="45"/>
    </row>
    <row r="404" spans="1:8" customFormat="1" ht="15" hidden="1" x14ac:dyDescent="0.25">
      <c r="A404" s="41">
        <v>402</v>
      </c>
      <c r="B404" s="53"/>
      <c r="C404" s="48">
        <v>44627</v>
      </c>
      <c r="D404" s="47" t="s">
        <v>2550</v>
      </c>
      <c r="E404" s="47"/>
      <c r="F404" s="47"/>
      <c r="G404" s="49">
        <v>-298069670</v>
      </c>
      <c r="H404" s="53"/>
    </row>
    <row r="405" spans="1:8" ht="18.75" customHeight="1" x14ac:dyDescent="0.2">
      <c r="A405" s="41">
        <v>403</v>
      </c>
      <c r="B405" s="42" t="s">
        <v>613</v>
      </c>
      <c r="C405" s="43" t="s">
        <v>614</v>
      </c>
      <c r="D405" s="42" t="s">
        <v>210</v>
      </c>
      <c r="E405" s="44">
        <v>2825952</v>
      </c>
      <c r="F405" s="44">
        <v>226076</v>
      </c>
      <c r="G405" s="44">
        <v>3052028</v>
      </c>
      <c r="H405" s="45"/>
    </row>
    <row r="406" spans="1:8" ht="18.75" customHeight="1" x14ac:dyDescent="0.2">
      <c r="A406" s="41">
        <v>404</v>
      </c>
      <c r="B406" s="42" t="s">
        <v>615</v>
      </c>
      <c r="C406" s="43" t="s">
        <v>614</v>
      </c>
      <c r="D406" s="42" t="s">
        <v>210</v>
      </c>
      <c r="E406" s="44">
        <v>1669372</v>
      </c>
      <c r="F406" s="44">
        <v>133550</v>
      </c>
      <c r="G406" s="44">
        <v>1802922</v>
      </c>
      <c r="H406" s="45"/>
    </row>
    <row r="407" spans="1:8" ht="18.75" customHeight="1" x14ac:dyDescent="0.2">
      <c r="A407" s="41">
        <v>405</v>
      </c>
      <c r="B407" s="42" t="s">
        <v>616</v>
      </c>
      <c r="C407" s="43" t="s">
        <v>33</v>
      </c>
      <c r="D407" s="42" t="s">
        <v>210</v>
      </c>
      <c r="E407" s="44">
        <v>1311312</v>
      </c>
      <c r="F407" s="44">
        <v>104905</v>
      </c>
      <c r="G407" s="44">
        <v>1416217</v>
      </c>
      <c r="H407" s="45"/>
    </row>
    <row r="408" spans="1:8" ht="18.75" customHeight="1" x14ac:dyDescent="0.2">
      <c r="A408" s="41">
        <v>406</v>
      </c>
      <c r="B408" s="42" t="s">
        <v>617</v>
      </c>
      <c r="C408" s="43" t="s">
        <v>33</v>
      </c>
      <c r="D408" s="42" t="s">
        <v>210</v>
      </c>
      <c r="E408" s="44">
        <v>2579220</v>
      </c>
      <c r="F408" s="44">
        <v>206338</v>
      </c>
      <c r="G408" s="44">
        <v>2785558</v>
      </c>
      <c r="H408" s="45"/>
    </row>
    <row r="409" spans="1:8" ht="18.75" customHeight="1" x14ac:dyDescent="0.2">
      <c r="A409" s="41">
        <v>407</v>
      </c>
      <c r="B409" s="42" t="s">
        <v>618</v>
      </c>
      <c r="C409" s="43" t="s">
        <v>33</v>
      </c>
      <c r="D409" s="42" t="s">
        <v>210</v>
      </c>
      <c r="E409" s="44">
        <v>5552900</v>
      </c>
      <c r="F409" s="44">
        <v>444232</v>
      </c>
      <c r="G409" s="44">
        <v>5997132</v>
      </c>
      <c r="H409" s="45"/>
    </row>
    <row r="410" spans="1:8" ht="18.75" customHeight="1" x14ac:dyDescent="0.2">
      <c r="A410" s="41">
        <v>408</v>
      </c>
      <c r="B410" s="42" t="s">
        <v>619</v>
      </c>
      <c r="C410" s="43" t="s">
        <v>33</v>
      </c>
      <c r="D410" s="42" t="s">
        <v>210</v>
      </c>
      <c r="E410" s="44">
        <v>3580788</v>
      </c>
      <c r="F410" s="44">
        <v>286463</v>
      </c>
      <c r="G410" s="44">
        <v>3867251</v>
      </c>
      <c r="H410" s="45"/>
    </row>
    <row r="411" spans="1:8" ht="18.75" customHeight="1" x14ac:dyDescent="0.2">
      <c r="A411" s="41">
        <v>409</v>
      </c>
      <c r="B411" s="42" t="s">
        <v>620</v>
      </c>
      <c r="C411" s="43" t="s">
        <v>621</v>
      </c>
      <c r="D411" s="42" t="s">
        <v>210</v>
      </c>
      <c r="E411" s="44">
        <v>1309220</v>
      </c>
      <c r="F411" s="44">
        <v>104738</v>
      </c>
      <c r="G411" s="44">
        <v>1413958</v>
      </c>
      <c r="H411" s="45"/>
    </row>
    <row r="412" spans="1:8" ht="18.75" customHeight="1" x14ac:dyDescent="0.2">
      <c r="A412" s="41">
        <v>410</v>
      </c>
      <c r="B412" s="42" t="s">
        <v>622</v>
      </c>
      <c r="C412" s="43" t="s">
        <v>621</v>
      </c>
      <c r="D412" s="42" t="s">
        <v>210</v>
      </c>
      <c r="E412" s="44">
        <v>2423212</v>
      </c>
      <c r="F412" s="44">
        <v>193857</v>
      </c>
      <c r="G412" s="44">
        <v>2617069</v>
      </c>
      <c r="H412" s="45"/>
    </row>
    <row r="413" spans="1:8" ht="18.75" customHeight="1" x14ac:dyDescent="0.2">
      <c r="A413" s="41">
        <v>411</v>
      </c>
      <c r="B413" s="42" t="s">
        <v>623</v>
      </c>
      <c r="C413" s="43" t="s">
        <v>621</v>
      </c>
      <c r="D413" s="42" t="s">
        <v>210</v>
      </c>
      <c r="E413" s="44">
        <v>5910960</v>
      </c>
      <c r="F413" s="44">
        <v>472877</v>
      </c>
      <c r="G413" s="44">
        <v>6383837</v>
      </c>
      <c r="H413" s="45"/>
    </row>
    <row r="414" spans="1:8" ht="18.75" customHeight="1" x14ac:dyDescent="0.2">
      <c r="A414" s="41">
        <v>412</v>
      </c>
      <c r="B414" s="42" t="s">
        <v>624</v>
      </c>
      <c r="C414" s="43" t="s">
        <v>621</v>
      </c>
      <c r="D414" s="42" t="s">
        <v>210</v>
      </c>
      <c r="E414" s="44">
        <v>1468640</v>
      </c>
      <c r="F414" s="44">
        <v>117491</v>
      </c>
      <c r="G414" s="44">
        <v>1586131</v>
      </c>
      <c r="H414" s="45"/>
    </row>
    <row r="415" spans="1:8" ht="18.75" customHeight="1" x14ac:dyDescent="0.2">
      <c r="A415" s="41">
        <v>413</v>
      </c>
      <c r="B415" s="42" t="s">
        <v>625</v>
      </c>
      <c r="C415" s="43" t="s">
        <v>621</v>
      </c>
      <c r="D415" s="42" t="s">
        <v>210</v>
      </c>
      <c r="E415" s="44">
        <v>1468640</v>
      </c>
      <c r="F415" s="44">
        <v>117491</v>
      </c>
      <c r="G415" s="44">
        <v>1586131</v>
      </c>
      <c r="H415" s="45"/>
    </row>
    <row r="416" spans="1:8" ht="18.75" customHeight="1" x14ac:dyDescent="0.2">
      <c r="A416" s="41">
        <v>414</v>
      </c>
      <c r="B416" s="42" t="s">
        <v>626</v>
      </c>
      <c r="C416" s="43" t="s">
        <v>621</v>
      </c>
      <c r="D416" s="42" t="s">
        <v>210</v>
      </c>
      <c r="E416" s="44">
        <v>2579220</v>
      </c>
      <c r="F416" s="44">
        <v>206338</v>
      </c>
      <c r="G416" s="44">
        <v>2785558</v>
      </c>
      <c r="H416" s="45"/>
    </row>
    <row r="417" spans="1:8" ht="18.75" customHeight="1" x14ac:dyDescent="0.2">
      <c r="A417" s="41">
        <v>415</v>
      </c>
      <c r="B417" s="42" t="s">
        <v>627</v>
      </c>
      <c r="C417" s="43" t="s">
        <v>621</v>
      </c>
      <c r="D417" s="42" t="s">
        <v>210</v>
      </c>
      <c r="E417" s="44">
        <v>5158440</v>
      </c>
      <c r="F417" s="44">
        <v>412675</v>
      </c>
      <c r="G417" s="44">
        <v>5571115</v>
      </c>
      <c r="H417" s="45"/>
    </row>
    <row r="418" spans="1:8" ht="18.75" customHeight="1" x14ac:dyDescent="0.2">
      <c r="A418" s="41">
        <v>416</v>
      </c>
      <c r="B418" s="42" t="s">
        <v>628</v>
      </c>
      <c r="C418" s="43" t="s">
        <v>621</v>
      </c>
      <c r="D418" s="42" t="s">
        <v>210</v>
      </c>
      <c r="E418" s="44">
        <v>1744640</v>
      </c>
      <c r="F418" s="44">
        <v>139571</v>
      </c>
      <c r="G418" s="44">
        <v>1884211</v>
      </c>
      <c r="H418" s="45"/>
    </row>
    <row r="419" spans="1:8" ht="18.75" customHeight="1" x14ac:dyDescent="0.2">
      <c r="A419" s="41">
        <v>417</v>
      </c>
      <c r="B419" s="42" t="s">
        <v>629</v>
      </c>
      <c r="C419" s="43" t="s">
        <v>621</v>
      </c>
      <c r="D419" s="42" t="s">
        <v>210</v>
      </c>
      <c r="E419" s="44">
        <v>1156580</v>
      </c>
      <c r="F419" s="44">
        <v>92526</v>
      </c>
      <c r="G419" s="44">
        <v>1249106</v>
      </c>
      <c r="H419" s="45"/>
    </row>
    <row r="420" spans="1:8" ht="18.75" customHeight="1" x14ac:dyDescent="0.2">
      <c r="A420" s="41">
        <v>418</v>
      </c>
      <c r="B420" s="42" t="s">
        <v>630</v>
      </c>
      <c r="C420" s="43" t="s">
        <v>621</v>
      </c>
      <c r="D420" s="42" t="s">
        <v>210</v>
      </c>
      <c r="E420" s="44">
        <v>1468640</v>
      </c>
      <c r="F420" s="44">
        <v>117491</v>
      </c>
      <c r="G420" s="44">
        <v>1586131</v>
      </c>
      <c r="H420" s="45"/>
    </row>
    <row r="421" spans="1:8" ht="18.75" customHeight="1" x14ac:dyDescent="0.2">
      <c r="A421" s="41">
        <v>419</v>
      </c>
      <c r="B421" s="42" t="s">
        <v>631</v>
      </c>
      <c r="C421" s="43" t="s">
        <v>621</v>
      </c>
      <c r="D421" s="42" t="s">
        <v>210</v>
      </c>
      <c r="E421" s="44">
        <v>1512044</v>
      </c>
      <c r="F421" s="44">
        <v>120964</v>
      </c>
      <c r="G421" s="44">
        <v>1633008</v>
      </c>
      <c r="H421" s="45"/>
    </row>
    <row r="422" spans="1:8" ht="18.75" customHeight="1" x14ac:dyDescent="0.2">
      <c r="A422" s="41">
        <v>420</v>
      </c>
      <c r="B422" s="42" t="s">
        <v>632</v>
      </c>
      <c r="C422" s="43" t="s">
        <v>621</v>
      </c>
      <c r="D422" s="42" t="s">
        <v>210</v>
      </c>
      <c r="E422" s="44">
        <v>1468640</v>
      </c>
      <c r="F422" s="44">
        <v>117491</v>
      </c>
      <c r="G422" s="44">
        <v>1586131</v>
      </c>
      <c r="H422" s="45"/>
    </row>
    <row r="423" spans="1:8" ht="18.75" customHeight="1" x14ac:dyDescent="0.2">
      <c r="A423" s="41">
        <v>421</v>
      </c>
      <c r="B423" s="42" t="s">
        <v>633</v>
      </c>
      <c r="C423" s="43" t="s">
        <v>621</v>
      </c>
      <c r="D423" s="42" t="s">
        <v>210</v>
      </c>
      <c r="E423" s="44">
        <v>3735800</v>
      </c>
      <c r="F423" s="44">
        <v>298864</v>
      </c>
      <c r="G423" s="44">
        <v>4034664</v>
      </c>
      <c r="H423" s="42"/>
    </row>
    <row r="424" spans="1:8" ht="18.75" customHeight="1" x14ac:dyDescent="0.2">
      <c r="A424" s="41">
        <v>422</v>
      </c>
      <c r="B424" s="42" t="s">
        <v>634</v>
      </c>
      <c r="C424" s="43" t="s">
        <v>621</v>
      </c>
      <c r="D424" s="42" t="s">
        <v>210</v>
      </c>
      <c r="E424" s="44">
        <v>2781272</v>
      </c>
      <c r="F424" s="44">
        <v>222502</v>
      </c>
      <c r="G424" s="44">
        <v>3003774</v>
      </c>
      <c r="H424" s="45"/>
    </row>
    <row r="425" spans="1:8" ht="18.75" customHeight="1" x14ac:dyDescent="0.2">
      <c r="A425" s="41">
        <v>423</v>
      </c>
      <c r="B425" s="42" t="s">
        <v>635</v>
      </c>
      <c r="C425" s="43" t="s">
        <v>621</v>
      </c>
      <c r="D425" s="42" t="s">
        <v>210</v>
      </c>
      <c r="E425" s="44">
        <v>8490180</v>
      </c>
      <c r="F425" s="44">
        <v>679214</v>
      </c>
      <c r="G425" s="44">
        <v>9169394</v>
      </c>
      <c r="H425" s="45"/>
    </row>
    <row r="426" spans="1:8" ht="18.75" customHeight="1" x14ac:dyDescent="0.2">
      <c r="A426" s="41">
        <v>424</v>
      </c>
      <c r="B426" s="42" t="s">
        <v>636</v>
      </c>
      <c r="C426" s="43" t="s">
        <v>637</v>
      </c>
      <c r="D426" s="42" t="s">
        <v>210</v>
      </c>
      <c r="E426" s="44">
        <v>2579220</v>
      </c>
      <c r="F426" s="44">
        <v>206338</v>
      </c>
      <c r="G426" s="44">
        <v>2785558</v>
      </c>
      <c r="H426" s="45"/>
    </row>
    <row r="427" spans="1:8" ht="18.75" customHeight="1" x14ac:dyDescent="0.2">
      <c r="A427" s="41">
        <v>425</v>
      </c>
      <c r="B427" s="42" t="s">
        <v>638</v>
      </c>
      <c r="C427" s="43" t="s">
        <v>34</v>
      </c>
      <c r="D427" s="42" t="s">
        <v>210</v>
      </c>
      <c r="E427" s="44">
        <v>1110580</v>
      </c>
      <c r="F427" s="44">
        <v>88846</v>
      </c>
      <c r="G427" s="44">
        <v>1199426</v>
      </c>
      <c r="H427" s="42"/>
    </row>
    <row r="428" spans="1:8" ht="18.75" customHeight="1" x14ac:dyDescent="0.2">
      <c r="A428" s="41">
        <v>426</v>
      </c>
      <c r="B428" s="42" t="s">
        <v>639</v>
      </c>
      <c r="C428" s="43" t="s">
        <v>34</v>
      </c>
      <c r="D428" s="42" t="s">
        <v>210</v>
      </c>
      <c r="E428" s="44">
        <v>1357312</v>
      </c>
      <c r="F428" s="44">
        <v>108585</v>
      </c>
      <c r="G428" s="44">
        <v>1465897</v>
      </c>
      <c r="H428" s="45"/>
    </row>
    <row r="429" spans="1:8" ht="18.75" customHeight="1" x14ac:dyDescent="0.2">
      <c r="A429" s="41">
        <v>427</v>
      </c>
      <c r="B429" s="42" t="s">
        <v>640</v>
      </c>
      <c r="C429" s="43" t="s">
        <v>34</v>
      </c>
      <c r="D429" s="42" t="s">
        <v>210</v>
      </c>
      <c r="E429" s="44">
        <v>1468640</v>
      </c>
      <c r="F429" s="44">
        <v>117491</v>
      </c>
      <c r="G429" s="44">
        <v>1586131</v>
      </c>
      <c r="H429" s="50"/>
    </row>
    <row r="430" spans="1:8" ht="18.75" customHeight="1" x14ac:dyDescent="0.2">
      <c r="A430" s="41">
        <v>428</v>
      </c>
      <c r="B430" s="42" t="s">
        <v>641</v>
      </c>
      <c r="C430" s="43" t="s">
        <v>34</v>
      </c>
      <c r="D430" s="42" t="s">
        <v>210</v>
      </c>
      <c r="E430" s="44">
        <v>2221160</v>
      </c>
      <c r="F430" s="44">
        <v>177693</v>
      </c>
      <c r="G430" s="44">
        <v>2398853</v>
      </c>
      <c r="H430" s="50"/>
    </row>
    <row r="431" spans="1:8" ht="18.75" customHeight="1" x14ac:dyDescent="0.2">
      <c r="A431" s="41">
        <v>429</v>
      </c>
      <c r="B431" s="42" t="s">
        <v>642</v>
      </c>
      <c r="C431" s="43" t="s">
        <v>34</v>
      </c>
      <c r="D431" s="42" t="s">
        <v>210</v>
      </c>
      <c r="E431" s="44">
        <v>2221160</v>
      </c>
      <c r="F431" s="44">
        <v>177693</v>
      </c>
      <c r="G431" s="44">
        <v>2398853</v>
      </c>
      <c r="H431" s="50"/>
    </row>
    <row r="432" spans="1:8" ht="18.75" customHeight="1" x14ac:dyDescent="0.2">
      <c r="A432" s="41">
        <v>430</v>
      </c>
      <c r="B432" s="42" t="s">
        <v>643</v>
      </c>
      <c r="C432" s="43" t="s">
        <v>34</v>
      </c>
      <c r="D432" s="42" t="s">
        <v>210</v>
      </c>
      <c r="E432" s="44">
        <v>1512044</v>
      </c>
      <c r="F432" s="44">
        <v>120964</v>
      </c>
      <c r="G432" s="44">
        <v>1633008</v>
      </c>
      <c r="H432" s="50"/>
    </row>
    <row r="433" spans="1:8" ht="18.75" customHeight="1" x14ac:dyDescent="0.2">
      <c r="A433" s="41">
        <v>431</v>
      </c>
      <c r="B433" s="42" t="s">
        <v>644</v>
      </c>
      <c r="C433" s="43" t="s">
        <v>34</v>
      </c>
      <c r="D433" s="42" t="s">
        <v>210</v>
      </c>
      <c r="E433" s="44">
        <v>2221160</v>
      </c>
      <c r="F433" s="44">
        <v>177693</v>
      </c>
      <c r="G433" s="44">
        <v>2398853</v>
      </c>
      <c r="H433" s="50"/>
    </row>
    <row r="434" spans="1:8" ht="18.75" customHeight="1" x14ac:dyDescent="0.2">
      <c r="A434" s="41">
        <v>432</v>
      </c>
      <c r="B434" s="42" t="s">
        <v>645</v>
      </c>
      <c r="C434" s="43" t="s">
        <v>34</v>
      </c>
      <c r="D434" s="42" t="s">
        <v>210</v>
      </c>
      <c r="E434" s="44">
        <v>3735800</v>
      </c>
      <c r="F434" s="44">
        <v>298864</v>
      </c>
      <c r="G434" s="44">
        <v>4034664</v>
      </c>
      <c r="H434" s="50"/>
    </row>
    <row r="435" spans="1:8" ht="18.75" customHeight="1" x14ac:dyDescent="0.2">
      <c r="A435" s="41">
        <v>433</v>
      </c>
      <c r="B435" s="42" t="s">
        <v>646</v>
      </c>
      <c r="C435" s="43" t="s">
        <v>34</v>
      </c>
      <c r="D435" s="42" t="s">
        <v>210</v>
      </c>
      <c r="E435" s="44">
        <v>1468640</v>
      </c>
      <c r="F435" s="44">
        <v>117491</v>
      </c>
      <c r="G435" s="44">
        <v>1586131</v>
      </c>
      <c r="H435" s="50"/>
    </row>
    <row r="436" spans="1:8" ht="18.75" customHeight="1" x14ac:dyDescent="0.2">
      <c r="A436" s="41">
        <v>434</v>
      </c>
      <c r="B436" s="42" t="s">
        <v>647</v>
      </c>
      <c r="C436" s="43" t="s">
        <v>34</v>
      </c>
      <c r="D436" s="42" t="s">
        <v>210</v>
      </c>
      <c r="E436" s="44">
        <v>2579220</v>
      </c>
      <c r="F436" s="44">
        <v>206338</v>
      </c>
      <c r="G436" s="44">
        <v>2785558</v>
      </c>
      <c r="H436" s="50"/>
    </row>
    <row r="437" spans="1:8" ht="18.75" customHeight="1" x14ac:dyDescent="0.2">
      <c r="A437" s="41">
        <v>435</v>
      </c>
      <c r="B437" s="42" t="s">
        <v>648</v>
      </c>
      <c r="C437" s="43" t="s">
        <v>34</v>
      </c>
      <c r="D437" s="42" t="s">
        <v>210</v>
      </c>
      <c r="E437" s="44">
        <v>3873800</v>
      </c>
      <c r="F437" s="44">
        <v>309904</v>
      </c>
      <c r="G437" s="44">
        <v>4183704</v>
      </c>
      <c r="H437" s="50"/>
    </row>
    <row r="438" spans="1:8" ht="18.75" customHeight="1" x14ac:dyDescent="0.2">
      <c r="A438" s="41">
        <v>436</v>
      </c>
      <c r="B438" s="42" t="s">
        <v>649</v>
      </c>
      <c r="C438" s="43" t="s">
        <v>34</v>
      </c>
      <c r="D438" s="42" t="s">
        <v>210</v>
      </c>
      <c r="E438" s="44">
        <v>2668624</v>
      </c>
      <c r="F438" s="44">
        <v>213490</v>
      </c>
      <c r="G438" s="44">
        <v>2882114</v>
      </c>
      <c r="H438" s="50"/>
    </row>
    <row r="439" spans="1:8" ht="18.75" customHeight="1" x14ac:dyDescent="0.2">
      <c r="A439" s="41">
        <v>437</v>
      </c>
      <c r="B439" s="42" t="s">
        <v>650</v>
      </c>
      <c r="C439" s="43" t="s">
        <v>34</v>
      </c>
      <c r="D439" s="42" t="s">
        <v>210</v>
      </c>
      <c r="E439" s="44">
        <v>1156580</v>
      </c>
      <c r="F439" s="44">
        <v>92526</v>
      </c>
      <c r="G439" s="44">
        <v>1249106</v>
      </c>
      <c r="H439" s="50"/>
    </row>
    <row r="440" spans="1:8" ht="18.75" customHeight="1" x14ac:dyDescent="0.2">
      <c r="A440" s="41">
        <v>438</v>
      </c>
      <c r="B440" s="42" t="s">
        <v>651</v>
      </c>
      <c r="C440" s="43" t="s">
        <v>34</v>
      </c>
      <c r="D440" s="42" t="s">
        <v>210</v>
      </c>
      <c r="E440" s="44">
        <v>2982004</v>
      </c>
      <c r="F440" s="44">
        <v>238560</v>
      </c>
      <c r="G440" s="44">
        <v>3220564</v>
      </c>
      <c r="H440" s="50"/>
    </row>
    <row r="441" spans="1:8" ht="18.75" customHeight="1" x14ac:dyDescent="0.2">
      <c r="A441" s="41">
        <v>439</v>
      </c>
      <c r="B441" s="42" t="s">
        <v>652</v>
      </c>
      <c r="C441" s="43" t="s">
        <v>35</v>
      </c>
      <c r="D441" s="42" t="s">
        <v>210</v>
      </c>
      <c r="E441" s="44">
        <v>2579220</v>
      </c>
      <c r="F441" s="44">
        <v>206338</v>
      </c>
      <c r="G441" s="44">
        <v>2785558</v>
      </c>
      <c r="H441" s="50"/>
    </row>
    <row r="442" spans="1:8" ht="18.75" customHeight="1" x14ac:dyDescent="0.2">
      <c r="A442" s="41">
        <v>440</v>
      </c>
      <c r="B442" s="42" t="s">
        <v>653</v>
      </c>
      <c r="C442" s="43" t="s">
        <v>35</v>
      </c>
      <c r="D442" s="42" t="s">
        <v>210</v>
      </c>
      <c r="E442" s="44">
        <v>2221160</v>
      </c>
      <c r="F442" s="44">
        <v>177693</v>
      </c>
      <c r="G442" s="44">
        <v>2398853</v>
      </c>
      <c r="H442" s="50"/>
    </row>
    <row r="443" spans="1:8" ht="18.75" customHeight="1" x14ac:dyDescent="0.2">
      <c r="A443" s="41">
        <v>441</v>
      </c>
      <c r="B443" s="42" t="s">
        <v>654</v>
      </c>
      <c r="C443" s="43" t="s">
        <v>35</v>
      </c>
      <c r="D443" s="42" t="s">
        <v>210</v>
      </c>
      <c r="E443" s="44">
        <v>1522196</v>
      </c>
      <c r="F443" s="44">
        <v>121776</v>
      </c>
      <c r="G443" s="44">
        <v>1643972</v>
      </c>
      <c r="H443" s="50"/>
    </row>
    <row r="444" spans="1:8" customFormat="1" ht="15" hidden="1" x14ac:dyDescent="0.25">
      <c r="A444" s="41">
        <v>442</v>
      </c>
      <c r="B444" s="53"/>
      <c r="C444" s="48">
        <v>44635</v>
      </c>
      <c r="D444" s="47" t="s">
        <v>2550</v>
      </c>
      <c r="E444" s="47"/>
      <c r="F444" s="47"/>
      <c r="G444" s="49">
        <v>-308909868</v>
      </c>
      <c r="H444" s="53"/>
    </row>
    <row r="445" spans="1:8" ht="18.75" customHeight="1" x14ac:dyDescent="0.2">
      <c r="A445" s="41">
        <v>443</v>
      </c>
      <c r="B445" s="42" t="s">
        <v>655</v>
      </c>
      <c r="C445" s="43" t="s">
        <v>656</v>
      </c>
      <c r="D445" s="42" t="s">
        <v>210</v>
      </c>
      <c r="E445" s="44">
        <v>2579220</v>
      </c>
      <c r="F445" s="44">
        <v>206338</v>
      </c>
      <c r="G445" s="44">
        <v>2785558</v>
      </c>
      <c r="H445" s="50"/>
    </row>
    <row r="446" spans="1:8" ht="18.75" customHeight="1" x14ac:dyDescent="0.2">
      <c r="A446" s="41">
        <v>444</v>
      </c>
      <c r="B446" s="42" t="s">
        <v>657</v>
      </c>
      <c r="C446" s="43" t="s">
        <v>656</v>
      </c>
      <c r="D446" s="42" t="s">
        <v>210</v>
      </c>
      <c r="E446" s="44">
        <v>3331740</v>
      </c>
      <c r="F446" s="44">
        <v>266539</v>
      </c>
      <c r="G446" s="44">
        <v>3598279</v>
      </c>
      <c r="H446" s="50"/>
    </row>
    <row r="447" spans="1:8" ht="18.75" customHeight="1" x14ac:dyDescent="0.2">
      <c r="A447" s="41">
        <v>445</v>
      </c>
      <c r="B447" s="42" t="s">
        <v>658</v>
      </c>
      <c r="C447" s="43" t="s">
        <v>656</v>
      </c>
      <c r="D447" s="42" t="s">
        <v>210</v>
      </c>
      <c r="E447" s="44">
        <v>4091264</v>
      </c>
      <c r="F447" s="44">
        <v>327301</v>
      </c>
      <c r="G447" s="44">
        <v>4418565</v>
      </c>
      <c r="H447" s="50"/>
    </row>
    <row r="448" spans="1:8" ht="18.75" customHeight="1" x14ac:dyDescent="0.2">
      <c r="A448" s="41">
        <v>446</v>
      </c>
      <c r="B448" s="42" t="s">
        <v>659</v>
      </c>
      <c r="C448" s="43" t="s">
        <v>656</v>
      </c>
      <c r="D448" s="42" t="s">
        <v>210</v>
      </c>
      <c r="E448" s="44">
        <v>1110580</v>
      </c>
      <c r="F448" s="44">
        <v>88846</v>
      </c>
      <c r="G448" s="44">
        <v>1199426</v>
      </c>
      <c r="H448" s="50"/>
    </row>
    <row r="449" spans="1:8" ht="18.75" customHeight="1" x14ac:dyDescent="0.2">
      <c r="A449" s="41">
        <v>447</v>
      </c>
      <c r="B449" s="42" t="s">
        <v>660</v>
      </c>
      <c r="C449" s="43" t="s">
        <v>656</v>
      </c>
      <c r="D449" s="42" t="s">
        <v>210</v>
      </c>
      <c r="E449" s="44">
        <v>4091264</v>
      </c>
      <c r="F449" s="44">
        <v>327301</v>
      </c>
      <c r="G449" s="44">
        <v>4418565</v>
      </c>
      <c r="H449" s="50"/>
    </row>
    <row r="450" spans="1:8" ht="18.75" customHeight="1" x14ac:dyDescent="0.2">
      <c r="A450" s="41">
        <v>448</v>
      </c>
      <c r="B450" s="42" t="s">
        <v>661</v>
      </c>
      <c r="C450" s="43" t="s">
        <v>656</v>
      </c>
      <c r="D450" s="42" t="s">
        <v>210</v>
      </c>
      <c r="E450" s="44">
        <v>2421892</v>
      </c>
      <c r="F450" s="44">
        <v>193751</v>
      </c>
      <c r="G450" s="44">
        <v>2615643</v>
      </c>
      <c r="H450" s="50"/>
    </row>
    <row r="451" spans="1:8" ht="18.75" customHeight="1" x14ac:dyDescent="0.2">
      <c r="A451" s="41">
        <v>449</v>
      </c>
      <c r="B451" s="42" t="s">
        <v>662</v>
      </c>
      <c r="C451" s="43" t="s">
        <v>663</v>
      </c>
      <c r="D451" s="42" t="s">
        <v>210</v>
      </c>
      <c r="E451" s="44">
        <v>555290</v>
      </c>
      <c r="F451" s="44">
        <v>44423</v>
      </c>
      <c r="G451" s="44">
        <v>599713</v>
      </c>
      <c r="H451" s="50"/>
    </row>
    <row r="452" spans="1:8" ht="18.75" customHeight="1" x14ac:dyDescent="0.2">
      <c r="A452" s="41">
        <v>450</v>
      </c>
      <c r="B452" s="42" t="s">
        <v>664</v>
      </c>
      <c r="C452" s="43" t="s">
        <v>663</v>
      </c>
      <c r="D452" s="42" t="s">
        <v>210</v>
      </c>
      <c r="E452" s="44">
        <v>2222480</v>
      </c>
      <c r="F452" s="44">
        <v>177798</v>
      </c>
      <c r="G452" s="44">
        <v>2400278</v>
      </c>
      <c r="H452" s="50"/>
    </row>
    <row r="453" spans="1:8" ht="18.75" customHeight="1" x14ac:dyDescent="0.2">
      <c r="A453" s="41">
        <v>451</v>
      </c>
      <c r="B453" s="42" t="s">
        <v>665</v>
      </c>
      <c r="C453" s="43" t="s">
        <v>663</v>
      </c>
      <c r="D453" s="42" t="s">
        <v>210</v>
      </c>
      <c r="E453" s="44">
        <v>230000</v>
      </c>
      <c r="F453" s="44">
        <v>18400</v>
      </c>
      <c r="G453" s="44">
        <v>248400</v>
      </c>
      <c r="H453" s="50"/>
    </row>
    <row r="454" spans="1:8" ht="18.75" customHeight="1" x14ac:dyDescent="0.2">
      <c r="A454" s="41">
        <v>452</v>
      </c>
      <c r="B454" s="42" t="s">
        <v>666</v>
      </c>
      <c r="C454" s="43" t="s">
        <v>663</v>
      </c>
      <c r="D454" s="42" t="s">
        <v>210</v>
      </c>
      <c r="E454" s="44">
        <v>2221160</v>
      </c>
      <c r="F454" s="44">
        <v>177693</v>
      </c>
      <c r="G454" s="44">
        <v>2398853</v>
      </c>
      <c r="H454" s="50"/>
    </row>
    <row r="455" spans="1:8" ht="18.75" customHeight="1" x14ac:dyDescent="0.2">
      <c r="A455" s="41">
        <v>453</v>
      </c>
      <c r="B455" s="42" t="s">
        <v>667</v>
      </c>
      <c r="C455" s="43" t="s">
        <v>663</v>
      </c>
      <c r="D455" s="42" t="s">
        <v>210</v>
      </c>
      <c r="E455" s="44">
        <v>1156580</v>
      </c>
      <c r="F455" s="44">
        <v>92526</v>
      </c>
      <c r="G455" s="44">
        <v>1249106</v>
      </c>
      <c r="H455" s="50"/>
    </row>
    <row r="456" spans="1:8" ht="18.75" customHeight="1" x14ac:dyDescent="0.2">
      <c r="A456" s="41">
        <v>454</v>
      </c>
      <c r="B456" s="42" t="s">
        <v>668</v>
      </c>
      <c r="C456" s="43" t="s">
        <v>663</v>
      </c>
      <c r="D456" s="42" t="s">
        <v>210</v>
      </c>
      <c r="E456" s="44">
        <v>1468640</v>
      </c>
      <c r="F456" s="44">
        <v>117491</v>
      </c>
      <c r="G456" s="44">
        <v>1586131</v>
      </c>
      <c r="H456" s="50"/>
    </row>
    <row r="457" spans="1:8" ht="18.75" customHeight="1" x14ac:dyDescent="0.2">
      <c r="A457" s="41">
        <v>455</v>
      </c>
      <c r="B457" s="42" t="s">
        <v>669</v>
      </c>
      <c r="C457" s="43" t="s">
        <v>663</v>
      </c>
      <c r="D457" s="42" t="s">
        <v>210</v>
      </c>
      <c r="E457" s="44">
        <v>2937280</v>
      </c>
      <c r="F457" s="44">
        <v>234982</v>
      </c>
      <c r="G457" s="44">
        <v>3172262</v>
      </c>
      <c r="H457" s="50"/>
    </row>
    <row r="458" spans="1:8" ht="18.75" customHeight="1" x14ac:dyDescent="0.2">
      <c r="A458" s="41">
        <v>456</v>
      </c>
      <c r="B458" s="42" t="s">
        <v>670</v>
      </c>
      <c r="C458" s="43" t="s">
        <v>663</v>
      </c>
      <c r="D458" s="42" t="s">
        <v>210</v>
      </c>
      <c r="E458" s="44">
        <v>2682480</v>
      </c>
      <c r="F458" s="44">
        <v>214598</v>
      </c>
      <c r="G458" s="44">
        <v>2897078</v>
      </c>
      <c r="H458" s="50"/>
    </row>
    <row r="459" spans="1:8" ht="18.75" customHeight="1" x14ac:dyDescent="0.2">
      <c r="A459" s="41">
        <v>457</v>
      </c>
      <c r="B459" s="42" t="s">
        <v>671</v>
      </c>
      <c r="C459" s="43" t="s">
        <v>663</v>
      </c>
      <c r="D459" s="42" t="s">
        <v>210</v>
      </c>
      <c r="E459" s="44">
        <v>1468640</v>
      </c>
      <c r="F459" s="44">
        <v>117491</v>
      </c>
      <c r="G459" s="44">
        <v>1586131</v>
      </c>
      <c r="H459" s="50"/>
    </row>
    <row r="460" spans="1:8" ht="18.75" customHeight="1" x14ac:dyDescent="0.2">
      <c r="A460" s="41">
        <v>458</v>
      </c>
      <c r="B460" s="42" t="s">
        <v>672</v>
      </c>
      <c r="C460" s="43" t="s">
        <v>663</v>
      </c>
      <c r="D460" s="42" t="s">
        <v>210</v>
      </c>
      <c r="E460" s="44">
        <v>1468640</v>
      </c>
      <c r="F460" s="44">
        <v>117491</v>
      </c>
      <c r="G460" s="44">
        <v>1586131</v>
      </c>
      <c r="H460" s="50"/>
    </row>
    <row r="461" spans="1:8" ht="18.75" customHeight="1" x14ac:dyDescent="0.2">
      <c r="A461" s="41">
        <v>459</v>
      </c>
      <c r="B461" s="42" t="s">
        <v>673</v>
      </c>
      <c r="C461" s="43" t="s">
        <v>663</v>
      </c>
      <c r="D461" s="42" t="s">
        <v>210</v>
      </c>
      <c r="E461" s="44">
        <v>2779952</v>
      </c>
      <c r="F461" s="44">
        <v>222396</v>
      </c>
      <c r="G461" s="44">
        <v>3002348</v>
      </c>
      <c r="H461" s="50"/>
    </row>
    <row r="462" spans="1:8" ht="18.75" customHeight="1" x14ac:dyDescent="0.2">
      <c r="A462" s="41">
        <v>460</v>
      </c>
      <c r="B462" s="42" t="s">
        <v>674</v>
      </c>
      <c r="C462" s="43" t="s">
        <v>663</v>
      </c>
      <c r="D462" s="42" t="s">
        <v>210</v>
      </c>
      <c r="E462" s="44">
        <v>6522324</v>
      </c>
      <c r="F462" s="44">
        <v>521786</v>
      </c>
      <c r="G462" s="44">
        <v>7044110</v>
      </c>
      <c r="H462" s="50"/>
    </row>
    <row r="463" spans="1:8" ht="18.75" customHeight="1" x14ac:dyDescent="0.2">
      <c r="A463" s="41">
        <v>461</v>
      </c>
      <c r="B463" s="42" t="s">
        <v>675</v>
      </c>
      <c r="C463" s="43" t="s">
        <v>663</v>
      </c>
      <c r="D463" s="42" t="s">
        <v>210</v>
      </c>
      <c r="E463" s="44">
        <v>4846380</v>
      </c>
      <c r="F463" s="44">
        <v>387710</v>
      </c>
      <c r="G463" s="44">
        <v>5234090</v>
      </c>
      <c r="H463" s="50"/>
    </row>
    <row r="464" spans="1:8" ht="18.75" customHeight="1" x14ac:dyDescent="0.2">
      <c r="A464" s="41">
        <v>462</v>
      </c>
      <c r="B464" s="42" t="s">
        <v>676</v>
      </c>
      <c r="C464" s="43" t="s">
        <v>663</v>
      </c>
      <c r="D464" s="42" t="s">
        <v>210</v>
      </c>
      <c r="E464" s="44">
        <v>6514476</v>
      </c>
      <c r="F464" s="44">
        <v>521158</v>
      </c>
      <c r="G464" s="44">
        <v>7035634</v>
      </c>
      <c r="H464" s="50"/>
    </row>
    <row r="465" spans="1:8" ht="18.75" customHeight="1" x14ac:dyDescent="0.2">
      <c r="A465" s="41">
        <v>463</v>
      </c>
      <c r="B465" s="42" t="s">
        <v>677</v>
      </c>
      <c r="C465" s="43" t="s">
        <v>663</v>
      </c>
      <c r="D465" s="42" t="s">
        <v>210</v>
      </c>
      <c r="E465" s="44">
        <v>2579220</v>
      </c>
      <c r="F465" s="44">
        <v>206338</v>
      </c>
      <c r="G465" s="44">
        <v>2785558</v>
      </c>
      <c r="H465" s="50"/>
    </row>
    <row r="466" spans="1:8" ht="18.75" customHeight="1" x14ac:dyDescent="0.2">
      <c r="A466" s="41">
        <v>464</v>
      </c>
      <c r="B466" s="42" t="s">
        <v>678</v>
      </c>
      <c r="C466" s="43" t="s">
        <v>679</v>
      </c>
      <c r="D466" s="42" t="s">
        <v>210</v>
      </c>
      <c r="E466" s="44">
        <v>3689800</v>
      </c>
      <c r="F466" s="44">
        <v>295184</v>
      </c>
      <c r="G466" s="44">
        <v>3984984</v>
      </c>
      <c r="H466" s="50"/>
    </row>
    <row r="467" spans="1:8" ht="18.75" customHeight="1" x14ac:dyDescent="0.2">
      <c r="A467" s="41">
        <v>465</v>
      </c>
      <c r="B467" s="42" t="s">
        <v>680</v>
      </c>
      <c r="C467" s="43" t="s">
        <v>679</v>
      </c>
      <c r="D467" s="42" t="s">
        <v>210</v>
      </c>
      <c r="E467" s="44">
        <v>1110580</v>
      </c>
      <c r="F467" s="44">
        <v>88846</v>
      </c>
      <c r="G467" s="44">
        <v>1199426</v>
      </c>
      <c r="H467" s="50"/>
    </row>
    <row r="468" spans="1:8" ht="18.75" customHeight="1" x14ac:dyDescent="0.2">
      <c r="A468" s="41">
        <v>466</v>
      </c>
      <c r="B468" s="42" t="s">
        <v>681</v>
      </c>
      <c r="C468" s="43" t="s">
        <v>682</v>
      </c>
      <c r="D468" s="42" t="s">
        <v>210</v>
      </c>
      <c r="E468" s="44">
        <v>5203164</v>
      </c>
      <c r="F468" s="44">
        <v>416253</v>
      </c>
      <c r="G468" s="44">
        <v>5619417</v>
      </c>
      <c r="H468" s="50"/>
    </row>
    <row r="469" spans="1:8" ht="18.75" customHeight="1" x14ac:dyDescent="0.2">
      <c r="A469" s="41">
        <v>467</v>
      </c>
      <c r="B469" s="42" t="s">
        <v>683</v>
      </c>
      <c r="C469" s="43" t="s">
        <v>682</v>
      </c>
      <c r="D469" s="42" t="s">
        <v>210</v>
      </c>
      <c r="E469" s="44">
        <v>1110580</v>
      </c>
      <c r="F469" s="44">
        <v>88846</v>
      </c>
      <c r="G469" s="44">
        <v>1199426</v>
      </c>
      <c r="H469" s="50"/>
    </row>
    <row r="470" spans="1:8" ht="18.75" customHeight="1" x14ac:dyDescent="0.2">
      <c r="A470" s="41">
        <v>468</v>
      </c>
      <c r="B470" s="42" t="s">
        <v>684</v>
      </c>
      <c r="C470" s="43" t="s">
        <v>682</v>
      </c>
      <c r="D470" s="42" t="s">
        <v>210</v>
      </c>
      <c r="E470" s="44">
        <v>4047860</v>
      </c>
      <c r="F470" s="44">
        <v>323829</v>
      </c>
      <c r="G470" s="44">
        <v>4371689</v>
      </c>
      <c r="H470" s="50"/>
    </row>
    <row r="471" spans="1:8" ht="18.75" customHeight="1" x14ac:dyDescent="0.2">
      <c r="A471" s="41">
        <v>469</v>
      </c>
      <c r="B471" s="42" t="s">
        <v>685</v>
      </c>
      <c r="C471" s="43" t="s">
        <v>682</v>
      </c>
      <c r="D471" s="42" t="s">
        <v>210</v>
      </c>
      <c r="E471" s="44">
        <v>1110580</v>
      </c>
      <c r="F471" s="44">
        <v>88846</v>
      </c>
      <c r="G471" s="44">
        <v>1199426</v>
      </c>
      <c r="H471" s="50"/>
    </row>
    <row r="472" spans="1:8" ht="18.75" customHeight="1" x14ac:dyDescent="0.2">
      <c r="A472" s="41">
        <v>470</v>
      </c>
      <c r="B472" s="42" t="s">
        <v>686</v>
      </c>
      <c r="C472" s="43" t="s">
        <v>682</v>
      </c>
      <c r="D472" s="42" t="s">
        <v>210</v>
      </c>
      <c r="E472" s="44">
        <v>1468640</v>
      </c>
      <c r="F472" s="44">
        <v>117491</v>
      </c>
      <c r="G472" s="44">
        <v>1586131</v>
      </c>
      <c r="H472" s="50"/>
    </row>
    <row r="473" spans="1:8" ht="18.75" customHeight="1" x14ac:dyDescent="0.2">
      <c r="A473" s="41">
        <v>471</v>
      </c>
      <c r="B473" s="42" t="s">
        <v>687</v>
      </c>
      <c r="C473" s="43" t="s">
        <v>682</v>
      </c>
      <c r="D473" s="42" t="s">
        <v>210</v>
      </c>
      <c r="E473" s="44">
        <v>2221160</v>
      </c>
      <c r="F473" s="44">
        <v>177693</v>
      </c>
      <c r="G473" s="44">
        <v>2398853</v>
      </c>
      <c r="H473" s="50"/>
    </row>
    <row r="474" spans="1:8" ht="18.75" customHeight="1" x14ac:dyDescent="0.2">
      <c r="A474" s="41">
        <v>472</v>
      </c>
      <c r="B474" s="42" t="s">
        <v>688</v>
      </c>
      <c r="C474" s="43" t="s">
        <v>682</v>
      </c>
      <c r="D474" s="42" t="s">
        <v>210</v>
      </c>
      <c r="E474" s="44">
        <v>1110580</v>
      </c>
      <c r="F474" s="44">
        <v>88846</v>
      </c>
      <c r="G474" s="44">
        <v>1199426</v>
      </c>
      <c r="H474" s="50"/>
    </row>
    <row r="475" spans="1:8" ht="18.75" customHeight="1" x14ac:dyDescent="0.2">
      <c r="A475" s="41">
        <v>473</v>
      </c>
      <c r="B475" s="42" t="s">
        <v>689</v>
      </c>
      <c r="C475" s="43" t="s">
        <v>682</v>
      </c>
      <c r="D475" s="42" t="s">
        <v>210</v>
      </c>
      <c r="E475" s="44">
        <v>2421120</v>
      </c>
      <c r="F475" s="44">
        <v>193690</v>
      </c>
      <c r="G475" s="44">
        <v>2614810</v>
      </c>
      <c r="H475" s="50"/>
    </row>
    <row r="476" spans="1:8" ht="18.75" customHeight="1" x14ac:dyDescent="0.2">
      <c r="A476" s="41">
        <v>474</v>
      </c>
      <c r="B476" s="42" t="s">
        <v>690</v>
      </c>
      <c r="C476" s="43" t="s">
        <v>682</v>
      </c>
      <c r="D476" s="42" t="s">
        <v>210</v>
      </c>
      <c r="E476" s="44">
        <v>1468640</v>
      </c>
      <c r="F476" s="44">
        <v>117491</v>
      </c>
      <c r="G476" s="44">
        <v>1586131</v>
      </c>
      <c r="H476" s="50"/>
    </row>
    <row r="477" spans="1:8" ht="18.75" customHeight="1" x14ac:dyDescent="0.2">
      <c r="A477" s="41">
        <v>475</v>
      </c>
      <c r="B477" s="42" t="s">
        <v>691</v>
      </c>
      <c r="C477" s="43" t="s">
        <v>682</v>
      </c>
      <c r="D477" s="42" t="s">
        <v>210</v>
      </c>
      <c r="E477" s="44">
        <v>1110580</v>
      </c>
      <c r="F477" s="44">
        <v>88846</v>
      </c>
      <c r="G477" s="44">
        <v>1199426</v>
      </c>
      <c r="H477" s="50"/>
    </row>
    <row r="478" spans="1:8" ht="18.75" customHeight="1" x14ac:dyDescent="0.2">
      <c r="A478" s="41">
        <v>476</v>
      </c>
      <c r="B478" s="42" t="s">
        <v>692</v>
      </c>
      <c r="C478" s="43" t="s">
        <v>682</v>
      </c>
      <c r="D478" s="42" t="s">
        <v>210</v>
      </c>
      <c r="E478" s="44">
        <v>2221160</v>
      </c>
      <c r="F478" s="44">
        <v>177693</v>
      </c>
      <c r="G478" s="44">
        <v>2398853</v>
      </c>
      <c r="H478" s="50"/>
    </row>
    <row r="479" spans="1:8" ht="18.75" customHeight="1" x14ac:dyDescent="0.2">
      <c r="A479" s="41">
        <v>477</v>
      </c>
      <c r="B479" s="42" t="s">
        <v>693</v>
      </c>
      <c r="C479" s="43" t="s">
        <v>682</v>
      </c>
      <c r="D479" s="42" t="s">
        <v>210</v>
      </c>
      <c r="E479" s="44">
        <v>1468640</v>
      </c>
      <c r="F479" s="44">
        <v>117491</v>
      </c>
      <c r="G479" s="44">
        <v>1586131</v>
      </c>
      <c r="H479" s="50"/>
    </row>
    <row r="480" spans="1:8" ht="18.75" customHeight="1" x14ac:dyDescent="0.2">
      <c r="A480" s="41">
        <v>478</v>
      </c>
      <c r="B480" s="42" t="s">
        <v>694</v>
      </c>
      <c r="C480" s="43" t="s">
        <v>682</v>
      </c>
      <c r="D480" s="42" t="s">
        <v>210</v>
      </c>
      <c r="E480" s="44">
        <v>1111900</v>
      </c>
      <c r="F480" s="44">
        <v>88952</v>
      </c>
      <c r="G480" s="44">
        <v>1200852</v>
      </c>
      <c r="H480" s="50"/>
    </row>
    <row r="481" spans="1:8" ht="18.75" customHeight="1" x14ac:dyDescent="0.2">
      <c r="A481" s="41">
        <v>479</v>
      </c>
      <c r="B481" s="42" t="s">
        <v>695</v>
      </c>
      <c r="C481" s="43" t="s">
        <v>682</v>
      </c>
      <c r="D481" s="42" t="s">
        <v>210</v>
      </c>
      <c r="E481" s="44">
        <v>2579220</v>
      </c>
      <c r="F481" s="44">
        <v>206338</v>
      </c>
      <c r="G481" s="44">
        <v>2785558</v>
      </c>
      <c r="H481" s="50"/>
    </row>
    <row r="482" spans="1:8" ht="18.75" customHeight="1" x14ac:dyDescent="0.2">
      <c r="A482" s="41">
        <v>480</v>
      </c>
      <c r="B482" s="42" t="s">
        <v>696</v>
      </c>
      <c r="C482" s="43" t="s">
        <v>36</v>
      </c>
      <c r="D482" s="42" t="s">
        <v>210</v>
      </c>
      <c r="E482" s="44">
        <v>1110580</v>
      </c>
      <c r="F482" s="44">
        <v>88846</v>
      </c>
      <c r="G482" s="44">
        <v>1199426</v>
      </c>
      <c r="H482" s="50"/>
    </row>
    <row r="483" spans="1:8" ht="18.75" customHeight="1" x14ac:dyDescent="0.2">
      <c r="A483" s="41">
        <v>481</v>
      </c>
      <c r="B483" s="42" t="s">
        <v>697</v>
      </c>
      <c r="C483" s="43" t="s">
        <v>698</v>
      </c>
      <c r="D483" s="42" t="s">
        <v>210</v>
      </c>
      <c r="E483" s="44">
        <v>9244020</v>
      </c>
      <c r="F483" s="44">
        <v>739522</v>
      </c>
      <c r="G483" s="44">
        <v>9983542</v>
      </c>
      <c r="H483" s="50"/>
    </row>
    <row r="484" spans="1:8" ht="18.75" customHeight="1" x14ac:dyDescent="0.2">
      <c r="A484" s="41">
        <v>482</v>
      </c>
      <c r="B484" s="42" t="s">
        <v>699</v>
      </c>
      <c r="C484" s="43" t="s">
        <v>698</v>
      </c>
      <c r="D484" s="42" t="s">
        <v>210</v>
      </c>
      <c r="E484" s="44">
        <v>1110580</v>
      </c>
      <c r="F484" s="44">
        <v>88846</v>
      </c>
      <c r="G484" s="44">
        <v>1199426</v>
      </c>
      <c r="H484" s="50"/>
    </row>
    <row r="485" spans="1:8" ht="18.75" customHeight="1" x14ac:dyDescent="0.2">
      <c r="A485" s="41">
        <v>483</v>
      </c>
      <c r="B485" s="42" t="s">
        <v>700</v>
      </c>
      <c r="C485" s="43" t="s">
        <v>698</v>
      </c>
      <c r="D485" s="42" t="s">
        <v>210</v>
      </c>
      <c r="E485" s="44">
        <v>1110580</v>
      </c>
      <c r="F485" s="44">
        <v>88846</v>
      </c>
      <c r="G485" s="44">
        <v>1199426</v>
      </c>
      <c r="H485" s="50"/>
    </row>
    <row r="486" spans="1:8" ht="18.75" customHeight="1" x14ac:dyDescent="0.2">
      <c r="A486" s="41">
        <v>484</v>
      </c>
      <c r="B486" s="42" t="s">
        <v>701</v>
      </c>
      <c r="C486" s="43" t="s">
        <v>698</v>
      </c>
      <c r="D486" s="42" t="s">
        <v>210</v>
      </c>
      <c r="E486" s="44">
        <v>1311312</v>
      </c>
      <c r="F486" s="44">
        <v>104905</v>
      </c>
      <c r="G486" s="44">
        <v>1416217</v>
      </c>
      <c r="H486" s="50"/>
    </row>
    <row r="487" spans="1:8" ht="18.75" customHeight="1" x14ac:dyDescent="0.2">
      <c r="A487" s="41">
        <v>485</v>
      </c>
      <c r="B487" s="42" t="s">
        <v>702</v>
      </c>
      <c r="C487" s="43" t="s">
        <v>698</v>
      </c>
      <c r="D487" s="42" t="s">
        <v>210</v>
      </c>
      <c r="E487" s="44">
        <v>1512044</v>
      </c>
      <c r="F487" s="44">
        <v>120964</v>
      </c>
      <c r="G487" s="44">
        <v>1633008</v>
      </c>
      <c r="H487" s="50"/>
    </row>
    <row r="488" spans="1:8" ht="18.75" customHeight="1" x14ac:dyDescent="0.2">
      <c r="A488" s="41">
        <v>486</v>
      </c>
      <c r="B488" s="42" t="s">
        <v>703</v>
      </c>
      <c r="C488" s="43" t="s">
        <v>704</v>
      </c>
      <c r="D488" s="42" t="s">
        <v>210</v>
      </c>
      <c r="E488" s="44">
        <v>1712776</v>
      </c>
      <c r="F488" s="44">
        <v>137022</v>
      </c>
      <c r="G488" s="44">
        <v>1849798</v>
      </c>
      <c r="H488" s="50"/>
    </row>
    <row r="489" spans="1:8" ht="18.75" customHeight="1" x14ac:dyDescent="0.2">
      <c r="A489" s="41">
        <v>487</v>
      </c>
      <c r="B489" s="42" t="s">
        <v>705</v>
      </c>
      <c r="C489" s="43" t="s">
        <v>704</v>
      </c>
      <c r="D489" s="42" t="s">
        <v>210</v>
      </c>
      <c r="E489" s="44">
        <v>3530380</v>
      </c>
      <c r="F489" s="44">
        <v>282430</v>
      </c>
      <c r="G489" s="44">
        <v>3812810</v>
      </c>
      <c r="H489" s="50"/>
    </row>
    <row r="490" spans="1:8" ht="18.75" customHeight="1" x14ac:dyDescent="0.2">
      <c r="A490" s="41">
        <v>488</v>
      </c>
      <c r="B490" s="42" t="s">
        <v>706</v>
      </c>
      <c r="C490" s="43" t="s">
        <v>704</v>
      </c>
      <c r="D490" s="42" t="s">
        <v>210</v>
      </c>
      <c r="E490" s="44">
        <v>1110580</v>
      </c>
      <c r="F490" s="44">
        <v>88846</v>
      </c>
      <c r="G490" s="44">
        <v>1199426</v>
      </c>
      <c r="H490" s="50"/>
    </row>
    <row r="491" spans="1:8" ht="18.75" customHeight="1" x14ac:dyDescent="0.2">
      <c r="A491" s="41">
        <v>489</v>
      </c>
      <c r="B491" s="42" t="s">
        <v>707</v>
      </c>
      <c r="C491" s="43" t="s">
        <v>704</v>
      </c>
      <c r="D491" s="42" t="s">
        <v>210</v>
      </c>
      <c r="E491" s="44">
        <v>1468640</v>
      </c>
      <c r="F491" s="44">
        <v>117491</v>
      </c>
      <c r="G491" s="44">
        <v>1586131</v>
      </c>
      <c r="H491" s="50"/>
    </row>
    <row r="492" spans="1:8" ht="18.75" customHeight="1" x14ac:dyDescent="0.2">
      <c r="A492" s="41">
        <v>490</v>
      </c>
      <c r="B492" s="42" t="s">
        <v>708</v>
      </c>
      <c r="C492" s="43" t="s">
        <v>704</v>
      </c>
      <c r="D492" s="42" t="s">
        <v>210</v>
      </c>
      <c r="E492" s="44">
        <v>1110580</v>
      </c>
      <c r="F492" s="44">
        <v>88846</v>
      </c>
      <c r="G492" s="44">
        <v>1199426</v>
      </c>
      <c r="H492" s="50"/>
    </row>
    <row r="493" spans="1:8" ht="18.75" customHeight="1" x14ac:dyDescent="0.2">
      <c r="A493" s="41">
        <v>491</v>
      </c>
      <c r="B493" s="42" t="s">
        <v>709</v>
      </c>
      <c r="C493" s="43" t="s">
        <v>704</v>
      </c>
      <c r="D493" s="42" t="s">
        <v>210</v>
      </c>
      <c r="E493" s="44">
        <v>1468640</v>
      </c>
      <c r="F493" s="44">
        <v>117491</v>
      </c>
      <c r="G493" s="44">
        <v>1586131</v>
      </c>
      <c r="H493" s="50"/>
    </row>
    <row r="494" spans="1:8" ht="18.75" customHeight="1" x14ac:dyDescent="0.2">
      <c r="A494" s="41">
        <v>492</v>
      </c>
      <c r="B494" s="42" t="s">
        <v>710</v>
      </c>
      <c r="C494" s="43" t="s">
        <v>704</v>
      </c>
      <c r="D494" s="42" t="s">
        <v>210</v>
      </c>
      <c r="E494" s="44">
        <v>1870104</v>
      </c>
      <c r="F494" s="44">
        <v>149608</v>
      </c>
      <c r="G494" s="44">
        <v>2019712</v>
      </c>
      <c r="H494" s="50"/>
    </row>
    <row r="495" spans="1:8" ht="18.75" customHeight="1" x14ac:dyDescent="0.2">
      <c r="A495" s="41">
        <v>493</v>
      </c>
      <c r="B495" s="42" t="s">
        <v>711</v>
      </c>
      <c r="C495" s="43" t="s">
        <v>704</v>
      </c>
      <c r="D495" s="42" t="s">
        <v>210</v>
      </c>
      <c r="E495" s="44">
        <v>1110580</v>
      </c>
      <c r="F495" s="44">
        <v>88846</v>
      </c>
      <c r="G495" s="44">
        <v>1199426</v>
      </c>
      <c r="H495" s="50"/>
    </row>
    <row r="496" spans="1:8" ht="18.75" customHeight="1" x14ac:dyDescent="0.2">
      <c r="A496" s="41">
        <v>494</v>
      </c>
      <c r="B496" s="42" t="s">
        <v>712</v>
      </c>
      <c r="C496" s="43" t="s">
        <v>704</v>
      </c>
      <c r="D496" s="42" t="s">
        <v>210</v>
      </c>
      <c r="E496" s="44">
        <v>1110580</v>
      </c>
      <c r="F496" s="44">
        <v>88846</v>
      </c>
      <c r="G496" s="44">
        <v>1199426</v>
      </c>
      <c r="H496" s="50"/>
    </row>
    <row r="497" spans="1:8" ht="18.75" customHeight="1" x14ac:dyDescent="0.2">
      <c r="A497" s="41">
        <v>495</v>
      </c>
      <c r="B497" s="42" t="s">
        <v>713</v>
      </c>
      <c r="C497" s="43" t="s">
        <v>704</v>
      </c>
      <c r="D497" s="42" t="s">
        <v>210</v>
      </c>
      <c r="E497" s="44">
        <v>7775380</v>
      </c>
      <c r="F497" s="44">
        <v>622030</v>
      </c>
      <c r="G497" s="44">
        <v>8397410</v>
      </c>
      <c r="H497" s="50"/>
    </row>
    <row r="498" spans="1:8" ht="18.75" customHeight="1" x14ac:dyDescent="0.2">
      <c r="A498" s="41">
        <v>496</v>
      </c>
      <c r="B498" s="42" t="s">
        <v>714</v>
      </c>
      <c r="C498" s="43" t="s">
        <v>704</v>
      </c>
      <c r="D498" s="42" t="s">
        <v>210</v>
      </c>
      <c r="E498" s="44">
        <v>1957416</v>
      </c>
      <c r="F498" s="44">
        <v>156593</v>
      </c>
      <c r="G498" s="44">
        <v>2114009</v>
      </c>
      <c r="H498" s="50"/>
    </row>
    <row r="499" spans="1:8" ht="18.75" customHeight="1" x14ac:dyDescent="0.2">
      <c r="A499" s="41">
        <v>497</v>
      </c>
      <c r="B499" s="42" t="s">
        <v>715</v>
      </c>
      <c r="C499" s="43" t="s">
        <v>704</v>
      </c>
      <c r="D499" s="42" t="s">
        <v>210</v>
      </c>
      <c r="E499" s="44">
        <v>1311312</v>
      </c>
      <c r="F499" s="44">
        <v>104905</v>
      </c>
      <c r="G499" s="44">
        <v>1416217</v>
      </c>
      <c r="H499" s="50"/>
    </row>
    <row r="500" spans="1:8" ht="18.75" customHeight="1" x14ac:dyDescent="0.2">
      <c r="A500" s="41">
        <v>498</v>
      </c>
      <c r="B500" s="42" t="s">
        <v>716</v>
      </c>
      <c r="C500" s="43" t="s">
        <v>37</v>
      </c>
      <c r="D500" s="42" t="s">
        <v>210</v>
      </c>
      <c r="E500" s="44">
        <v>2579220</v>
      </c>
      <c r="F500" s="44">
        <v>206338</v>
      </c>
      <c r="G500" s="44">
        <v>2785558</v>
      </c>
      <c r="H500" s="50"/>
    </row>
    <row r="501" spans="1:8" ht="18.75" customHeight="1" x14ac:dyDescent="0.2">
      <c r="A501" s="41">
        <v>499</v>
      </c>
      <c r="B501" s="42" t="s">
        <v>717</v>
      </c>
      <c r="C501" s="43" t="s">
        <v>37</v>
      </c>
      <c r="D501" s="42" t="s">
        <v>210</v>
      </c>
      <c r="E501" s="44">
        <v>3689800</v>
      </c>
      <c r="F501" s="44">
        <v>295184</v>
      </c>
      <c r="G501" s="44">
        <v>3984984</v>
      </c>
      <c r="H501" s="50"/>
    </row>
    <row r="502" spans="1:8" ht="18.75" customHeight="1" x14ac:dyDescent="0.2">
      <c r="A502" s="41">
        <v>500</v>
      </c>
      <c r="B502" s="42" t="s">
        <v>718</v>
      </c>
      <c r="C502" s="43" t="s">
        <v>38</v>
      </c>
      <c r="D502" s="42" t="s">
        <v>210</v>
      </c>
      <c r="E502" s="44">
        <v>29554800</v>
      </c>
      <c r="F502" s="44">
        <v>2364384</v>
      </c>
      <c r="G502" s="44">
        <v>31919184</v>
      </c>
      <c r="H502" s="50"/>
    </row>
    <row r="503" spans="1:8" ht="18.75" customHeight="1" x14ac:dyDescent="0.2">
      <c r="A503" s="41">
        <v>501</v>
      </c>
      <c r="B503" s="42" t="s">
        <v>719</v>
      </c>
      <c r="C503" s="43" t="s">
        <v>38</v>
      </c>
      <c r="D503" s="42" t="s">
        <v>210</v>
      </c>
      <c r="E503" s="44">
        <v>4442320</v>
      </c>
      <c r="F503" s="44">
        <v>355386</v>
      </c>
      <c r="G503" s="44">
        <v>4797706</v>
      </c>
      <c r="H503" s="50"/>
    </row>
    <row r="504" spans="1:8" ht="18.75" customHeight="1" x14ac:dyDescent="0.2">
      <c r="A504" s="41">
        <v>502</v>
      </c>
      <c r="B504" s="42" t="s">
        <v>720</v>
      </c>
      <c r="C504" s="43" t="s">
        <v>38</v>
      </c>
      <c r="D504" s="42" t="s">
        <v>210</v>
      </c>
      <c r="E504" s="44">
        <v>2579220</v>
      </c>
      <c r="F504" s="44">
        <v>206338</v>
      </c>
      <c r="G504" s="44">
        <v>2785558</v>
      </c>
      <c r="H504" s="50"/>
    </row>
    <row r="505" spans="1:8" ht="18.75" customHeight="1" x14ac:dyDescent="0.2">
      <c r="A505" s="41">
        <v>503</v>
      </c>
      <c r="B505" s="42" t="s">
        <v>721</v>
      </c>
      <c r="C505" s="43" t="s">
        <v>38</v>
      </c>
      <c r="D505" s="42" t="s">
        <v>210</v>
      </c>
      <c r="E505" s="44">
        <v>2221160</v>
      </c>
      <c r="F505" s="44">
        <v>177693</v>
      </c>
      <c r="G505" s="44">
        <v>2398853</v>
      </c>
      <c r="H505" s="50"/>
    </row>
    <row r="506" spans="1:8" ht="18.75" customHeight="1" x14ac:dyDescent="0.2">
      <c r="A506" s="41">
        <v>504</v>
      </c>
      <c r="B506" s="42" t="s">
        <v>722</v>
      </c>
      <c r="C506" s="43" t="s">
        <v>38</v>
      </c>
      <c r="D506" s="42" t="s">
        <v>210</v>
      </c>
      <c r="E506" s="44">
        <v>1292254</v>
      </c>
      <c r="F506" s="44">
        <v>103380</v>
      </c>
      <c r="G506" s="44">
        <v>1395634</v>
      </c>
      <c r="H506" s="50"/>
    </row>
    <row r="507" spans="1:8" ht="18.75" customHeight="1" x14ac:dyDescent="0.2">
      <c r="A507" s="41">
        <v>505</v>
      </c>
      <c r="B507" s="42" t="s">
        <v>723</v>
      </c>
      <c r="C507" s="43" t="s">
        <v>38</v>
      </c>
      <c r="D507" s="42" t="s">
        <v>210</v>
      </c>
      <c r="E507" s="44">
        <v>1669372</v>
      </c>
      <c r="F507" s="44">
        <v>133550</v>
      </c>
      <c r="G507" s="44">
        <v>1802922</v>
      </c>
      <c r="H507" s="50"/>
    </row>
    <row r="508" spans="1:8" ht="18.75" customHeight="1" x14ac:dyDescent="0.2">
      <c r="A508" s="41">
        <v>506</v>
      </c>
      <c r="B508" s="42" t="s">
        <v>724</v>
      </c>
      <c r="C508" s="43" t="s">
        <v>38</v>
      </c>
      <c r="D508" s="42" t="s">
        <v>210</v>
      </c>
      <c r="E508" s="44">
        <v>1311312</v>
      </c>
      <c r="F508" s="44">
        <v>104905</v>
      </c>
      <c r="G508" s="44">
        <v>1416217</v>
      </c>
      <c r="H508" s="50"/>
    </row>
    <row r="509" spans="1:8" ht="18.75" customHeight="1" x14ac:dyDescent="0.2">
      <c r="A509" s="41">
        <v>507</v>
      </c>
      <c r="B509" s="42" t="s">
        <v>725</v>
      </c>
      <c r="C509" s="43" t="s">
        <v>38</v>
      </c>
      <c r="D509" s="42" t="s">
        <v>210</v>
      </c>
      <c r="E509" s="44">
        <v>3530380</v>
      </c>
      <c r="F509" s="44">
        <v>282430</v>
      </c>
      <c r="G509" s="44">
        <v>3812810</v>
      </c>
      <c r="H509" s="50"/>
    </row>
    <row r="510" spans="1:8" ht="18.75" customHeight="1" x14ac:dyDescent="0.2">
      <c r="A510" s="41">
        <v>508</v>
      </c>
      <c r="B510" s="42" t="s">
        <v>726</v>
      </c>
      <c r="C510" s="43" t="s">
        <v>38</v>
      </c>
      <c r="D510" s="42" t="s">
        <v>210</v>
      </c>
      <c r="E510" s="44">
        <v>2579220</v>
      </c>
      <c r="F510" s="44">
        <v>206338</v>
      </c>
      <c r="G510" s="44">
        <v>2785558</v>
      </c>
      <c r="H510" s="50"/>
    </row>
    <row r="511" spans="1:8" ht="18.75" customHeight="1" x14ac:dyDescent="0.2">
      <c r="A511" s="41">
        <v>509</v>
      </c>
      <c r="B511" s="42" t="s">
        <v>727</v>
      </c>
      <c r="C511" s="43" t="s">
        <v>38</v>
      </c>
      <c r="D511" s="42" t="s">
        <v>210</v>
      </c>
      <c r="E511" s="44">
        <v>1341900</v>
      </c>
      <c r="F511" s="44">
        <v>107352</v>
      </c>
      <c r="G511" s="44">
        <v>1449252</v>
      </c>
      <c r="H511" s="50"/>
    </row>
    <row r="512" spans="1:8" ht="18.75" customHeight="1" x14ac:dyDescent="0.2">
      <c r="A512" s="41">
        <v>510</v>
      </c>
      <c r="B512" s="42" t="s">
        <v>728</v>
      </c>
      <c r="C512" s="43" t="s">
        <v>38</v>
      </c>
      <c r="D512" s="42" t="s">
        <v>210</v>
      </c>
      <c r="E512" s="44">
        <v>2579220</v>
      </c>
      <c r="F512" s="44">
        <v>206338</v>
      </c>
      <c r="G512" s="44">
        <v>2785558</v>
      </c>
      <c r="H512" s="50"/>
    </row>
    <row r="513" spans="1:8" ht="18.75" customHeight="1" x14ac:dyDescent="0.2">
      <c r="A513" s="41">
        <v>511</v>
      </c>
      <c r="B513" s="42" t="s">
        <v>729</v>
      </c>
      <c r="C513" s="43" t="s">
        <v>38</v>
      </c>
      <c r="D513" s="42" t="s">
        <v>210</v>
      </c>
      <c r="E513" s="44">
        <v>2579220</v>
      </c>
      <c r="F513" s="44">
        <v>206338</v>
      </c>
      <c r="G513" s="44">
        <v>2785558</v>
      </c>
      <c r="H513" s="50"/>
    </row>
    <row r="514" spans="1:8" ht="18.75" customHeight="1" x14ac:dyDescent="0.2">
      <c r="A514" s="41">
        <v>512</v>
      </c>
      <c r="B514" s="42" t="s">
        <v>730</v>
      </c>
      <c r="C514" s="43" t="s">
        <v>38</v>
      </c>
      <c r="D514" s="42" t="s">
        <v>210</v>
      </c>
      <c r="E514" s="44">
        <v>1110580</v>
      </c>
      <c r="F514" s="44">
        <v>88846</v>
      </c>
      <c r="G514" s="44">
        <v>1199426</v>
      </c>
      <c r="H514" s="50"/>
    </row>
    <row r="515" spans="1:8" ht="18.75" customHeight="1" x14ac:dyDescent="0.2">
      <c r="A515" s="41">
        <v>513</v>
      </c>
      <c r="B515" s="42" t="s">
        <v>731</v>
      </c>
      <c r="C515" s="43" t="s">
        <v>38</v>
      </c>
      <c r="D515" s="42" t="s">
        <v>210</v>
      </c>
      <c r="E515" s="44">
        <v>3689800</v>
      </c>
      <c r="F515" s="44">
        <v>295184</v>
      </c>
      <c r="G515" s="44">
        <v>3984984</v>
      </c>
      <c r="H515" s="50"/>
    </row>
    <row r="516" spans="1:8" ht="18.75" customHeight="1" x14ac:dyDescent="0.2">
      <c r="A516" s="41">
        <v>514</v>
      </c>
      <c r="B516" s="42" t="s">
        <v>732</v>
      </c>
      <c r="C516" s="43" t="s">
        <v>39</v>
      </c>
      <c r="D516" s="42" t="s">
        <v>210</v>
      </c>
      <c r="E516" s="44">
        <v>1312632</v>
      </c>
      <c r="F516" s="44">
        <v>105011</v>
      </c>
      <c r="G516" s="44">
        <v>1417643</v>
      </c>
      <c r="H516" s="50"/>
    </row>
    <row r="517" spans="1:8" ht="18.75" customHeight="1" x14ac:dyDescent="0.2">
      <c r="A517" s="41">
        <v>515</v>
      </c>
      <c r="B517" s="42" t="s">
        <v>733</v>
      </c>
      <c r="C517" s="43" t="s">
        <v>39</v>
      </c>
      <c r="D517" s="42" t="s">
        <v>210</v>
      </c>
      <c r="E517" s="44">
        <v>7224926</v>
      </c>
      <c r="F517" s="44">
        <v>577994</v>
      </c>
      <c r="G517" s="44">
        <v>7802920</v>
      </c>
      <c r="H517" s="50"/>
    </row>
    <row r="518" spans="1:8" ht="18.75" customHeight="1" x14ac:dyDescent="0.2">
      <c r="A518" s="41">
        <v>516</v>
      </c>
      <c r="B518" s="42" t="s">
        <v>734</v>
      </c>
      <c r="C518" s="43" t="s">
        <v>39</v>
      </c>
      <c r="D518" s="42" t="s">
        <v>210</v>
      </c>
      <c r="E518" s="44">
        <v>5001108</v>
      </c>
      <c r="F518" s="44">
        <v>400089</v>
      </c>
      <c r="G518" s="44">
        <v>5401197</v>
      </c>
      <c r="H518" s="50"/>
    </row>
    <row r="519" spans="1:8" ht="18.75" customHeight="1" x14ac:dyDescent="0.2">
      <c r="A519" s="41">
        <v>517</v>
      </c>
      <c r="B519" s="42" t="s">
        <v>735</v>
      </c>
      <c r="C519" s="43" t="s">
        <v>39</v>
      </c>
      <c r="D519" s="42" t="s">
        <v>210</v>
      </c>
      <c r="E519" s="44">
        <v>2221160</v>
      </c>
      <c r="F519" s="44">
        <v>177693</v>
      </c>
      <c r="G519" s="44">
        <v>2398853</v>
      </c>
      <c r="H519" s="50"/>
    </row>
    <row r="520" spans="1:8" ht="18.75" customHeight="1" x14ac:dyDescent="0.2">
      <c r="A520" s="41">
        <v>518</v>
      </c>
      <c r="B520" s="42" t="s">
        <v>736</v>
      </c>
      <c r="C520" s="43" t="s">
        <v>40</v>
      </c>
      <c r="D520" s="42" t="s">
        <v>210</v>
      </c>
      <c r="E520" s="44">
        <v>1110580</v>
      </c>
      <c r="F520" s="44">
        <v>88846</v>
      </c>
      <c r="G520" s="44">
        <v>1199426</v>
      </c>
      <c r="H520" s="50"/>
    </row>
    <row r="521" spans="1:8" ht="18.75" customHeight="1" x14ac:dyDescent="0.2">
      <c r="A521" s="41">
        <v>519</v>
      </c>
      <c r="B521" s="42" t="s">
        <v>737</v>
      </c>
      <c r="C521" s="43" t="s">
        <v>40</v>
      </c>
      <c r="D521" s="42" t="s">
        <v>210</v>
      </c>
      <c r="E521" s="44">
        <v>2221160</v>
      </c>
      <c r="F521" s="44">
        <v>177693</v>
      </c>
      <c r="G521" s="44">
        <v>2398853</v>
      </c>
      <c r="H521" s="50"/>
    </row>
    <row r="522" spans="1:8" ht="18.75" customHeight="1" x14ac:dyDescent="0.2">
      <c r="A522" s="41">
        <v>520</v>
      </c>
      <c r="B522" s="42" t="s">
        <v>738</v>
      </c>
      <c r="C522" s="43" t="s">
        <v>40</v>
      </c>
      <c r="D522" s="42" t="s">
        <v>210</v>
      </c>
      <c r="E522" s="44">
        <v>1311312</v>
      </c>
      <c r="F522" s="44">
        <v>104905</v>
      </c>
      <c r="G522" s="44">
        <v>1416217</v>
      </c>
      <c r="H522" s="50"/>
    </row>
    <row r="523" spans="1:8" ht="18.75" customHeight="1" x14ac:dyDescent="0.2">
      <c r="A523" s="41">
        <v>521</v>
      </c>
      <c r="B523" s="42" t="s">
        <v>739</v>
      </c>
      <c r="C523" s="43" t="s">
        <v>40</v>
      </c>
      <c r="D523" s="42" t="s">
        <v>210</v>
      </c>
      <c r="E523" s="44">
        <v>1899368</v>
      </c>
      <c r="F523" s="44">
        <v>151949</v>
      </c>
      <c r="G523" s="44">
        <v>2051317</v>
      </c>
      <c r="H523" s="50"/>
    </row>
    <row r="524" spans="1:8" ht="18.75" customHeight="1" x14ac:dyDescent="0.2">
      <c r="A524" s="41">
        <v>522</v>
      </c>
      <c r="B524" s="42" t="s">
        <v>740</v>
      </c>
      <c r="C524" s="43" t="s">
        <v>40</v>
      </c>
      <c r="D524" s="42" t="s">
        <v>210</v>
      </c>
      <c r="E524" s="44">
        <v>5402572</v>
      </c>
      <c r="F524" s="44">
        <v>432206</v>
      </c>
      <c r="G524" s="44">
        <v>5834778</v>
      </c>
      <c r="H524" s="50"/>
    </row>
    <row r="525" spans="1:8" customFormat="1" ht="15" hidden="1" x14ac:dyDescent="0.25">
      <c r="A525" s="41">
        <v>523</v>
      </c>
      <c r="B525" s="47" t="s">
        <v>2557</v>
      </c>
      <c r="C525" s="48">
        <v>44650</v>
      </c>
      <c r="D525" s="47" t="s">
        <v>2552</v>
      </c>
      <c r="E525" s="49">
        <v>-8695165</v>
      </c>
      <c r="F525" s="49">
        <v>-869517</v>
      </c>
      <c r="G525" s="49">
        <v>-9564682</v>
      </c>
      <c r="H525" s="53"/>
    </row>
    <row r="526" spans="1:8" customFormat="1" ht="15" hidden="1" x14ac:dyDescent="0.25">
      <c r="A526" s="41">
        <v>524</v>
      </c>
      <c r="B526" s="47" t="s">
        <v>2558</v>
      </c>
      <c r="C526" s="48">
        <v>44650</v>
      </c>
      <c r="D526" s="47" t="s">
        <v>2552</v>
      </c>
      <c r="E526" s="49">
        <v>-33331466</v>
      </c>
      <c r="F526" s="49">
        <v>-3333147</v>
      </c>
      <c r="G526" s="49">
        <v>-36664613</v>
      </c>
      <c r="H526" s="53"/>
    </row>
    <row r="527" spans="1:8" ht="18.75" customHeight="1" x14ac:dyDescent="0.2">
      <c r="A527" s="41">
        <v>525</v>
      </c>
      <c r="B527" s="42" t="s">
        <v>741</v>
      </c>
      <c r="C527" s="43" t="s">
        <v>742</v>
      </c>
      <c r="D527" s="42" t="s">
        <v>210</v>
      </c>
      <c r="E527" s="44">
        <v>3691125</v>
      </c>
      <c r="F527" s="44">
        <v>295290</v>
      </c>
      <c r="G527" s="44">
        <v>3986415</v>
      </c>
      <c r="H527" s="50"/>
    </row>
    <row r="528" spans="1:8" ht="18.75" customHeight="1" x14ac:dyDescent="0.2">
      <c r="A528" s="41">
        <v>526</v>
      </c>
      <c r="B528" s="42" t="s">
        <v>743</v>
      </c>
      <c r="C528" s="43" t="s">
        <v>742</v>
      </c>
      <c r="D528" s="42" t="s">
        <v>210</v>
      </c>
      <c r="E528" s="44">
        <v>1468636</v>
      </c>
      <c r="F528" s="44">
        <v>117491</v>
      </c>
      <c r="G528" s="44">
        <v>1586127</v>
      </c>
      <c r="H528" s="50"/>
    </row>
    <row r="529" spans="1:8" ht="18.75" customHeight="1" x14ac:dyDescent="0.2">
      <c r="A529" s="41">
        <v>527</v>
      </c>
      <c r="B529" s="42" t="s">
        <v>744</v>
      </c>
      <c r="C529" s="43" t="s">
        <v>742</v>
      </c>
      <c r="D529" s="42" t="s">
        <v>210</v>
      </c>
      <c r="E529" s="44">
        <v>3891857</v>
      </c>
      <c r="F529" s="44">
        <v>311349</v>
      </c>
      <c r="G529" s="44">
        <v>4203206</v>
      </c>
      <c r="H529" s="50"/>
    </row>
    <row r="530" spans="1:8" ht="18.75" customHeight="1" x14ac:dyDescent="0.2">
      <c r="A530" s="41">
        <v>528</v>
      </c>
      <c r="B530" s="42" t="s">
        <v>745</v>
      </c>
      <c r="C530" s="43" t="s">
        <v>742</v>
      </c>
      <c r="D530" s="42" t="s">
        <v>210</v>
      </c>
      <c r="E530" s="44">
        <v>1110580</v>
      </c>
      <c r="F530" s="44">
        <v>88846</v>
      </c>
      <c r="G530" s="44">
        <v>1199426</v>
      </c>
      <c r="H530" s="50"/>
    </row>
    <row r="531" spans="1:8" ht="18.75" customHeight="1" x14ac:dyDescent="0.2">
      <c r="A531" s="41">
        <v>529</v>
      </c>
      <c r="B531" s="42" t="s">
        <v>746</v>
      </c>
      <c r="C531" s="43" t="s">
        <v>742</v>
      </c>
      <c r="D531" s="42" t="s">
        <v>210</v>
      </c>
      <c r="E531" s="44">
        <v>4047860</v>
      </c>
      <c r="F531" s="44">
        <v>323829</v>
      </c>
      <c r="G531" s="44">
        <v>4371689</v>
      </c>
      <c r="H531" s="50"/>
    </row>
    <row r="532" spans="1:8" ht="18.75" customHeight="1" x14ac:dyDescent="0.2">
      <c r="A532" s="41">
        <v>530</v>
      </c>
      <c r="B532" s="42" t="s">
        <v>747</v>
      </c>
      <c r="C532" s="43" t="s">
        <v>742</v>
      </c>
      <c r="D532" s="42" t="s">
        <v>210</v>
      </c>
      <c r="E532" s="44">
        <v>2221160</v>
      </c>
      <c r="F532" s="44">
        <v>177693</v>
      </c>
      <c r="G532" s="44">
        <v>2398853</v>
      </c>
      <c r="H532" s="50"/>
    </row>
    <row r="533" spans="1:8" ht="18.75" customHeight="1" x14ac:dyDescent="0.2">
      <c r="A533" s="41">
        <v>531</v>
      </c>
      <c r="B533" s="42" t="s">
        <v>748</v>
      </c>
      <c r="C533" s="43" t="s">
        <v>742</v>
      </c>
      <c r="D533" s="42" t="s">
        <v>210</v>
      </c>
      <c r="E533" s="44">
        <v>1110580</v>
      </c>
      <c r="F533" s="44">
        <v>88846</v>
      </c>
      <c r="G533" s="44">
        <v>1199426</v>
      </c>
      <c r="H533" s="50"/>
    </row>
    <row r="534" spans="1:8" ht="18.75" customHeight="1" x14ac:dyDescent="0.2">
      <c r="A534" s="41">
        <v>532</v>
      </c>
      <c r="B534" s="42" t="s">
        <v>749</v>
      </c>
      <c r="C534" s="43" t="s">
        <v>742</v>
      </c>
      <c r="D534" s="42" t="s">
        <v>210</v>
      </c>
      <c r="E534" s="44">
        <v>2879800</v>
      </c>
      <c r="F534" s="44">
        <v>230384</v>
      </c>
      <c r="G534" s="44">
        <v>3110184</v>
      </c>
      <c r="H534" s="50"/>
    </row>
    <row r="535" spans="1:8" ht="18.75" customHeight="1" x14ac:dyDescent="0.2">
      <c r="A535" s="41">
        <v>533</v>
      </c>
      <c r="B535" s="42" t="s">
        <v>750</v>
      </c>
      <c r="C535" s="43" t="s">
        <v>742</v>
      </c>
      <c r="D535" s="42" t="s">
        <v>210</v>
      </c>
      <c r="E535" s="44">
        <v>1110580</v>
      </c>
      <c r="F535" s="44">
        <v>88846</v>
      </c>
      <c r="G535" s="44">
        <v>1199426</v>
      </c>
      <c r="H535" s="50"/>
    </row>
    <row r="536" spans="1:8" ht="18.75" customHeight="1" x14ac:dyDescent="0.2">
      <c r="A536" s="41">
        <v>534</v>
      </c>
      <c r="B536" s="42" t="s">
        <v>751</v>
      </c>
      <c r="C536" s="43" t="s">
        <v>742</v>
      </c>
      <c r="D536" s="42" t="s">
        <v>210</v>
      </c>
      <c r="E536" s="44">
        <v>539464</v>
      </c>
      <c r="F536" s="44">
        <v>43157</v>
      </c>
      <c r="G536" s="44">
        <v>582621</v>
      </c>
      <c r="H536" s="50"/>
    </row>
    <row r="537" spans="1:8" ht="18.75" customHeight="1" x14ac:dyDescent="0.2">
      <c r="A537" s="41">
        <v>535</v>
      </c>
      <c r="B537" s="42" t="s">
        <v>752</v>
      </c>
      <c r="C537" s="43" t="s">
        <v>742</v>
      </c>
      <c r="D537" s="42" t="s">
        <v>210</v>
      </c>
      <c r="E537" s="44">
        <v>1468640</v>
      </c>
      <c r="F537" s="44">
        <v>117491</v>
      </c>
      <c r="G537" s="44">
        <v>1586131</v>
      </c>
      <c r="H537" s="50"/>
    </row>
    <row r="538" spans="1:8" ht="18.75" customHeight="1" x14ac:dyDescent="0.2">
      <c r="A538" s="41">
        <v>536</v>
      </c>
      <c r="B538" s="42" t="s">
        <v>753</v>
      </c>
      <c r="C538" s="43" t="s">
        <v>742</v>
      </c>
      <c r="D538" s="42" t="s">
        <v>210</v>
      </c>
      <c r="E538" s="44">
        <v>3689800</v>
      </c>
      <c r="F538" s="44">
        <v>295184</v>
      </c>
      <c r="G538" s="44">
        <v>3984984</v>
      </c>
      <c r="H538" s="50"/>
    </row>
    <row r="539" spans="1:8" ht="18.75" customHeight="1" x14ac:dyDescent="0.2">
      <c r="A539" s="41">
        <v>537</v>
      </c>
      <c r="B539" s="42" t="s">
        <v>754</v>
      </c>
      <c r="C539" s="43" t="s">
        <v>41</v>
      </c>
      <c r="D539" s="42" t="s">
        <v>210</v>
      </c>
      <c r="E539" s="44">
        <v>2221160</v>
      </c>
      <c r="F539" s="44">
        <v>177693</v>
      </c>
      <c r="G539" s="44">
        <v>2398853</v>
      </c>
      <c r="H539" s="50"/>
    </row>
    <row r="540" spans="1:8" ht="18.75" customHeight="1" x14ac:dyDescent="0.2">
      <c r="A540" s="41">
        <v>538</v>
      </c>
      <c r="B540" s="42" t="s">
        <v>755</v>
      </c>
      <c r="C540" s="43" t="s">
        <v>41</v>
      </c>
      <c r="D540" s="42" t="s">
        <v>210</v>
      </c>
      <c r="E540" s="44">
        <v>3890528</v>
      </c>
      <c r="F540" s="44">
        <v>311242</v>
      </c>
      <c r="G540" s="44">
        <v>4201770</v>
      </c>
      <c r="H540" s="50"/>
    </row>
    <row r="541" spans="1:8" ht="18.75" customHeight="1" x14ac:dyDescent="0.2">
      <c r="A541" s="41">
        <v>539</v>
      </c>
      <c r="B541" s="42" t="s">
        <v>756</v>
      </c>
      <c r="C541" s="43" t="s">
        <v>41</v>
      </c>
      <c r="D541" s="42" t="s">
        <v>210</v>
      </c>
      <c r="E541" s="44">
        <v>3530380</v>
      </c>
      <c r="F541" s="44">
        <v>282430</v>
      </c>
      <c r="G541" s="44">
        <v>3812810</v>
      </c>
      <c r="H541" s="50"/>
    </row>
    <row r="542" spans="1:8" ht="18.75" customHeight="1" x14ac:dyDescent="0.2">
      <c r="A542" s="41">
        <v>540</v>
      </c>
      <c r="B542" s="42" t="s">
        <v>757</v>
      </c>
      <c r="C542" s="43" t="s">
        <v>41</v>
      </c>
      <c r="D542" s="42" t="s">
        <v>210</v>
      </c>
      <c r="E542" s="44">
        <v>4450646</v>
      </c>
      <c r="F542" s="44">
        <v>356052</v>
      </c>
      <c r="G542" s="44">
        <v>4806698</v>
      </c>
      <c r="H542" s="50"/>
    </row>
    <row r="543" spans="1:8" ht="18.75" customHeight="1" x14ac:dyDescent="0.2">
      <c r="A543" s="41">
        <v>541</v>
      </c>
      <c r="B543" s="42" t="s">
        <v>758</v>
      </c>
      <c r="C543" s="43" t="s">
        <v>41</v>
      </c>
      <c r="D543" s="42" t="s">
        <v>210</v>
      </c>
      <c r="E543" s="44">
        <v>4739957</v>
      </c>
      <c r="F543" s="44">
        <v>379197</v>
      </c>
      <c r="G543" s="44">
        <v>5119154</v>
      </c>
      <c r="H543" s="50"/>
    </row>
    <row r="544" spans="1:8" ht="18.75" customHeight="1" x14ac:dyDescent="0.2">
      <c r="A544" s="41">
        <v>542</v>
      </c>
      <c r="B544" s="42" t="s">
        <v>759</v>
      </c>
      <c r="C544" s="43" t="s">
        <v>41</v>
      </c>
      <c r="D544" s="42" t="s">
        <v>210</v>
      </c>
      <c r="E544" s="44">
        <v>2221160</v>
      </c>
      <c r="F544" s="44">
        <v>177693</v>
      </c>
      <c r="G544" s="44">
        <v>2398853</v>
      </c>
      <c r="H544" s="50"/>
    </row>
    <row r="545" spans="1:8" ht="18.75" customHeight="1" x14ac:dyDescent="0.2">
      <c r="A545" s="41">
        <v>543</v>
      </c>
      <c r="B545" s="42" t="s">
        <v>760</v>
      </c>
      <c r="C545" s="43" t="s">
        <v>41</v>
      </c>
      <c r="D545" s="42" t="s">
        <v>210</v>
      </c>
      <c r="E545" s="44">
        <v>1468637</v>
      </c>
      <c r="F545" s="44">
        <v>117491</v>
      </c>
      <c r="G545" s="44">
        <v>1586128</v>
      </c>
      <c r="H545" s="50"/>
    </row>
    <row r="546" spans="1:8" ht="18.75" customHeight="1" x14ac:dyDescent="0.2">
      <c r="A546" s="41">
        <v>544</v>
      </c>
      <c r="B546" s="42" t="s">
        <v>761</v>
      </c>
      <c r="C546" s="43" t="s">
        <v>41</v>
      </c>
      <c r="D546" s="42" t="s">
        <v>210</v>
      </c>
      <c r="E546" s="44">
        <v>1340580</v>
      </c>
      <c r="F546" s="44">
        <v>107246</v>
      </c>
      <c r="G546" s="44">
        <v>1447826</v>
      </c>
      <c r="H546" s="50"/>
    </row>
    <row r="547" spans="1:8" ht="18.75" customHeight="1" x14ac:dyDescent="0.2">
      <c r="A547" s="41">
        <v>545</v>
      </c>
      <c r="B547" s="42" t="s">
        <v>762</v>
      </c>
      <c r="C547" s="43" t="s">
        <v>41</v>
      </c>
      <c r="D547" s="42" t="s">
        <v>210</v>
      </c>
      <c r="E547" s="44">
        <v>1514637</v>
      </c>
      <c r="F547" s="44">
        <v>121171</v>
      </c>
      <c r="G547" s="44">
        <v>1635808</v>
      </c>
      <c r="H547" s="50"/>
    </row>
    <row r="548" spans="1:8" ht="18.75" customHeight="1" x14ac:dyDescent="0.2">
      <c r="A548" s="41">
        <v>546</v>
      </c>
      <c r="B548" s="42" t="s">
        <v>763</v>
      </c>
      <c r="C548" s="43" t="s">
        <v>41</v>
      </c>
      <c r="D548" s="42" t="s">
        <v>210</v>
      </c>
      <c r="E548" s="44">
        <v>1110580</v>
      </c>
      <c r="F548" s="44">
        <v>88846</v>
      </c>
      <c r="G548" s="44">
        <v>1199426</v>
      </c>
      <c r="H548" s="50"/>
    </row>
    <row r="549" spans="1:8" ht="18.75" customHeight="1" x14ac:dyDescent="0.2">
      <c r="A549" s="41">
        <v>547</v>
      </c>
      <c r="B549" s="42" t="s">
        <v>764</v>
      </c>
      <c r="C549" s="43" t="s">
        <v>41</v>
      </c>
      <c r="D549" s="42" t="s">
        <v>210</v>
      </c>
      <c r="E549" s="44">
        <v>2421892</v>
      </c>
      <c r="F549" s="44">
        <v>193751</v>
      </c>
      <c r="G549" s="44">
        <v>2615643</v>
      </c>
      <c r="H549" s="50"/>
    </row>
    <row r="550" spans="1:8" ht="18.75" customHeight="1" x14ac:dyDescent="0.2">
      <c r="A550" s="41">
        <v>548</v>
      </c>
      <c r="B550" s="42" t="s">
        <v>765</v>
      </c>
      <c r="C550" s="43" t="s">
        <v>41</v>
      </c>
      <c r="D550" s="42" t="s">
        <v>210</v>
      </c>
      <c r="E550" s="44">
        <v>1669369</v>
      </c>
      <c r="F550" s="44">
        <v>133550</v>
      </c>
      <c r="G550" s="44">
        <v>1802919</v>
      </c>
      <c r="H550" s="50"/>
    </row>
    <row r="551" spans="1:8" ht="18.75" customHeight="1" x14ac:dyDescent="0.2">
      <c r="A551" s="41">
        <v>549</v>
      </c>
      <c r="B551" s="42" t="s">
        <v>766</v>
      </c>
      <c r="C551" s="43" t="s">
        <v>41</v>
      </c>
      <c r="D551" s="42" t="s">
        <v>210</v>
      </c>
      <c r="E551" s="44">
        <v>1311312</v>
      </c>
      <c r="F551" s="44">
        <v>104905</v>
      </c>
      <c r="G551" s="44">
        <v>1416217</v>
      </c>
      <c r="H551" s="50"/>
    </row>
    <row r="552" spans="1:8" ht="18.75" customHeight="1" x14ac:dyDescent="0.2">
      <c r="A552" s="41">
        <v>550</v>
      </c>
      <c r="B552" s="42" t="s">
        <v>767</v>
      </c>
      <c r="C552" s="43" t="s">
        <v>41</v>
      </c>
      <c r="D552" s="42" t="s">
        <v>210</v>
      </c>
      <c r="E552" s="44">
        <v>2222489</v>
      </c>
      <c r="F552" s="44">
        <v>177799</v>
      </c>
      <c r="G552" s="44">
        <v>2400288</v>
      </c>
      <c r="H552" s="50"/>
    </row>
    <row r="553" spans="1:8" ht="18.75" customHeight="1" x14ac:dyDescent="0.2">
      <c r="A553" s="41">
        <v>551</v>
      </c>
      <c r="B553" s="42" t="s">
        <v>768</v>
      </c>
      <c r="C553" s="43" t="s">
        <v>41</v>
      </c>
      <c r="D553" s="42" t="s">
        <v>210</v>
      </c>
      <c r="E553" s="44">
        <v>4800377</v>
      </c>
      <c r="F553" s="44">
        <v>384030</v>
      </c>
      <c r="G553" s="44">
        <v>5184407</v>
      </c>
      <c r="H553" s="50"/>
    </row>
    <row r="554" spans="1:8" ht="18.75" customHeight="1" x14ac:dyDescent="0.2">
      <c r="A554" s="41">
        <v>552</v>
      </c>
      <c r="B554" s="42" t="s">
        <v>769</v>
      </c>
      <c r="C554" s="43" t="s">
        <v>41</v>
      </c>
      <c r="D554" s="42" t="s">
        <v>210</v>
      </c>
      <c r="E554" s="44">
        <v>2421892</v>
      </c>
      <c r="F554" s="44">
        <v>193751</v>
      </c>
      <c r="G554" s="44">
        <v>2615643</v>
      </c>
      <c r="H554" s="50"/>
    </row>
    <row r="555" spans="1:8" ht="18.75" customHeight="1" x14ac:dyDescent="0.2">
      <c r="A555" s="41">
        <v>553</v>
      </c>
      <c r="B555" s="42" t="s">
        <v>770</v>
      </c>
      <c r="C555" s="43" t="s">
        <v>41</v>
      </c>
      <c r="D555" s="42" t="s">
        <v>210</v>
      </c>
      <c r="E555" s="44">
        <v>6269013</v>
      </c>
      <c r="F555" s="44">
        <v>501521</v>
      </c>
      <c r="G555" s="44">
        <v>6770534</v>
      </c>
      <c r="H555" s="50"/>
    </row>
    <row r="556" spans="1:8" ht="18.75" customHeight="1" x14ac:dyDescent="0.2">
      <c r="A556" s="41">
        <v>554</v>
      </c>
      <c r="B556" s="42" t="s">
        <v>771</v>
      </c>
      <c r="C556" s="43" t="s">
        <v>41</v>
      </c>
      <c r="D556" s="42" t="s">
        <v>210</v>
      </c>
      <c r="E556" s="44">
        <v>1468637</v>
      </c>
      <c r="F556" s="44">
        <v>117491</v>
      </c>
      <c r="G556" s="44">
        <v>1586128</v>
      </c>
      <c r="H556" s="50"/>
    </row>
    <row r="557" spans="1:8" ht="18.75" customHeight="1" x14ac:dyDescent="0.2">
      <c r="A557" s="41">
        <v>555</v>
      </c>
      <c r="B557" s="42" t="s">
        <v>772</v>
      </c>
      <c r="C557" s="43" t="s">
        <v>773</v>
      </c>
      <c r="D557" s="42" t="s">
        <v>210</v>
      </c>
      <c r="E557" s="44">
        <v>1669369</v>
      </c>
      <c r="F557" s="44">
        <v>133550</v>
      </c>
      <c r="G557" s="44">
        <v>1802919</v>
      </c>
      <c r="H557" s="50"/>
    </row>
    <row r="558" spans="1:8" ht="18.75" customHeight="1" x14ac:dyDescent="0.2">
      <c r="A558" s="41">
        <v>556</v>
      </c>
      <c r="B558" s="42" t="s">
        <v>774</v>
      </c>
      <c r="C558" s="43" t="s">
        <v>773</v>
      </c>
      <c r="D558" s="42" t="s">
        <v>210</v>
      </c>
      <c r="E558" s="44">
        <v>1468637</v>
      </c>
      <c r="F558" s="44">
        <v>117491</v>
      </c>
      <c r="G558" s="44">
        <v>1586128</v>
      </c>
      <c r="H558" s="50"/>
    </row>
    <row r="559" spans="1:8" ht="18.75" customHeight="1" x14ac:dyDescent="0.2">
      <c r="A559" s="41">
        <v>557</v>
      </c>
      <c r="B559" s="42" t="s">
        <v>775</v>
      </c>
      <c r="C559" s="43" t="s">
        <v>773</v>
      </c>
      <c r="D559" s="42" t="s">
        <v>210</v>
      </c>
      <c r="E559" s="44">
        <v>1110580</v>
      </c>
      <c r="F559" s="44">
        <v>88846</v>
      </c>
      <c r="G559" s="44">
        <v>1199426</v>
      </c>
      <c r="H559" s="50"/>
    </row>
    <row r="560" spans="1:8" customFormat="1" ht="15" hidden="1" x14ac:dyDescent="0.25">
      <c r="A560" s="41">
        <v>558</v>
      </c>
      <c r="B560" s="53"/>
      <c r="C560" s="48">
        <v>44656</v>
      </c>
      <c r="D560" s="47" t="s">
        <v>2550</v>
      </c>
      <c r="E560" s="47"/>
      <c r="F560" s="47"/>
      <c r="G560" s="49">
        <v>-162313783</v>
      </c>
      <c r="H560" s="53"/>
    </row>
    <row r="561" spans="1:8" ht="18.75" customHeight="1" x14ac:dyDescent="0.2">
      <c r="A561" s="41">
        <v>559</v>
      </c>
      <c r="B561" s="42" t="s">
        <v>776</v>
      </c>
      <c r="C561" s="43" t="s">
        <v>777</v>
      </c>
      <c r="D561" s="42" t="s">
        <v>210</v>
      </c>
      <c r="E561" s="44">
        <v>9242680</v>
      </c>
      <c r="F561" s="44">
        <v>739415</v>
      </c>
      <c r="G561" s="44">
        <v>9982095</v>
      </c>
      <c r="H561" s="50"/>
    </row>
    <row r="562" spans="1:8" ht="18.75" customHeight="1" x14ac:dyDescent="0.2">
      <c r="A562" s="41">
        <v>560</v>
      </c>
      <c r="B562" s="42" t="s">
        <v>778</v>
      </c>
      <c r="C562" s="43" t="s">
        <v>777</v>
      </c>
      <c r="D562" s="42" t="s">
        <v>210</v>
      </c>
      <c r="E562" s="44">
        <v>1110580</v>
      </c>
      <c r="F562" s="44">
        <v>88846</v>
      </c>
      <c r="G562" s="44">
        <v>1199426</v>
      </c>
      <c r="H562" s="50"/>
    </row>
    <row r="563" spans="1:8" ht="18.75" customHeight="1" x14ac:dyDescent="0.2">
      <c r="A563" s="41">
        <v>561</v>
      </c>
      <c r="B563" s="42" t="s">
        <v>779</v>
      </c>
      <c r="C563" s="43" t="s">
        <v>777</v>
      </c>
      <c r="D563" s="42" t="s">
        <v>210</v>
      </c>
      <c r="E563" s="44">
        <v>1003660</v>
      </c>
      <c r="F563" s="44">
        <v>80293</v>
      </c>
      <c r="G563" s="44">
        <v>1083953</v>
      </c>
      <c r="H563" s="50"/>
    </row>
    <row r="564" spans="1:8" ht="18.75" customHeight="1" x14ac:dyDescent="0.2">
      <c r="A564" s="41">
        <v>562</v>
      </c>
      <c r="B564" s="42" t="s">
        <v>780</v>
      </c>
      <c r="C564" s="43" t="s">
        <v>777</v>
      </c>
      <c r="D564" s="42" t="s">
        <v>210</v>
      </c>
      <c r="E564" s="44">
        <v>7222252</v>
      </c>
      <c r="F564" s="44">
        <v>577780</v>
      </c>
      <c r="G564" s="44">
        <v>7800032</v>
      </c>
      <c r="H564" s="50"/>
    </row>
    <row r="565" spans="1:8" ht="18.75" customHeight="1" x14ac:dyDescent="0.2">
      <c r="A565" s="41">
        <v>563</v>
      </c>
      <c r="B565" s="42" t="s">
        <v>781</v>
      </c>
      <c r="C565" s="43" t="s">
        <v>777</v>
      </c>
      <c r="D565" s="42" t="s">
        <v>210</v>
      </c>
      <c r="E565" s="44">
        <v>6157672</v>
      </c>
      <c r="F565" s="44">
        <v>492614</v>
      </c>
      <c r="G565" s="44">
        <v>6650286</v>
      </c>
      <c r="H565" s="50"/>
    </row>
    <row r="566" spans="1:8" ht="18.75" customHeight="1" x14ac:dyDescent="0.2">
      <c r="A566" s="41">
        <v>564</v>
      </c>
      <c r="B566" s="42" t="s">
        <v>782</v>
      </c>
      <c r="C566" s="43" t="s">
        <v>783</v>
      </c>
      <c r="D566" s="42" t="s">
        <v>210</v>
      </c>
      <c r="E566" s="44">
        <v>230000</v>
      </c>
      <c r="F566" s="44">
        <v>18400</v>
      </c>
      <c r="G566" s="44">
        <v>248400</v>
      </c>
      <c r="H566" s="50"/>
    </row>
    <row r="567" spans="1:8" ht="18.75" customHeight="1" x14ac:dyDescent="0.2">
      <c r="A567" s="41">
        <v>565</v>
      </c>
      <c r="B567" s="42" t="s">
        <v>784</v>
      </c>
      <c r="C567" s="43" t="s">
        <v>783</v>
      </c>
      <c r="D567" s="42" t="s">
        <v>210</v>
      </c>
      <c r="E567" s="44">
        <v>1512044</v>
      </c>
      <c r="F567" s="44">
        <v>120964</v>
      </c>
      <c r="G567" s="44">
        <v>1633008</v>
      </c>
      <c r="H567" s="50"/>
    </row>
    <row r="568" spans="1:8" ht="18.75" customHeight="1" x14ac:dyDescent="0.2">
      <c r="A568" s="41">
        <v>566</v>
      </c>
      <c r="B568" s="42" t="s">
        <v>785</v>
      </c>
      <c r="C568" s="43" t="s">
        <v>783</v>
      </c>
      <c r="D568" s="42" t="s">
        <v>210</v>
      </c>
      <c r="E568" s="44">
        <v>1468620</v>
      </c>
      <c r="F568" s="44">
        <v>117490</v>
      </c>
      <c r="G568" s="44">
        <v>1586110</v>
      </c>
      <c r="H568" s="50"/>
    </row>
    <row r="569" spans="1:8" ht="18.75" customHeight="1" x14ac:dyDescent="0.2">
      <c r="A569" s="41">
        <v>567</v>
      </c>
      <c r="B569" s="42" t="s">
        <v>786</v>
      </c>
      <c r="C569" s="43" t="s">
        <v>783</v>
      </c>
      <c r="D569" s="42" t="s">
        <v>210</v>
      </c>
      <c r="E569" s="44">
        <v>2625200</v>
      </c>
      <c r="F569" s="44">
        <v>210016</v>
      </c>
      <c r="G569" s="44">
        <v>2835216</v>
      </c>
      <c r="H569" s="50"/>
    </row>
    <row r="570" spans="1:8" ht="18.75" customHeight="1" x14ac:dyDescent="0.2">
      <c r="A570" s="41">
        <v>568</v>
      </c>
      <c r="B570" s="42" t="s">
        <v>787</v>
      </c>
      <c r="C570" s="43" t="s">
        <v>783</v>
      </c>
      <c r="D570" s="42" t="s">
        <v>210</v>
      </c>
      <c r="E570" s="44">
        <v>2580529</v>
      </c>
      <c r="F570" s="44">
        <v>206442</v>
      </c>
      <c r="G570" s="44">
        <v>2786971</v>
      </c>
      <c r="H570" s="50"/>
    </row>
    <row r="571" spans="1:8" ht="18.75" customHeight="1" x14ac:dyDescent="0.2">
      <c r="A571" s="41">
        <v>569</v>
      </c>
      <c r="B571" s="42" t="s">
        <v>788</v>
      </c>
      <c r="C571" s="43" t="s">
        <v>783</v>
      </c>
      <c r="D571" s="42" t="s">
        <v>210</v>
      </c>
      <c r="E571" s="44">
        <v>1468620</v>
      </c>
      <c r="F571" s="44">
        <v>117490</v>
      </c>
      <c r="G571" s="44">
        <v>1586110</v>
      </c>
      <c r="H571" s="50"/>
    </row>
    <row r="572" spans="1:8" ht="18.75" customHeight="1" x14ac:dyDescent="0.2">
      <c r="A572" s="41">
        <v>570</v>
      </c>
      <c r="B572" s="42" t="s">
        <v>789</v>
      </c>
      <c r="C572" s="43" t="s">
        <v>783</v>
      </c>
      <c r="D572" s="42" t="s">
        <v>210</v>
      </c>
      <c r="E572" s="44">
        <v>2981993</v>
      </c>
      <c r="F572" s="44">
        <v>238559</v>
      </c>
      <c r="G572" s="44">
        <v>3220552</v>
      </c>
      <c r="H572" s="50"/>
    </row>
    <row r="573" spans="1:8" ht="18.75" customHeight="1" x14ac:dyDescent="0.2">
      <c r="A573" s="41">
        <v>571</v>
      </c>
      <c r="B573" s="42" t="s">
        <v>790</v>
      </c>
      <c r="C573" s="43" t="s">
        <v>783</v>
      </c>
      <c r="D573" s="42" t="s">
        <v>210</v>
      </c>
      <c r="E573" s="44">
        <v>1311312</v>
      </c>
      <c r="F573" s="44">
        <v>104905</v>
      </c>
      <c r="G573" s="44">
        <v>1416217</v>
      </c>
      <c r="H573" s="50"/>
    </row>
    <row r="574" spans="1:8" ht="18.75" customHeight="1" x14ac:dyDescent="0.2">
      <c r="A574" s="41">
        <v>572</v>
      </c>
      <c r="B574" s="42" t="s">
        <v>791</v>
      </c>
      <c r="C574" s="43" t="s">
        <v>783</v>
      </c>
      <c r="D574" s="42" t="s">
        <v>210</v>
      </c>
      <c r="E574" s="44">
        <v>3888420</v>
      </c>
      <c r="F574" s="44">
        <v>311074</v>
      </c>
      <c r="G574" s="44">
        <v>4199494</v>
      </c>
      <c r="H574" s="50"/>
    </row>
    <row r="575" spans="1:8" ht="18.75" customHeight="1" x14ac:dyDescent="0.2">
      <c r="A575" s="41">
        <v>573</v>
      </c>
      <c r="B575" s="42" t="s">
        <v>792</v>
      </c>
      <c r="C575" s="43" t="s">
        <v>783</v>
      </c>
      <c r="D575" s="42" t="s">
        <v>210</v>
      </c>
      <c r="E575" s="44">
        <v>2579200</v>
      </c>
      <c r="F575" s="44">
        <v>206336</v>
      </c>
      <c r="G575" s="44">
        <v>2785536</v>
      </c>
      <c r="H575" s="50"/>
    </row>
    <row r="576" spans="1:8" ht="18.75" customHeight="1" x14ac:dyDescent="0.2">
      <c r="A576" s="41">
        <v>574</v>
      </c>
      <c r="B576" s="42" t="s">
        <v>793</v>
      </c>
      <c r="C576" s="43" t="s">
        <v>783</v>
      </c>
      <c r="D576" s="42" t="s">
        <v>210</v>
      </c>
      <c r="E576" s="44">
        <v>3224820</v>
      </c>
      <c r="F576" s="44">
        <v>257986</v>
      </c>
      <c r="G576" s="44">
        <v>3482806</v>
      </c>
      <c r="H576" s="50"/>
    </row>
    <row r="577" spans="1:8" ht="18.75" customHeight="1" x14ac:dyDescent="0.2">
      <c r="A577" s="41">
        <v>575</v>
      </c>
      <c r="B577" s="42" t="s">
        <v>794</v>
      </c>
      <c r="C577" s="43" t="s">
        <v>783</v>
      </c>
      <c r="D577" s="42" t="s">
        <v>210</v>
      </c>
      <c r="E577" s="44">
        <v>200732</v>
      </c>
      <c r="F577" s="44">
        <v>16059</v>
      </c>
      <c r="G577" s="44">
        <v>216791</v>
      </c>
      <c r="H577" s="50"/>
    </row>
    <row r="578" spans="1:8" ht="18.75" customHeight="1" x14ac:dyDescent="0.2">
      <c r="A578" s="41">
        <v>576</v>
      </c>
      <c r="B578" s="42" t="s">
        <v>795</v>
      </c>
      <c r="C578" s="43" t="s">
        <v>783</v>
      </c>
      <c r="D578" s="42" t="s">
        <v>210</v>
      </c>
      <c r="E578" s="44">
        <v>4047820</v>
      </c>
      <c r="F578" s="44">
        <v>323826</v>
      </c>
      <c r="G578" s="44">
        <v>4371646</v>
      </c>
      <c r="H578" s="50"/>
    </row>
    <row r="579" spans="1:8" ht="18.75" customHeight="1" x14ac:dyDescent="0.2">
      <c r="A579" s="41">
        <v>577</v>
      </c>
      <c r="B579" s="42" t="s">
        <v>796</v>
      </c>
      <c r="C579" s="43" t="s">
        <v>783</v>
      </c>
      <c r="D579" s="42" t="s">
        <v>210</v>
      </c>
      <c r="E579" s="44">
        <v>2221160</v>
      </c>
      <c r="F579" s="44">
        <v>177693</v>
      </c>
      <c r="G579" s="44">
        <v>2398853</v>
      </c>
      <c r="H579" s="50"/>
    </row>
    <row r="580" spans="1:8" ht="18.75" customHeight="1" x14ac:dyDescent="0.2">
      <c r="A580" s="41">
        <v>578</v>
      </c>
      <c r="B580" s="42" t="s">
        <v>797</v>
      </c>
      <c r="C580" s="43" t="s">
        <v>783</v>
      </c>
      <c r="D580" s="42" t="s">
        <v>210</v>
      </c>
      <c r="E580" s="44">
        <v>2221160</v>
      </c>
      <c r="F580" s="44">
        <v>177693</v>
      </c>
      <c r="G580" s="44">
        <v>2398853</v>
      </c>
      <c r="H580" s="50"/>
    </row>
    <row r="581" spans="1:8" ht="18.75" customHeight="1" x14ac:dyDescent="0.2">
      <c r="A581" s="41">
        <v>579</v>
      </c>
      <c r="B581" s="42" t="s">
        <v>798</v>
      </c>
      <c r="C581" s="43" t="s">
        <v>783</v>
      </c>
      <c r="D581" s="42" t="s">
        <v>210</v>
      </c>
      <c r="E581" s="44">
        <v>5152677</v>
      </c>
      <c r="F581" s="44">
        <v>412214</v>
      </c>
      <c r="G581" s="44">
        <v>5564891</v>
      </c>
      <c r="H581" s="50"/>
    </row>
    <row r="582" spans="1:8" ht="18.75" customHeight="1" x14ac:dyDescent="0.2">
      <c r="A582" s="41">
        <v>580</v>
      </c>
      <c r="B582" s="42" t="s">
        <v>799</v>
      </c>
      <c r="C582" s="43" t="s">
        <v>42</v>
      </c>
      <c r="D582" s="42" t="s">
        <v>210</v>
      </c>
      <c r="E582" s="44">
        <v>1110580</v>
      </c>
      <c r="F582" s="44">
        <v>88846</v>
      </c>
      <c r="G582" s="44">
        <v>1199426</v>
      </c>
      <c r="H582" s="50"/>
    </row>
    <row r="583" spans="1:8" ht="18.75" customHeight="1" x14ac:dyDescent="0.2">
      <c r="A583" s="41">
        <v>581</v>
      </c>
      <c r="B583" s="42" t="s">
        <v>800</v>
      </c>
      <c r="C583" s="43" t="s">
        <v>42</v>
      </c>
      <c r="D583" s="42" t="s">
        <v>210</v>
      </c>
      <c r="E583" s="44">
        <v>7021520</v>
      </c>
      <c r="F583" s="44">
        <v>561722</v>
      </c>
      <c r="G583" s="44">
        <v>7583242</v>
      </c>
      <c r="H583" s="50"/>
    </row>
    <row r="584" spans="1:8" ht="18.75" customHeight="1" x14ac:dyDescent="0.2">
      <c r="A584" s="41">
        <v>582</v>
      </c>
      <c r="B584" s="42" t="s">
        <v>801</v>
      </c>
      <c r="C584" s="43" t="s">
        <v>42</v>
      </c>
      <c r="D584" s="42" t="s">
        <v>210</v>
      </c>
      <c r="E584" s="44">
        <v>7021520</v>
      </c>
      <c r="F584" s="44">
        <v>561722</v>
      </c>
      <c r="G584" s="44">
        <v>7583242</v>
      </c>
      <c r="H584" s="50"/>
    </row>
    <row r="585" spans="1:8" ht="18.75" customHeight="1" x14ac:dyDescent="0.2">
      <c r="A585" s="41">
        <v>583</v>
      </c>
      <c r="B585" s="42" t="s">
        <v>802</v>
      </c>
      <c r="C585" s="43" t="s">
        <v>42</v>
      </c>
      <c r="D585" s="42" t="s">
        <v>210</v>
      </c>
      <c r="E585" s="44">
        <v>1669352</v>
      </c>
      <c r="F585" s="44">
        <v>133548</v>
      </c>
      <c r="G585" s="44">
        <v>1802900</v>
      </c>
      <c r="H585" s="50"/>
    </row>
    <row r="586" spans="1:8" ht="18.75" customHeight="1" x14ac:dyDescent="0.2">
      <c r="A586" s="41">
        <v>584</v>
      </c>
      <c r="B586" s="42" t="s">
        <v>803</v>
      </c>
      <c r="C586" s="43" t="s">
        <v>42</v>
      </c>
      <c r="D586" s="42" t="s">
        <v>210</v>
      </c>
      <c r="E586" s="44">
        <v>180660</v>
      </c>
      <c r="F586" s="44">
        <v>14453</v>
      </c>
      <c r="G586" s="44">
        <v>195113</v>
      </c>
      <c r="H586" s="50"/>
    </row>
    <row r="587" spans="1:8" ht="18.75" customHeight="1" x14ac:dyDescent="0.2">
      <c r="A587" s="41">
        <v>585</v>
      </c>
      <c r="B587" s="42" t="s">
        <v>804</v>
      </c>
      <c r="C587" s="43" t="s">
        <v>42</v>
      </c>
      <c r="D587" s="42" t="s">
        <v>210</v>
      </c>
      <c r="E587" s="44">
        <v>2221160</v>
      </c>
      <c r="F587" s="44">
        <v>177693</v>
      </c>
      <c r="G587" s="44">
        <v>2398853</v>
      </c>
      <c r="H587" s="50"/>
    </row>
    <row r="588" spans="1:8" ht="18.75" customHeight="1" x14ac:dyDescent="0.2">
      <c r="A588" s="41">
        <v>586</v>
      </c>
      <c r="B588" s="42" t="s">
        <v>805</v>
      </c>
      <c r="C588" s="43" t="s">
        <v>42</v>
      </c>
      <c r="D588" s="42" t="s">
        <v>210</v>
      </c>
      <c r="E588" s="44">
        <v>1110580</v>
      </c>
      <c r="F588" s="44">
        <v>88846</v>
      </c>
      <c r="G588" s="44">
        <v>1199426</v>
      </c>
      <c r="H588" s="50"/>
    </row>
    <row r="589" spans="1:8" ht="18.75" customHeight="1" x14ac:dyDescent="0.2">
      <c r="A589" s="41">
        <v>587</v>
      </c>
      <c r="B589" s="42" t="s">
        <v>806</v>
      </c>
      <c r="C589" s="43" t="s">
        <v>42</v>
      </c>
      <c r="D589" s="42" t="s">
        <v>210</v>
      </c>
      <c r="E589" s="44">
        <v>180660</v>
      </c>
      <c r="F589" s="44">
        <v>14453</v>
      </c>
      <c r="G589" s="44">
        <v>195113</v>
      </c>
      <c r="H589" s="50"/>
    </row>
    <row r="590" spans="1:8" ht="18.75" customHeight="1" x14ac:dyDescent="0.2">
      <c r="A590" s="41">
        <v>588</v>
      </c>
      <c r="B590" s="42" t="s">
        <v>807</v>
      </c>
      <c r="C590" s="43" t="s">
        <v>42</v>
      </c>
      <c r="D590" s="42" t="s">
        <v>210</v>
      </c>
      <c r="E590" s="44">
        <v>41400</v>
      </c>
      <c r="F590" s="44">
        <v>3312</v>
      </c>
      <c r="G590" s="44">
        <v>44712</v>
      </c>
      <c r="H590" s="50"/>
    </row>
    <row r="591" spans="1:8" ht="18.75" customHeight="1" x14ac:dyDescent="0.2">
      <c r="A591" s="41">
        <v>589</v>
      </c>
      <c r="B591" s="42" t="s">
        <v>808</v>
      </c>
      <c r="C591" s="43" t="s">
        <v>42</v>
      </c>
      <c r="D591" s="42" t="s">
        <v>210</v>
      </c>
      <c r="E591" s="44">
        <v>4841760</v>
      </c>
      <c r="F591" s="44">
        <v>387341</v>
      </c>
      <c r="G591" s="44">
        <v>5229101</v>
      </c>
      <c r="H591" s="50"/>
    </row>
    <row r="592" spans="1:8" ht="18.75" customHeight="1" x14ac:dyDescent="0.2">
      <c r="A592" s="41">
        <v>590</v>
      </c>
      <c r="B592" s="42" t="s">
        <v>809</v>
      </c>
      <c r="C592" s="43" t="s">
        <v>42</v>
      </c>
      <c r="D592" s="42" t="s">
        <v>210</v>
      </c>
      <c r="E592" s="44">
        <v>414000</v>
      </c>
      <c r="F592" s="44">
        <v>33120</v>
      </c>
      <c r="G592" s="44">
        <v>447120</v>
      </c>
      <c r="H592" s="50"/>
    </row>
    <row r="593" spans="1:8" ht="18.75" customHeight="1" x14ac:dyDescent="0.2">
      <c r="A593" s="41">
        <v>591</v>
      </c>
      <c r="B593" s="42" t="s">
        <v>810</v>
      </c>
      <c r="C593" s="43" t="s">
        <v>42</v>
      </c>
      <c r="D593" s="42" t="s">
        <v>210</v>
      </c>
      <c r="E593" s="44">
        <v>41400</v>
      </c>
      <c r="F593" s="44">
        <v>3312</v>
      </c>
      <c r="G593" s="44">
        <v>44712</v>
      </c>
      <c r="H593" s="50"/>
    </row>
    <row r="594" spans="1:8" ht="18.75" customHeight="1" x14ac:dyDescent="0.2">
      <c r="A594" s="41">
        <v>592</v>
      </c>
      <c r="B594" s="42" t="s">
        <v>811</v>
      </c>
      <c r="C594" s="43" t="s">
        <v>42</v>
      </c>
      <c r="D594" s="42" t="s">
        <v>210</v>
      </c>
      <c r="E594" s="44">
        <v>1277509</v>
      </c>
      <c r="F594" s="44">
        <v>102201</v>
      </c>
      <c r="G594" s="44">
        <v>1379710</v>
      </c>
      <c r="H594" s="50"/>
    </row>
    <row r="595" spans="1:8" ht="18.75" customHeight="1" x14ac:dyDescent="0.2">
      <c r="A595" s="41">
        <v>593</v>
      </c>
      <c r="B595" s="42" t="s">
        <v>812</v>
      </c>
      <c r="C595" s="43" t="s">
        <v>42</v>
      </c>
      <c r="D595" s="42" t="s">
        <v>210</v>
      </c>
      <c r="E595" s="44">
        <v>722640</v>
      </c>
      <c r="F595" s="44">
        <v>57811</v>
      </c>
      <c r="G595" s="44">
        <v>780451</v>
      </c>
      <c r="H595" s="50"/>
    </row>
    <row r="596" spans="1:8" ht="18.75" customHeight="1" x14ac:dyDescent="0.2">
      <c r="A596" s="41">
        <v>594</v>
      </c>
      <c r="B596" s="42" t="s">
        <v>813</v>
      </c>
      <c r="C596" s="43" t="s">
        <v>42</v>
      </c>
      <c r="D596" s="42" t="s">
        <v>210</v>
      </c>
      <c r="E596" s="44">
        <v>414000</v>
      </c>
      <c r="F596" s="44">
        <v>33120</v>
      </c>
      <c r="G596" s="44">
        <v>447120</v>
      </c>
      <c r="H596" s="50"/>
    </row>
    <row r="597" spans="1:8" ht="18.75" customHeight="1" x14ac:dyDescent="0.2">
      <c r="A597" s="41">
        <v>595</v>
      </c>
      <c r="B597" s="42" t="s">
        <v>814</v>
      </c>
      <c r="C597" s="43" t="s">
        <v>42</v>
      </c>
      <c r="D597" s="42" t="s">
        <v>210</v>
      </c>
      <c r="E597" s="44">
        <v>3298560</v>
      </c>
      <c r="F597" s="44">
        <v>263885</v>
      </c>
      <c r="G597" s="44">
        <v>3562445</v>
      </c>
      <c r="H597" s="50"/>
    </row>
    <row r="598" spans="1:8" ht="18.75" customHeight="1" x14ac:dyDescent="0.2">
      <c r="A598" s="41">
        <v>596</v>
      </c>
      <c r="B598" s="42" t="s">
        <v>815</v>
      </c>
      <c r="C598" s="43" t="s">
        <v>42</v>
      </c>
      <c r="D598" s="42" t="s">
        <v>210</v>
      </c>
      <c r="E598" s="44">
        <v>180660</v>
      </c>
      <c r="F598" s="44">
        <v>14453</v>
      </c>
      <c r="G598" s="44">
        <v>195113</v>
      </c>
      <c r="H598" s="50"/>
    </row>
    <row r="599" spans="1:8" ht="18.75" customHeight="1" x14ac:dyDescent="0.2">
      <c r="A599" s="41">
        <v>597</v>
      </c>
      <c r="B599" s="42" t="s">
        <v>816</v>
      </c>
      <c r="C599" s="43" t="s">
        <v>42</v>
      </c>
      <c r="D599" s="42" t="s">
        <v>210</v>
      </c>
      <c r="E599" s="44">
        <v>41400</v>
      </c>
      <c r="F599" s="44">
        <v>3312</v>
      </c>
      <c r="G599" s="44">
        <v>44712</v>
      </c>
      <c r="H599" s="50"/>
    </row>
    <row r="600" spans="1:8" ht="18.75" customHeight="1" x14ac:dyDescent="0.2">
      <c r="A600" s="41">
        <v>598</v>
      </c>
      <c r="B600" s="42" t="s">
        <v>817</v>
      </c>
      <c r="C600" s="43" t="s">
        <v>42</v>
      </c>
      <c r="D600" s="42" t="s">
        <v>210</v>
      </c>
      <c r="E600" s="44">
        <v>3870440</v>
      </c>
      <c r="F600" s="44">
        <v>309635</v>
      </c>
      <c r="G600" s="44">
        <v>4180075</v>
      </c>
      <c r="H600" s="50"/>
    </row>
    <row r="601" spans="1:8" ht="18.75" customHeight="1" x14ac:dyDescent="0.2">
      <c r="A601" s="41">
        <v>599</v>
      </c>
      <c r="B601" s="42" t="s">
        <v>818</v>
      </c>
      <c r="C601" s="43" t="s">
        <v>42</v>
      </c>
      <c r="D601" s="42" t="s">
        <v>210</v>
      </c>
      <c r="E601" s="44">
        <v>180660</v>
      </c>
      <c r="F601" s="44">
        <v>14453</v>
      </c>
      <c r="G601" s="44">
        <v>195113</v>
      </c>
      <c r="H601" s="50"/>
    </row>
    <row r="602" spans="1:8" ht="18.75" customHeight="1" x14ac:dyDescent="0.2">
      <c r="A602" s="41">
        <v>600</v>
      </c>
      <c r="B602" s="42" t="s">
        <v>819</v>
      </c>
      <c r="C602" s="43" t="s">
        <v>42</v>
      </c>
      <c r="D602" s="42" t="s">
        <v>210</v>
      </c>
      <c r="E602" s="44">
        <v>207000</v>
      </c>
      <c r="F602" s="44">
        <v>16560</v>
      </c>
      <c r="G602" s="44">
        <v>223560</v>
      </c>
      <c r="H602" s="50"/>
    </row>
    <row r="603" spans="1:8" ht="18.75" customHeight="1" x14ac:dyDescent="0.2">
      <c r="A603" s="41">
        <v>601</v>
      </c>
      <c r="B603" s="42" t="s">
        <v>820</v>
      </c>
      <c r="C603" s="43" t="s">
        <v>42</v>
      </c>
      <c r="D603" s="42" t="s">
        <v>210</v>
      </c>
      <c r="E603" s="44">
        <v>1111909</v>
      </c>
      <c r="F603" s="44">
        <v>88953</v>
      </c>
      <c r="G603" s="44">
        <v>1200862</v>
      </c>
      <c r="H603" s="50"/>
    </row>
    <row r="604" spans="1:8" ht="18.75" customHeight="1" x14ac:dyDescent="0.2">
      <c r="A604" s="41">
        <v>602</v>
      </c>
      <c r="B604" s="42" t="s">
        <v>821</v>
      </c>
      <c r="C604" s="43" t="s">
        <v>42</v>
      </c>
      <c r="D604" s="42" t="s">
        <v>210</v>
      </c>
      <c r="E604" s="44">
        <v>180660</v>
      </c>
      <c r="F604" s="44">
        <v>14453</v>
      </c>
      <c r="G604" s="44">
        <v>195113</v>
      </c>
      <c r="H604" s="50"/>
    </row>
    <row r="605" spans="1:8" ht="18.75" customHeight="1" x14ac:dyDescent="0.2">
      <c r="A605" s="41">
        <v>603</v>
      </c>
      <c r="B605" s="42" t="s">
        <v>822</v>
      </c>
      <c r="C605" s="43" t="s">
        <v>42</v>
      </c>
      <c r="D605" s="42" t="s">
        <v>210</v>
      </c>
      <c r="E605" s="44">
        <v>41400</v>
      </c>
      <c r="F605" s="44">
        <v>3312</v>
      </c>
      <c r="G605" s="44">
        <v>44712</v>
      </c>
      <c r="H605" s="50"/>
    </row>
    <row r="606" spans="1:8" ht="18.75" customHeight="1" x14ac:dyDescent="0.2">
      <c r="A606" s="41">
        <v>604</v>
      </c>
      <c r="B606" s="42" t="s">
        <v>823</v>
      </c>
      <c r="C606" s="43" t="s">
        <v>42</v>
      </c>
      <c r="D606" s="42" t="s">
        <v>210</v>
      </c>
      <c r="E606" s="44">
        <v>6467620</v>
      </c>
      <c r="F606" s="44">
        <v>517410</v>
      </c>
      <c r="G606" s="44">
        <v>6985030</v>
      </c>
      <c r="H606" s="50"/>
    </row>
    <row r="607" spans="1:8" ht="18.75" customHeight="1" x14ac:dyDescent="0.2">
      <c r="A607" s="41">
        <v>605</v>
      </c>
      <c r="B607" s="42" t="s">
        <v>824</v>
      </c>
      <c r="C607" s="43" t="s">
        <v>42</v>
      </c>
      <c r="D607" s="42" t="s">
        <v>210</v>
      </c>
      <c r="E607" s="44">
        <v>180660</v>
      </c>
      <c r="F607" s="44">
        <v>14453</v>
      </c>
      <c r="G607" s="44">
        <v>195113</v>
      </c>
      <c r="H607" s="50"/>
    </row>
    <row r="608" spans="1:8" ht="18.75" customHeight="1" x14ac:dyDescent="0.2">
      <c r="A608" s="41">
        <v>606</v>
      </c>
      <c r="B608" s="42" t="s">
        <v>825</v>
      </c>
      <c r="C608" s="43" t="s">
        <v>42</v>
      </c>
      <c r="D608" s="42" t="s">
        <v>210</v>
      </c>
      <c r="E608" s="44">
        <v>41400</v>
      </c>
      <c r="F608" s="44">
        <v>3312</v>
      </c>
      <c r="G608" s="44">
        <v>44712</v>
      </c>
      <c r="H608" s="50"/>
    </row>
    <row r="609" spans="1:8" ht="18.75" customHeight="1" x14ac:dyDescent="0.2">
      <c r="A609" s="41">
        <v>607</v>
      </c>
      <c r="B609" s="42" t="s">
        <v>826</v>
      </c>
      <c r="C609" s="43" t="s">
        <v>42</v>
      </c>
      <c r="D609" s="42" t="s">
        <v>210</v>
      </c>
      <c r="E609" s="44">
        <v>180660</v>
      </c>
      <c r="F609" s="44">
        <v>14453</v>
      </c>
      <c r="G609" s="44">
        <v>195113</v>
      </c>
      <c r="H609" s="50"/>
    </row>
    <row r="610" spans="1:8" ht="18.75" customHeight="1" x14ac:dyDescent="0.2">
      <c r="A610" s="41">
        <v>608</v>
      </c>
      <c r="B610" s="42" t="s">
        <v>827</v>
      </c>
      <c r="C610" s="43" t="s">
        <v>42</v>
      </c>
      <c r="D610" s="42" t="s">
        <v>210</v>
      </c>
      <c r="E610" s="44">
        <v>41400</v>
      </c>
      <c r="F610" s="44">
        <v>3312</v>
      </c>
      <c r="G610" s="44">
        <v>44712</v>
      </c>
      <c r="H610" s="50"/>
    </row>
    <row r="611" spans="1:8" ht="18.75" customHeight="1" x14ac:dyDescent="0.2">
      <c r="A611" s="41">
        <v>609</v>
      </c>
      <c r="B611" s="42" t="s">
        <v>828</v>
      </c>
      <c r="C611" s="43" t="s">
        <v>42</v>
      </c>
      <c r="D611" s="42" t="s">
        <v>210</v>
      </c>
      <c r="E611" s="44">
        <v>82800</v>
      </c>
      <c r="F611" s="44">
        <v>6624</v>
      </c>
      <c r="G611" s="44">
        <v>89424</v>
      </c>
      <c r="H611" s="50"/>
    </row>
    <row r="612" spans="1:8" ht="18.75" customHeight="1" x14ac:dyDescent="0.2">
      <c r="A612" s="41">
        <v>610</v>
      </c>
      <c r="B612" s="42" t="s">
        <v>829</v>
      </c>
      <c r="C612" s="43" t="s">
        <v>42</v>
      </c>
      <c r="D612" s="42" t="s">
        <v>210</v>
      </c>
      <c r="E612" s="44">
        <v>180660</v>
      </c>
      <c r="F612" s="44">
        <v>14453</v>
      </c>
      <c r="G612" s="44">
        <v>195113</v>
      </c>
      <c r="H612" s="50"/>
    </row>
    <row r="613" spans="1:8" ht="18.75" customHeight="1" x14ac:dyDescent="0.2">
      <c r="A613" s="41">
        <v>611</v>
      </c>
      <c r="B613" s="42" t="s">
        <v>830</v>
      </c>
      <c r="C613" s="43" t="s">
        <v>42</v>
      </c>
      <c r="D613" s="42" t="s">
        <v>210</v>
      </c>
      <c r="E613" s="44">
        <v>41400</v>
      </c>
      <c r="F613" s="44">
        <v>3312</v>
      </c>
      <c r="G613" s="44">
        <v>44712</v>
      </c>
      <c r="H613" s="50"/>
    </row>
    <row r="614" spans="1:8" ht="18.75" customHeight="1" x14ac:dyDescent="0.2">
      <c r="A614" s="41">
        <v>612</v>
      </c>
      <c r="B614" s="42" t="s">
        <v>831</v>
      </c>
      <c r="C614" s="43" t="s">
        <v>42</v>
      </c>
      <c r="D614" s="42" t="s">
        <v>210</v>
      </c>
      <c r="E614" s="44">
        <v>180660</v>
      </c>
      <c r="F614" s="44">
        <v>14453</v>
      </c>
      <c r="G614" s="44">
        <v>195113</v>
      </c>
      <c r="H614" s="50"/>
    </row>
    <row r="615" spans="1:8" ht="18.75" customHeight="1" x14ac:dyDescent="0.2">
      <c r="A615" s="41">
        <v>613</v>
      </c>
      <c r="B615" s="42" t="s">
        <v>832</v>
      </c>
      <c r="C615" s="43" t="s">
        <v>42</v>
      </c>
      <c r="D615" s="42" t="s">
        <v>210</v>
      </c>
      <c r="E615" s="44">
        <v>1110580</v>
      </c>
      <c r="F615" s="44">
        <v>88846</v>
      </c>
      <c r="G615" s="44">
        <v>1199426</v>
      </c>
      <c r="H615" s="50"/>
    </row>
    <row r="616" spans="1:8" ht="18.75" customHeight="1" x14ac:dyDescent="0.2">
      <c r="A616" s="41">
        <v>614</v>
      </c>
      <c r="B616" s="42" t="s">
        <v>833</v>
      </c>
      <c r="C616" s="43" t="s">
        <v>42</v>
      </c>
      <c r="D616" s="42" t="s">
        <v>210</v>
      </c>
      <c r="E616" s="44">
        <v>207000</v>
      </c>
      <c r="F616" s="44">
        <v>16560</v>
      </c>
      <c r="G616" s="44">
        <v>223560</v>
      </c>
      <c r="H616" s="50"/>
    </row>
    <row r="617" spans="1:8" ht="18.75" customHeight="1" x14ac:dyDescent="0.2">
      <c r="A617" s="41">
        <v>615</v>
      </c>
      <c r="B617" s="42" t="s">
        <v>834</v>
      </c>
      <c r="C617" s="43" t="s">
        <v>42</v>
      </c>
      <c r="D617" s="42" t="s">
        <v>210</v>
      </c>
      <c r="E617" s="44">
        <v>180660</v>
      </c>
      <c r="F617" s="44">
        <v>14453</v>
      </c>
      <c r="G617" s="44">
        <v>195113</v>
      </c>
      <c r="H617" s="50"/>
    </row>
    <row r="618" spans="1:8" ht="18.75" customHeight="1" x14ac:dyDescent="0.2">
      <c r="A618" s="41">
        <v>616</v>
      </c>
      <c r="B618" s="42" t="s">
        <v>835</v>
      </c>
      <c r="C618" s="43" t="s">
        <v>42</v>
      </c>
      <c r="D618" s="42" t="s">
        <v>210</v>
      </c>
      <c r="E618" s="44">
        <v>2937240</v>
      </c>
      <c r="F618" s="44">
        <v>234979</v>
      </c>
      <c r="G618" s="44">
        <v>3172219</v>
      </c>
      <c r="H618" s="50"/>
    </row>
    <row r="619" spans="1:8" ht="18.75" customHeight="1" x14ac:dyDescent="0.2">
      <c r="A619" s="41">
        <v>617</v>
      </c>
      <c r="B619" s="42" t="s">
        <v>836</v>
      </c>
      <c r="C619" s="43" t="s">
        <v>42</v>
      </c>
      <c r="D619" s="42" t="s">
        <v>210</v>
      </c>
      <c r="E619" s="44">
        <v>414000</v>
      </c>
      <c r="F619" s="44">
        <v>33120</v>
      </c>
      <c r="G619" s="44">
        <v>447120</v>
      </c>
      <c r="H619" s="50"/>
    </row>
    <row r="620" spans="1:8" ht="18.75" customHeight="1" x14ac:dyDescent="0.2">
      <c r="A620" s="41">
        <v>618</v>
      </c>
      <c r="B620" s="42" t="s">
        <v>837</v>
      </c>
      <c r="C620" s="43" t="s">
        <v>42</v>
      </c>
      <c r="D620" s="42" t="s">
        <v>210</v>
      </c>
      <c r="E620" s="44">
        <v>2580529</v>
      </c>
      <c r="F620" s="44">
        <v>206442</v>
      </c>
      <c r="G620" s="44">
        <v>2786971</v>
      </c>
      <c r="H620" s="50"/>
    </row>
    <row r="621" spans="1:8" ht="18.75" customHeight="1" x14ac:dyDescent="0.2">
      <c r="A621" s="41">
        <v>619</v>
      </c>
      <c r="B621" s="42" t="s">
        <v>838</v>
      </c>
      <c r="C621" s="43" t="s">
        <v>42</v>
      </c>
      <c r="D621" s="42" t="s">
        <v>210</v>
      </c>
      <c r="E621" s="44">
        <v>361320</v>
      </c>
      <c r="F621" s="44">
        <v>28906</v>
      </c>
      <c r="G621" s="44">
        <v>390226</v>
      </c>
      <c r="H621" s="50"/>
    </row>
    <row r="622" spans="1:8" ht="18.75" customHeight="1" x14ac:dyDescent="0.2">
      <c r="A622" s="41">
        <v>620</v>
      </c>
      <c r="B622" s="42" t="s">
        <v>839</v>
      </c>
      <c r="C622" s="43" t="s">
        <v>42</v>
      </c>
      <c r="D622" s="42" t="s">
        <v>210</v>
      </c>
      <c r="E622" s="44">
        <v>41400</v>
      </c>
      <c r="F622" s="44">
        <v>3312</v>
      </c>
      <c r="G622" s="44">
        <v>44712</v>
      </c>
      <c r="H622" s="50"/>
    </row>
    <row r="623" spans="1:8" ht="18.75" customHeight="1" x14ac:dyDescent="0.2">
      <c r="A623" s="41">
        <v>621</v>
      </c>
      <c r="B623" s="42" t="s">
        <v>840</v>
      </c>
      <c r="C623" s="43" t="s">
        <v>42</v>
      </c>
      <c r="D623" s="42" t="s">
        <v>210</v>
      </c>
      <c r="E623" s="44">
        <v>180660</v>
      </c>
      <c r="F623" s="44">
        <v>14453</v>
      </c>
      <c r="G623" s="44">
        <v>195113</v>
      </c>
      <c r="H623" s="50"/>
    </row>
    <row r="624" spans="1:8" ht="18.75" customHeight="1" x14ac:dyDescent="0.2">
      <c r="A624" s="41">
        <v>622</v>
      </c>
      <c r="B624" s="42" t="s">
        <v>841</v>
      </c>
      <c r="C624" s="43" t="s">
        <v>42</v>
      </c>
      <c r="D624" s="42" t="s">
        <v>210</v>
      </c>
      <c r="E624" s="44">
        <v>4640960</v>
      </c>
      <c r="F624" s="44">
        <v>371277</v>
      </c>
      <c r="G624" s="44">
        <v>5012237</v>
      </c>
      <c r="H624" s="50"/>
    </row>
    <row r="625" spans="1:8" ht="18.75" customHeight="1" x14ac:dyDescent="0.2">
      <c r="A625" s="41">
        <v>623</v>
      </c>
      <c r="B625" s="42" t="s">
        <v>842</v>
      </c>
      <c r="C625" s="43" t="s">
        <v>42</v>
      </c>
      <c r="D625" s="42" t="s">
        <v>210</v>
      </c>
      <c r="E625" s="44">
        <v>41400</v>
      </c>
      <c r="F625" s="44">
        <v>3312</v>
      </c>
      <c r="G625" s="44">
        <v>44712</v>
      </c>
      <c r="H625" s="50"/>
    </row>
    <row r="626" spans="1:8" ht="18.75" customHeight="1" x14ac:dyDescent="0.2">
      <c r="A626" s="41">
        <v>624</v>
      </c>
      <c r="B626" s="42" t="s">
        <v>843</v>
      </c>
      <c r="C626" s="43" t="s">
        <v>42</v>
      </c>
      <c r="D626" s="42" t="s">
        <v>210</v>
      </c>
      <c r="E626" s="44">
        <v>180660</v>
      </c>
      <c r="F626" s="44">
        <v>14453</v>
      </c>
      <c r="G626" s="44">
        <v>195113</v>
      </c>
      <c r="H626" s="50"/>
    </row>
    <row r="627" spans="1:8" ht="18.75" customHeight="1" x14ac:dyDescent="0.2">
      <c r="A627" s="41">
        <v>625</v>
      </c>
      <c r="B627" s="42" t="s">
        <v>844</v>
      </c>
      <c r="C627" s="43" t="s">
        <v>42</v>
      </c>
      <c r="D627" s="42" t="s">
        <v>210</v>
      </c>
      <c r="E627" s="44">
        <v>11347169</v>
      </c>
      <c r="F627" s="44">
        <v>907774</v>
      </c>
      <c r="G627" s="44">
        <v>12254943</v>
      </c>
      <c r="H627" s="50"/>
    </row>
    <row r="628" spans="1:8" ht="18.75" customHeight="1" x14ac:dyDescent="0.2">
      <c r="A628" s="41">
        <v>626</v>
      </c>
      <c r="B628" s="42" t="s">
        <v>845</v>
      </c>
      <c r="C628" s="43" t="s">
        <v>42</v>
      </c>
      <c r="D628" s="42" t="s">
        <v>210</v>
      </c>
      <c r="E628" s="44">
        <v>207000</v>
      </c>
      <c r="F628" s="44">
        <v>16560</v>
      </c>
      <c r="G628" s="44">
        <v>223560</v>
      </c>
      <c r="H628" s="50"/>
    </row>
    <row r="629" spans="1:8" ht="18.75" customHeight="1" x14ac:dyDescent="0.2">
      <c r="A629" s="41">
        <v>627</v>
      </c>
      <c r="B629" s="42" t="s">
        <v>846</v>
      </c>
      <c r="C629" s="43" t="s">
        <v>42</v>
      </c>
      <c r="D629" s="42" t="s">
        <v>210</v>
      </c>
      <c r="E629" s="44">
        <v>180660</v>
      </c>
      <c r="F629" s="44">
        <v>14453</v>
      </c>
      <c r="G629" s="44">
        <v>195113</v>
      </c>
      <c r="H629" s="50"/>
    </row>
    <row r="630" spans="1:8" ht="18.75" customHeight="1" x14ac:dyDescent="0.2">
      <c r="A630" s="41">
        <v>628</v>
      </c>
      <c r="B630" s="42" t="s">
        <v>847</v>
      </c>
      <c r="C630" s="43" t="s">
        <v>42</v>
      </c>
      <c r="D630" s="42" t="s">
        <v>210</v>
      </c>
      <c r="E630" s="44">
        <v>41400</v>
      </c>
      <c r="F630" s="44">
        <v>3312</v>
      </c>
      <c r="G630" s="44">
        <v>44712</v>
      </c>
      <c r="H630" s="50"/>
    </row>
    <row r="631" spans="1:8" ht="18.75" customHeight="1" x14ac:dyDescent="0.2">
      <c r="A631" s="41">
        <v>629</v>
      </c>
      <c r="B631" s="42" t="s">
        <v>848</v>
      </c>
      <c r="C631" s="43" t="s">
        <v>42</v>
      </c>
      <c r="D631" s="42" t="s">
        <v>210</v>
      </c>
      <c r="E631" s="44">
        <v>903300</v>
      </c>
      <c r="F631" s="44">
        <v>72264</v>
      </c>
      <c r="G631" s="44">
        <v>975564</v>
      </c>
      <c r="H631" s="50"/>
    </row>
    <row r="632" spans="1:8" ht="18.75" customHeight="1" x14ac:dyDescent="0.2">
      <c r="A632" s="41">
        <v>630</v>
      </c>
      <c r="B632" s="42" t="s">
        <v>849</v>
      </c>
      <c r="C632" s="43" t="s">
        <v>42</v>
      </c>
      <c r="D632" s="42" t="s">
        <v>210</v>
      </c>
      <c r="E632" s="44">
        <v>1309220</v>
      </c>
      <c r="F632" s="44">
        <v>104738</v>
      </c>
      <c r="G632" s="44">
        <v>1413958</v>
      </c>
      <c r="H632" s="50"/>
    </row>
    <row r="633" spans="1:8" ht="18.75" customHeight="1" x14ac:dyDescent="0.2">
      <c r="A633" s="41">
        <v>631</v>
      </c>
      <c r="B633" s="42" t="s">
        <v>850</v>
      </c>
      <c r="C633" s="43" t="s">
        <v>42</v>
      </c>
      <c r="D633" s="42" t="s">
        <v>210</v>
      </c>
      <c r="E633" s="44">
        <v>207000</v>
      </c>
      <c r="F633" s="44">
        <v>16560</v>
      </c>
      <c r="G633" s="44">
        <v>223560</v>
      </c>
      <c r="H633" s="50"/>
    </row>
    <row r="634" spans="1:8" ht="18.75" customHeight="1" x14ac:dyDescent="0.2">
      <c r="A634" s="41">
        <v>632</v>
      </c>
      <c r="B634" s="42" t="s">
        <v>851</v>
      </c>
      <c r="C634" s="43" t="s">
        <v>42</v>
      </c>
      <c r="D634" s="42" t="s">
        <v>210</v>
      </c>
      <c r="E634" s="44">
        <v>361320</v>
      </c>
      <c r="F634" s="44">
        <v>28906</v>
      </c>
      <c r="G634" s="44">
        <v>390226</v>
      </c>
      <c r="H634" s="50"/>
    </row>
    <row r="635" spans="1:8" ht="18.75" customHeight="1" x14ac:dyDescent="0.2">
      <c r="A635" s="41">
        <v>633</v>
      </c>
      <c r="B635" s="42" t="s">
        <v>852</v>
      </c>
      <c r="C635" s="43" t="s">
        <v>42</v>
      </c>
      <c r="D635" s="42" t="s">
        <v>210</v>
      </c>
      <c r="E635" s="44">
        <v>2761189</v>
      </c>
      <c r="F635" s="44">
        <v>220895</v>
      </c>
      <c r="G635" s="44">
        <v>2982084</v>
      </c>
      <c r="H635" s="50"/>
    </row>
    <row r="636" spans="1:8" ht="18.75" customHeight="1" x14ac:dyDescent="0.2">
      <c r="A636" s="41">
        <v>634</v>
      </c>
      <c r="B636" s="42" t="s">
        <v>853</v>
      </c>
      <c r="C636" s="43" t="s">
        <v>42</v>
      </c>
      <c r="D636" s="42" t="s">
        <v>210</v>
      </c>
      <c r="E636" s="44">
        <v>414000</v>
      </c>
      <c r="F636" s="44">
        <v>33120</v>
      </c>
      <c r="G636" s="44">
        <v>447120</v>
      </c>
      <c r="H636" s="50"/>
    </row>
    <row r="637" spans="1:8" ht="18.75" customHeight="1" x14ac:dyDescent="0.2">
      <c r="A637" s="41">
        <v>635</v>
      </c>
      <c r="B637" s="42" t="s">
        <v>854</v>
      </c>
      <c r="C637" s="43" t="s">
        <v>42</v>
      </c>
      <c r="D637" s="42" t="s">
        <v>210</v>
      </c>
      <c r="E637" s="44">
        <v>180660</v>
      </c>
      <c r="F637" s="44">
        <v>14453</v>
      </c>
      <c r="G637" s="44">
        <v>195113</v>
      </c>
      <c r="H637" s="50"/>
    </row>
    <row r="638" spans="1:8" ht="18.75" customHeight="1" x14ac:dyDescent="0.2">
      <c r="A638" s="41">
        <v>636</v>
      </c>
      <c r="B638" s="42" t="s">
        <v>855</v>
      </c>
      <c r="C638" s="43" t="s">
        <v>42</v>
      </c>
      <c r="D638" s="42" t="s">
        <v>210</v>
      </c>
      <c r="E638" s="44">
        <v>4090481</v>
      </c>
      <c r="F638" s="44">
        <v>327238</v>
      </c>
      <c r="G638" s="44">
        <v>4417719</v>
      </c>
      <c r="H638" s="50"/>
    </row>
    <row r="639" spans="1:8" ht="18.75" customHeight="1" x14ac:dyDescent="0.2">
      <c r="A639" s="41">
        <v>637</v>
      </c>
      <c r="B639" s="42" t="s">
        <v>856</v>
      </c>
      <c r="C639" s="43" t="s">
        <v>43</v>
      </c>
      <c r="D639" s="42" t="s">
        <v>210</v>
      </c>
      <c r="E639" s="44">
        <v>30664980</v>
      </c>
      <c r="F639" s="44">
        <v>2453198</v>
      </c>
      <c r="G639" s="44">
        <v>33118178</v>
      </c>
      <c r="H639" s="50"/>
    </row>
    <row r="640" spans="1:8" ht="18.75" customHeight="1" x14ac:dyDescent="0.2">
      <c r="A640" s="41">
        <v>638</v>
      </c>
      <c r="B640" s="42" t="s">
        <v>857</v>
      </c>
      <c r="C640" s="43" t="s">
        <v>43</v>
      </c>
      <c r="D640" s="42" t="s">
        <v>210</v>
      </c>
      <c r="E640" s="44">
        <v>207000</v>
      </c>
      <c r="F640" s="44">
        <v>16560</v>
      </c>
      <c r="G640" s="44">
        <v>223560</v>
      </c>
      <c r="H640" s="50"/>
    </row>
    <row r="641" spans="1:8" ht="18.75" customHeight="1" x14ac:dyDescent="0.2">
      <c r="A641" s="41">
        <v>639</v>
      </c>
      <c r="B641" s="42" t="s">
        <v>858</v>
      </c>
      <c r="C641" s="43" t="s">
        <v>43</v>
      </c>
      <c r="D641" s="42" t="s">
        <v>210</v>
      </c>
      <c r="E641" s="44">
        <v>180656</v>
      </c>
      <c r="F641" s="44">
        <v>14452</v>
      </c>
      <c r="G641" s="44">
        <v>195108</v>
      </c>
      <c r="H641" s="50"/>
    </row>
    <row r="642" spans="1:8" ht="18.75" customHeight="1" x14ac:dyDescent="0.2">
      <c r="A642" s="41">
        <v>640</v>
      </c>
      <c r="B642" s="42" t="s">
        <v>859</v>
      </c>
      <c r="C642" s="43" t="s">
        <v>43</v>
      </c>
      <c r="D642" s="42" t="s">
        <v>210</v>
      </c>
      <c r="E642" s="44">
        <v>2779932</v>
      </c>
      <c r="F642" s="44">
        <v>222395</v>
      </c>
      <c r="G642" s="44">
        <v>3002327</v>
      </c>
      <c r="H642" s="50"/>
    </row>
    <row r="643" spans="1:8" ht="18.75" customHeight="1" x14ac:dyDescent="0.2">
      <c r="A643" s="41">
        <v>641</v>
      </c>
      <c r="B643" s="42" t="s">
        <v>860</v>
      </c>
      <c r="C643" s="43" t="s">
        <v>43</v>
      </c>
      <c r="D643" s="42" t="s">
        <v>210</v>
      </c>
      <c r="E643" s="44">
        <v>903300</v>
      </c>
      <c r="F643" s="44">
        <v>72264</v>
      </c>
      <c r="G643" s="44">
        <v>975564</v>
      </c>
      <c r="H643" s="50"/>
    </row>
    <row r="644" spans="1:8" ht="18.75" customHeight="1" x14ac:dyDescent="0.2">
      <c r="A644" s="41">
        <v>642</v>
      </c>
      <c r="B644" s="42" t="s">
        <v>861</v>
      </c>
      <c r="C644" s="43" t="s">
        <v>43</v>
      </c>
      <c r="D644" s="42" t="s">
        <v>210</v>
      </c>
      <c r="E644" s="44">
        <v>414000</v>
      </c>
      <c r="F644" s="44">
        <v>33120</v>
      </c>
      <c r="G644" s="44">
        <v>447120</v>
      </c>
      <c r="H644" s="50"/>
    </row>
    <row r="645" spans="1:8" ht="18.75" customHeight="1" x14ac:dyDescent="0.2">
      <c r="A645" s="41">
        <v>643</v>
      </c>
      <c r="B645" s="42" t="s">
        <v>862</v>
      </c>
      <c r="C645" s="43" t="s">
        <v>43</v>
      </c>
      <c r="D645" s="42" t="s">
        <v>210</v>
      </c>
      <c r="E645" s="44">
        <v>180660</v>
      </c>
      <c r="F645" s="44">
        <v>14453</v>
      </c>
      <c r="G645" s="44">
        <v>195113</v>
      </c>
      <c r="H645" s="50"/>
    </row>
    <row r="646" spans="1:8" ht="18.75" customHeight="1" x14ac:dyDescent="0.2">
      <c r="A646" s="41">
        <v>644</v>
      </c>
      <c r="B646" s="42" t="s">
        <v>863</v>
      </c>
      <c r="C646" s="43" t="s">
        <v>43</v>
      </c>
      <c r="D646" s="42" t="s">
        <v>210</v>
      </c>
      <c r="E646" s="44">
        <v>41400</v>
      </c>
      <c r="F646" s="44">
        <v>3312</v>
      </c>
      <c r="G646" s="44">
        <v>44712</v>
      </c>
      <c r="H646" s="50"/>
    </row>
    <row r="647" spans="1:8" ht="18.75" customHeight="1" x14ac:dyDescent="0.2">
      <c r="A647" s="41">
        <v>645</v>
      </c>
      <c r="B647" s="42" t="s">
        <v>864</v>
      </c>
      <c r="C647" s="43" t="s">
        <v>43</v>
      </c>
      <c r="D647" s="42" t="s">
        <v>210</v>
      </c>
      <c r="E647" s="44">
        <v>568320</v>
      </c>
      <c r="F647" s="44">
        <v>45466</v>
      </c>
      <c r="G647" s="44">
        <v>613786</v>
      </c>
      <c r="H647" s="50"/>
    </row>
    <row r="648" spans="1:8" ht="18.75" customHeight="1" x14ac:dyDescent="0.2">
      <c r="A648" s="41">
        <v>646</v>
      </c>
      <c r="B648" s="42" t="s">
        <v>865</v>
      </c>
      <c r="C648" s="43" t="s">
        <v>43</v>
      </c>
      <c r="D648" s="42" t="s">
        <v>210</v>
      </c>
      <c r="E648" s="44">
        <v>722640</v>
      </c>
      <c r="F648" s="44">
        <v>57811</v>
      </c>
      <c r="G648" s="44">
        <v>780451</v>
      </c>
      <c r="H648" s="50"/>
    </row>
    <row r="649" spans="1:8" ht="18.75" customHeight="1" x14ac:dyDescent="0.2">
      <c r="A649" s="41">
        <v>647</v>
      </c>
      <c r="B649" s="42" t="s">
        <v>866</v>
      </c>
      <c r="C649" s="43" t="s">
        <v>43</v>
      </c>
      <c r="D649" s="42" t="s">
        <v>210</v>
      </c>
      <c r="E649" s="44">
        <v>414000</v>
      </c>
      <c r="F649" s="44">
        <v>33120</v>
      </c>
      <c r="G649" s="44">
        <v>447120</v>
      </c>
      <c r="H649" s="50"/>
    </row>
    <row r="650" spans="1:8" ht="18.75" customHeight="1" x14ac:dyDescent="0.2">
      <c r="A650" s="41">
        <v>648</v>
      </c>
      <c r="B650" s="42" t="s">
        <v>867</v>
      </c>
      <c r="C650" s="43" t="s">
        <v>44</v>
      </c>
      <c r="D650" s="42" t="s">
        <v>210</v>
      </c>
      <c r="E650" s="44">
        <v>7021520</v>
      </c>
      <c r="F650" s="44">
        <v>561722</v>
      </c>
      <c r="G650" s="44">
        <v>7583242</v>
      </c>
      <c r="H650" s="50"/>
    </row>
    <row r="651" spans="1:8" ht="18.75" customHeight="1" x14ac:dyDescent="0.2">
      <c r="A651" s="41">
        <v>649</v>
      </c>
      <c r="B651" s="42" t="s">
        <v>868</v>
      </c>
      <c r="C651" s="43" t="s">
        <v>44</v>
      </c>
      <c r="D651" s="42" t="s">
        <v>210</v>
      </c>
      <c r="E651" s="44">
        <v>1110580</v>
      </c>
      <c r="F651" s="44">
        <v>88846</v>
      </c>
      <c r="G651" s="44">
        <v>1199426</v>
      </c>
      <c r="H651" s="50"/>
    </row>
    <row r="652" spans="1:8" ht="18.75" customHeight="1" x14ac:dyDescent="0.2">
      <c r="A652" s="41">
        <v>650</v>
      </c>
      <c r="B652" s="42" t="s">
        <v>869</v>
      </c>
      <c r="C652" s="43" t="s">
        <v>44</v>
      </c>
      <c r="D652" s="42" t="s">
        <v>210</v>
      </c>
      <c r="E652" s="44">
        <v>1110580</v>
      </c>
      <c r="F652" s="44">
        <v>88846</v>
      </c>
      <c r="G652" s="44">
        <v>1199426</v>
      </c>
      <c r="H652" s="50"/>
    </row>
    <row r="653" spans="1:8" ht="18.75" customHeight="1" x14ac:dyDescent="0.2">
      <c r="A653" s="41">
        <v>651</v>
      </c>
      <c r="B653" s="42" t="s">
        <v>870</v>
      </c>
      <c r="C653" s="43" t="s">
        <v>44</v>
      </c>
      <c r="D653" s="42" t="s">
        <v>210</v>
      </c>
      <c r="E653" s="44">
        <v>2996480</v>
      </c>
      <c r="F653" s="44">
        <v>239718</v>
      </c>
      <c r="G653" s="44">
        <v>3236198</v>
      </c>
      <c r="H653" s="50"/>
    </row>
    <row r="654" spans="1:8" ht="18.75" customHeight="1" x14ac:dyDescent="0.2">
      <c r="A654" s="41">
        <v>652</v>
      </c>
      <c r="B654" s="42" t="s">
        <v>871</v>
      </c>
      <c r="C654" s="43" t="s">
        <v>44</v>
      </c>
      <c r="D654" s="42" t="s">
        <v>210</v>
      </c>
      <c r="E654" s="44">
        <v>2222489</v>
      </c>
      <c r="F654" s="44">
        <v>177799</v>
      </c>
      <c r="G654" s="44">
        <v>2400288</v>
      </c>
      <c r="H654" s="50"/>
    </row>
    <row r="655" spans="1:8" ht="18.75" customHeight="1" x14ac:dyDescent="0.2">
      <c r="A655" s="41">
        <v>653</v>
      </c>
      <c r="B655" s="42" t="s">
        <v>872</v>
      </c>
      <c r="C655" s="43" t="s">
        <v>44</v>
      </c>
      <c r="D655" s="42" t="s">
        <v>210</v>
      </c>
      <c r="E655" s="44">
        <v>4231760</v>
      </c>
      <c r="F655" s="44">
        <v>338541</v>
      </c>
      <c r="G655" s="44">
        <v>4570301</v>
      </c>
      <c r="H655" s="50"/>
    </row>
    <row r="656" spans="1:8" ht="18.75" customHeight="1" x14ac:dyDescent="0.2">
      <c r="A656" s="41">
        <v>654</v>
      </c>
      <c r="B656" s="42" t="s">
        <v>873</v>
      </c>
      <c r="C656" s="43" t="s">
        <v>44</v>
      </c>
      <c r="D656" s="42" t="s">
        <v>210</v>
      </c>
      <c r="E656" s="44">
        <v>1468620</v>
      </c>
      <c r="F656" s="44">
        <v>117490</v>
      </c>
      <c r="G656" s="44">
        <v>1586110</v>
      </c>
      <c r="H656" s="50"/>
    </row>
    <row r="657" spans="1:8" ht="18.75" customHeight="1" x14ac:dyDescent="0.2">
      <c r="A657" s="41">
        <v>655</v>
      </c>
      <c r="B657" s="42" t="s">
        <v>874</v>
      </c>
      <c r="C657" s="43" t="s">
        <v>45</v>
      </c>
      <c r="D657" s="42" t="s">
        <v>210</v>
      </c>
      <c r="E657" s="44">
        <v>1110580</v>
      </c>
      <c r="F657" s="44">
        <v>88846</v>
      </c>
      <c r="G657" s="44">
        <v>1199426</v>
      </c>
      <c r="H657" s="50"/>
    </row>
    <row r="658" spans="1:8" ht="18.75" customHeight="1" x14ac:dyDescent="0.2">
      <c r="A658" s="41">
        <v>656</v>
      </c>
      <c r="B658" s="42" t="s">
        <v>875</v>
      </c>
      <c r="C658" s="43" t="s">
        <v>45</v>
      </c>
      <c r="D658" s="42" t="s">
        <v>210</v>
      </c>
      <c r="E658" s="44">
        <v>180660</v>
      </c>
      <c r="F658" s="44">
        <v>14453</v>
      </c>
      <c r="G658" s="44">
        <v>195113</v>
      </c>
      <c r="H658" s="50"/>
    </row>
    <row r="659" spans="1:8" ht="18.75" customHeight="1" x14ac:dyDescent="0.2">
      <c r="A659" s="41">
        <v>657</v>
      </c>
      <c r="B659" s="42" t="s">
        <v>876</v>
      </c>
      <c r="C659" s="43" t="s">
        <v>45</v>
      </c>
      <c r="D659" s="42" t="s">
        <v>210</v>
      </c>
      <c r="E659" s="44">
        <v>4456740</v>
      </c>
      <c r="F659" s="44">
        <v>356539</v>
      </c>
      <c r="G659" s="44">
        <v>4813279</v>
      </c>
      <c r="H659" s="50"/>
    </row>
    <row r="660" spans="1:8" ht="18.75" customHeight="1" x14ac:dyDescent="0.2">
      <c r="A660" s="41">
        <v>658</v>
      </c>
      <c r="B660" s="42" t="s">
        <v>877</v>
      </c>
      <c r="C660" s="43" t="s">
        <v>45</v>
      </c>
      <c r="D660" s="42" t="s">
        <v>210</v>
      </c>
      <c r="E660" s="44">
        <v>3020040</v>
      </c>
      <c r="F660" s="44">
        <v>241603</v>
      </c>
      <c r="G660" s="44">
        <v>3261643</v>
      </c>
      <c r="H660" s="50"/>
    </row>
    <row r="661" spans="1:8" ht="18.75" customHeight="1" x14ac:dyDescent="0.2">
      <c r="A661" s="41">
        <v>659</v>
      </c>
      <c r="B661" s="42" t="s">
        <v>878</v>
      </c>
      <c r="C661" s="43" t="s">
        <v>45</v>
      </c>
      <c r="D661" s="42" t="s">
        <v>210</v>
      </c>
      <c r="E661" s="44">
        <v>1510020</v>
      </c>
      <c r="F661" s="44">
        <v>120802</v>
      </c>
      <c r="G661" s="44">
        <v>1630822</v>
      </c>
      <c r="H661" s="50"/>
    </row>
    <row r="662" spans="1:8" ht="18.75" customHeight="1" x14ac:dyDescent="0.2">
      <c r="A662" s="41">
        <v>660</v>
      </c>
      <c r="B662" s="42" t="s">
        <v>879</v>
      </c>
      <c r="C662" s="43" t="s">
        <v>45</v>
      </c>
      <c r="D662" s="42" t="s">
        <v>210</v>
      </c>
      <c r="E662" s="44">
        <v>3531709</v>
      </c>
      <c r="F662" s="44">
        <v>282537</v>
      </c>
      <c r="G662" s="44">
        <v>3814246</v>
      </c>
      <c r="H662" s="50"/>
    </row>
    <row r="663" spans="1:8" ht="18.75" customHeight="1" x14ac:dyDescent="0.2">
      <c r="A663" s="41">
        <v>661</v>
      </c>
      <c r="B663" s="42" t="s">
        <v>880</v>
      </c>
      <c r="C663" s="43" t="s">
        <v>45</v>
      </c>
      <c r="D663" s="42" t="s">
        <v>210</v>
      </c>
      <c r="E663" s="44">
        <v>1510020</v>
      </c>
      <c r="F663" s="44">
        <v>120802</v>
      </c>
      <c r="G663" s="44">
        <v>1630822</v>
      </c>
      <c r="H663" s="50"/>
    </row>
    <row r="664" spans="1:8" ht="18.75" customHeight="1" x14ac:dyDescent="0.2">
      <c r="A664" s="41">
        <v>662</v>
      </c>
      <c r="B664" s="42" t="s">
        <v>881</v>
      </c>
      <c r="C664" s="43" t="s">
        <v>45</v>
      </c>
      <c r="D664" s="42" t="s">
        <v>210</v>
      </c>
      <c r="E664" s="44">
        <v>1110580</v>
      </c>
      <c r="F664" s="44">
        <v>88846</v>
      </c>
      <c r="G664" s="44">
        <v>1199426</v>
      </c>
      <c r="H664" s="50"/>
    </row>
    <row r="665" spans="1:8" ht="18.75" customHeight="1" x14ac:dyDescent="0.2">
      <c r="A665" s="41">
        <v>663</v>
      </c>
      <c r="B665" s="42" t="s">
        <v>882</v>
      </c>
      <c r="C665" s="43" t="s">
        <v>45</v>
      </c>
      <c r="D665" s="42" t="s">
        <v>210</v>
      </c>
      <c r="E665" s="44">
        <v>1110580</v>
      </c>
      <c r="F665" s="44">
        <v>88846</v>
      </c>
      <c r="G665" s="44">
        <v>1199426</v>
      </c>
      <c r="H665" s="50"/>
    </row>
    <row r="666" spans="1:8" ht="18.75" customHeight="1" x14ac:dyDescent="0.2">
      <c r="A666" s="41">
        <v>664</v>
      </c>
      <c r="B666" s="42" t="s">
        <v>883</v>
      </c>
      <c r="C666" s="43" t="s">
        <v>45</v>
      </c>
      <c r="D666" s="42" t="s">
        <v>210</v>
      </c>
      <c r="E666" s="44">
        <v>2579200</v>
      </c>
      <c r="F666" s="44">
        <v>206336</v>
      </c>
      <c r="G666" s="44">
        <v>2785536</v>
      </c>
      <c r="H666" s="50"/>
    </row>
    <row r="667" spans="1:8" ht="18.75" customHeight="1" x14ac:dyDescent="0.2">
      <c r="A667" s="41">
        <v>665</v>
      </c>
      <c r="B667" s="42" t="s">
        <v>884</v>
      </c>
      <c r="C667" s="43" t="s">
        <v>45</v>
      </c>
      <c r="D667" s="42" t="s">
        <v>210</v>
      </c>
      <c r="E667" s="44">
        <v>124200</v>
      </c>
      <c r="F667" s="44">
        <v>9936</v>
      </c>
      <c r="G667" s="44">
        <v>134136</v>
      </c>
      <c r="H667" s="50"/>
    </row>
    <row r="668" spans="1:8" ht="18.75" customHeight="1" x14ac:dyDescent="0.2">
      <c r="A668" s="41">
        <v>666</v>
      </c>
      <c r="B668" s="42" t="s">
        <v>885</v>
      </c>
      <c r="C668" s="43" t="s">
        <v>45</v>
      </c>
      <c r="D668" s="42" t="s">
        <v>210</v>
      </c>
      <c r="E668" s="44">
        <v>2580529</v>
      </c>
      <c r="F668" s="44">
        <v>206442</v>
      </c>
      <c r="G668" s="44">
        <v>2786971</v>
      </c>
      <c r="H668" s="50"/>
    </row>
    <row r="669" spans="1:8" customFormat="1" ht="15" hidden="1" x14ac:dyDescent="0.25">
      <c r="A669" s="41">
        <v>667</v>
      </c>
      <c r="B669" s="53"/>
      <c r="C669" s="48">
        <v>44666</v>
      </c>
      <c r="D669" s="47" t="s">
        <v>2550</v>
      </c>
      <c r="E669" s="47"/>
      <c r="F669" s="47"/>
      <c r="G669" s="49">
        <v>-130017098</v>
      </c>
      <c r="H669" s="53"/>
    </row>
    <row r="670" spans="1:8" ht="18.75" customHeight="1" x14ac:dyDescent="0.2">
      <c r="A670" s="41">
        <v>668</v>
      </c>
      <c r="B670" s="42" t="s">
        <v>886</v>
      </c>
      <c r="C670" s="43" t="s">
        <v>887</v>
      </c>
      <c r="D670" s="42" t="s">
        <v>210</v>
      </c>
      <c r="E670" s="44">
        <v>2759860</v>
      </c>
      <c r="F670" s="44">
        <v>220789</v>
      </c>
      <c r="G670" s="44">
        <v>2980649</v>
      </c>
      <c r="H670" s="50"/>
    </row>
    <row r="671" spans="1:8" ht="18.75" customHeight="1" x14ac:dyDescent="0.2">
      <c r="A671" s="41">
        <v>669</v>
      </c>
      <c r="B671" s="42" t="s">
        <v>888</v>
      </c>
      <c r="C671" s="43" t="s">
        <v>887</v>
      </c>
      <c r="D671" s="42" t="s">
        <v>210</v>
      </c>
      <c r="E671" s="44">
        <v>1110580</v>
      </c>
      <c r="F671" s="44">
        <v>88846</v>
      </c>
      <c r="G671" s="44">
        <v>1199426</v>
      </c>
      <c r="H671" s="50"/>
    </row>
    <row r="672" spans="1:8" ht="18.75" customHeight="1" x14ac:dyDescent="0.2">
      <c r="A672" s="41">
        <v>670</v>
      </c>
      <c r="B672" s="42" t="s">
        <v>889</v>
      </c>
      <c r="C672" s="43" t="s">
        <v>887</v>
      </c>
      <c r="D672" s="42" t="s">
        <v>210</v>
      </c>
      <c r="E672" s="44">
        <v>3689780</v>
      </c>
      <c r="F672" s="44">
        <v>295182</v>
      </c>
      <c r="G672" s="44">
        <v>3984962</v>
      </c>
      <c r="H672" s="50"/>
    </row>
    <row r="673" spans="1:8" ht="18.75" customHeight="1" x14ac:dyDescent="0.2">
      <c r="A673" s="41">
        <v>671</v>
      </c>
      <c r="B673" s="42" t="s">
        <v>890</v>
      </c>
      <c r="C673" s="43" t="s">
        <v>887</v>
      </c>
      <c r="D673" s="42" t="s">
        <v>210</v>
      </c>
      <c r="E673" s="44">
        <v>361320</v>
      </c>
      <c r="F673" s="44">
        <v>28906</v>
      </c>
      <c r="G673" s="44">
        <v>390226</v>
      </c>
      <c r="H673" s="50"/>
    </row>
    <row r="674" spans="1:8" ht="18.75" customHeight="1" x14ac:dyDescent="0.2">
      <c r="A674" s="41">
        <v>672</v>
      </c>
      <c r="B674" s="42" t="s">
        <v>891</v>
      </c>
      <c r="C674" s="43" t="s">
        <v>887</v>
      </c>
      <c r="D674" s="42" t="s">
        <v>210</v>
      </c>
      <c r="E674" s="44">
        <v>82800</v>
      </c>
      <c r="F674" s="44">
        <v>6624</v>
      </c>
      <c r="G674" s="44">
        <v>89424</v>
      </c>
      <c r="H674" s="50"/>
    </row>
    <row r="675" spans="1:8" ht="18.75" customHeight="1" x14ac:dyDescent="0.2">
      <c r="A675" s="41">
        <v>673</v>
      </c>
      <c r="B675" s="42" t="s">
        <v>892</v>
      </c>
      <c r="C675" s="43" t="s">
        <v>887</v>
      </c>
      <c r="D675" s="42" t="s">
        <v>210</v>
      </c>
      <c r="E675" s="44">
        <v>1111909</v>
      </c>
      <c r="F675" s="44">
        <v>88953</v>
      </c>
      <c r="G675" s="44">
        <v>1200862</v>
      </c>
      <c r="H675" s="50"/>
    </row>
    <row r="676" spans="1:8" ht="18.75" customHeight="1" x14ac:dyDescent="0.2">
      <c r="A676" s="41">
        <v>674</v>
      </c>
      <c r="B676" s="42" t="s">
        <v>893</v>
      </c>
      <c r="C676" s="43" t="s">
        <v>887</v>
      </c>
      <c r="D676" s="42" t="s">
        <v>210</v>
      </c>
      <c r="E676" s="44">
        <v>1468620</v>
      </c>
      <c r="F676" s="44">
        <v>117490</v>
      </c>
      <c r="G676" s="44">
        <v>1586110</v>
      </c>
      <c r="H676" s="50"/>
    </row>
    <row r="677" spans="1:8" ht="18.75" customHeight="1" x14ac:dyDescent="0.2">
      <c r="A677" s="41">
        <v>675</v>
      </c>
      <c r="B677" s="42" t="s">
        <v>894</v>
      </c>
      <c r="C677" s="43" t="s">
        <v>887</v>
      </c>
      <c r="D677" s="42" t="s">
        <v>210</v>
      </c>
      <c r="E677" s="44">
        <v>2937240</v>
      </c>
      <c r="F677" s="44">
        <v>234979</v>
      </c>
      <c r="G677" s="44">
        <v>3172219</v>
      </c>
      <c r="H677" s="50"/>
    </row>
    <row r="678" spans="1:8" ht="18.75" customHeight="1" x14ac:dyDescent="0.2">
      <c r="A678" s="41">
        <v>676</v>
      </c>
      <c r="B678" s="42" t="s">
        <v>895</v>
      </c>
      <c r="C678" s="43" t="s">
        <v>887</v>
      </c>
      <c r="D678" s="42" t="s">
        <v>210</v>
      </c>
      <c r="E678" s="44">
        <v>3689780</v>
      </c>
      <c r="F678" s="44">
        <v>295182</v>
      </c>
      <c r="G678" s="44">
        <v>3984962</v>
      </c>
      <c r="H678" s="50"/>
    </row>
    <row r="679" spans="1:8" ht="18.75" customHeight="1" x14ac:dyDescent="0.2">
      <c r="A679" s="41">
        <v>677</v>
      </c>
      <c r="B679" s="42" t="s">
        <v>896</v>
      </c>
      <c r="C679" s="43" t="s">
        <v>887</v>
      </c>
      <c r="D679" s="42" t="s">
        <v>210</v>
      </c>
      <c r="E679" s="44">
        <v>555290</v>
      </c>
      <c r="F679" s="44">
        <v>44423</v>
      </c>
      <c r="G679" s="44">
        <v>599713</v>
      </c>
      <c r="H679" s="50"/>
    </row>
    <row r="680" spans="1:8" ht="18.75" customHeight="1" x14ac:dyDescent="0.2">
      <c r="A680" s="41">
        <v>678</v>
      </c>
      <c r="B680" s="42" t="s">
        <v>897</v>
      </c>
      <c r="C680" s="43" t="s">
        <v>887</v>
      </c>
      <c r="D680" s="42" t="s">
        <v>210</v>
      </c>
      <c r="E680" s="44">
        <v>2419800</v>
      </c>
      <c r="F680" s="44">
        <v>193584</v>
      </c>
      <c r="G680" s="44">
        <v>2613384</v>
      </c>
      <c r="H680" s="50"/>
    </row>
    <row r="681" spans="1:8" ht="18.75" customHeight="1" x14ac:dyDescent="0.2">
      <c r="A681" s="41">
        <v>679</v>
      </c>
      <c r="B681" s="42" t="s">
        <v>898</v>
      </c>
      <c r="C681" s="43" t="s">
        <v>887</v>
      </c>
      <c r="D681" s="42" t="s">
        <v>210</v>
      </c>
      <c r="E681" s="44">
        <v>4801689</v>
      </c>
      <c r="F681" s="44">
        <v>384135</v>
      </c>
      <c r="G681" s="44">
        <v>5185824</v>
      </c>
      <c r="H681" s="50"/>
    </row>
    <row r="682" spans="1:8" ht="18.75" customHeight="1" x14ac:dyDescent="0.2">
      <c r="A682" s="41">
        <v>680</v>
      </c>
      <c r="B682" s="42" t="s">
        <v>899</v>
      </c>
      <c r="C682" s="43" t="s">
        <v>887</v>
      </c>
      <c r="D682" s="42" t="s">
        <v>210</v>
      </c>
      <c r="E682" s="44">
        <v>1292569</v>
      </c>
      <c r="F682" s="44">
        <v>103406</v>
      </c>
      <c r="G682" s="44">
        <v>1395975</v>
      </c>
      <c r="H682" s="50"/>
    </row>
    <row r="683" spans="1:8" ht="18.75" customHeight="1" x14ac:dyDescent="0.2">
      <c r="A683" s="41">
        <v>681</v>
      </c>
      <c r="B683" s="42" t="s">
        <v>900</v>
      </c>
      <c r="C683" s="43" t="s">
        <v>887</v>
      </c>
      <c r="D683" s="42" t="s">
        <v>210</v>
      </c>
      <c r="E683" s="44">
        <v>2620600</v>
      </c>
      <c r="F683" s="44">
        <v>209648</v>
      </c>
      <c r="G683" s="44">
        <v>2830248</v>
      </c>
      <c r="H683" s="50"/>
    </row>
    <row r="684" spans="1:8" ht="18.75" customHeight="1" x14ac:dyDescent="0.2">
      <c r="A684" s="41">
        <v>682</v>
      </c>
      <c r="B684" s="42" t="s">
        <v>901</v>
      </c>
      <c r="C684" s="43" t="s">
        <v>887</v>
      </c>
      <c r="D684" s="42" t="s">
        <v>210</v>
      </c>
      <c r="E684" s="44">
        <v>2958500</v>
      </c>
      <c r="F684" s="44">
        <v>236680</v>
      </c>
      <c r="G684" s="44">
        <v>3195180</v>
      </c>
      <c r="H684" s="50"/>
    </row>
    <row r="685" spans="1:8" ht="18.75" customHeight="1" x14ac:dyDescent="0.2">
      <c r="A685" s="41">
        <v>683</v>
      </c>
      <c r="B685" s="42" t="s">
        <v>902</v>
      </c>
      <c r="C685" s="43" t="s">
        <v>887</v>
      </c>
      <c r="D685" s="42" t="s">
        <v>210</v>
      </c>
      <c r="E685" s="44">
        <v>2621929</v>
      </c>
      <c r="F685" s="44">
        <v>209754</v>
      </c>
      <c r="G685" s="44">
        <v>2831683</v>
      </c>
      <c r="H685" s="50"/>
    </row>
    <row r="686" spans="1:8" ht="18.75" customHeight="1" x14ac:dyDescent="0.2">
      <c r="A686" s="41">
        <v>684</v>
      </c>
      <c r="B686" s="42" t="s">
        <v>903</v>
      </c>
      <c r="C686" s="43" t="s">
        <v>887</v>
      </c>
      <c r="D686" s="42" t="s">
        <v>210</v>
      </c>
      <c r="E686" s="44">
        <v>25536029</v>
      </c>
      <c r="F686" s="44">
        <v>2042882</v>
      </c>
      <c r="G686" s="44">
        <v>27578911</v>
      </c>
      <c r="H686" s="50"/>
    </row>
    <row r="687" spans="1:8" ht="18.75" customHeight="1" x14ac:dyDescent="0.2">
      <c r="A687" s="41">
        <v>685</v>
      </c>
      <c r="B687" s="42" t="s">
        <v>904</v>
      </c>
      <c r="C687" s="43" t="s">
        <v>887</v>
      </c>
      <c r="D687" s="42" t="s">
        <v>210</v>
      </c>
      <c r="E687" s="44">
        <v>11105800</v>
      </c>
      <c r="F687" s="44">
        <v>888464</v>
      </c>
      <c r="G687" s="44">
        <v>11994264</v>
      </c>
      <c r="H687" s="50"/>
    </row>
    <row r="688" spans="1:8" ht="18.75" customHeight="1" x14ac:dyDescent="0.2">
      <c r="A688" s="41">
        <v>686</v>
      </c>
      <c r="B688" s="42" t="s">
        <v>905</v>
      </c>
      <c r="C688" s="43" t="s">
        <v>46</v>
      </c>
      <c r="D688" s="42" t="s">
        <v>210</v>
      </c>
      <c r="E688" s="44">
        <v>3689780</v>
      </c>
      <c r="F688" s="44">
        <v>295182</v>
      </c>
      <c r="G688" s="44">
        <v>3984962</v>
      </c>
      <c r="H688" s="50"/>
    </row>
    <row r="689" spans="1:8" ht="18.75" customHeight="1" x14ac:dyDescent="0.2">
      <c r="A689" s="41">
        <v>687</v>
      </c>
      <c r="B689" s="42" t="s">
        <v>906</v>
      </c>
      <c r="C689" s="43" t="s">
        <v>46</v>
      </c>
      <c r="D689" s="42" t="s">
        <v>210</v>
      </c>
      <c r="E689" s="44">
        <v>7379560</v>
      </c>
      <c r="F689" s="44">
        <v>590365</v>
      </c>
      <c r="G689" s="44">
        <v>7969925</v>
      </c>
      <c r="H689" s="50"/>
    </row>
    <row r="690" spans="1:8" ht="18.75" customHeight="1" x14ac:dyDescent="0.2">
      <c r="A690" s="41">
        <v>688</v>
      </c>
      <c r="B690" s="42" t="s">
        <v>907</v>
      </c>
      <c r="C690" s="43" t="s">
        <v>46</v>
      </c>
      <c r="D690" s="42" t="s">
        <v>210</v>
      </c>
      <c r="E690" s="44">
        <v>5361649</v>
      </c>
      <c r="F690" s="44">
        <v>428932</v>
      </c>
      <c r="G690" s="44">
        <v>5790581</v>
      </c>
      <c r="H690" s="50"/>
    </row>
    <row r="691" spans="1:8" ht="18.75" customHeight="1" x14ac:dyDescent="0.2">
      <c r="A691" s="41">
        <v>689</v>
      </c>
      <c r="B691" s="42" t="s">
        <v>908</v>
      </c>
      <c r="C691" s="43" t="s">
        <v>46</v>
      </c>
      <c r="D691" s="42" t="s">
        <v>210</v>
      </c>
      <c r="E691" s="44">
        <v>2221160</v>
      </c>
      <c r="F691" s="44">
        <v>177693</v>
      </c>
      <c r="G691" s="44">
        <v>2398853</v>
      </c>
      <c r="H691" s="50"/>
    </row>
    <row r="692" spans="1:8" customFormat="1" ht="15" hidden="1" x14ac:dyDescent="0.25">
      <c r="A692" s="41">
        <v>690</v>
      </c>
      <c r="B692" s="53"/>
      <c r="C692" s="48">
        <v>44670</v>
      </c>
      <c r="D692" s="47" t="s">
        <v>2550</v>
      </c>
      <c r="E692" s="47"/>
      <c r="F692" s="47"/>
      <c r="G692" s="49">
        <v>-16839345</v>
      </c>
      <c r="H692" s="53"/>
    </row>
    <row r="693" spans="1:8" ht="18.75" customHeight="1" x14ac:dyDescent="0.2">
      <c r="A693" s="41">
        <v>691</v>
      </c>
      <c r="B693" s="42" t="s">
        <v>909</v>
      </c>
      <c r="C693" s="43" t="s">
        <v>47</v>
      </c>
      <c r="D693" s="42" t="s">
        <v>210</v>
      </c>
      <c r="E693" s="44">
        <v>180660</v>
      </c>
      <c r="F693" s="44">
        <v>14453</v>
      </c>
      <c r="G693" s="44">
        <v>195113</v>
      </c>
      <c r="H693" s="50"/>
    </row>
    <row r="694" spans="1:8" ht="18.75" customHeight="1" x14ac:dyDescent="0.2">
      <c r="A694" s="41">
        <v>692</v>
      </c>
      <c r="B694" s="42" t="s">
        <v>910</v>
      </c>
      <c r="C694" s="43" t="s">
        <v>47</v>
      </c>
      <c r="D694" s="42" t="s">
        <v>210</v>
      </c>
      <c r="E694" s="44">
        <v>207000</v>
      </c>
      <c r="F694" s="44">
        <v>16560</v>
      </c>
      <c r="G694" s="44">
        <v>223560</v>
      </c>
      <c r="H694" s="50"/>
    </row>
    <row r="695" spans="1:8" ht="18.75" customHeight="1" x14ac:dyDescent="0.2">
      <c r="A695" s="41">
        <v>693</v>
      </c>
      <c r="B695" s="42" t="s">
        <v>911</v>
      </c>
      <c r="C695" s="43" t="s">
        <v>47</v>
      </c>
      <c r="D695" s="42" t="s">
        <v>210</v>
      </c>
      <c r="E695" s="44">
        <v>7021520</v>
      </c>
      <c r="F695" s="44">
        <v>561722</v>
      </c>
      <c r="G695" s="44">
        <v>7583242</v>
      </c>
      <c r="H695" s="50"/>
    </row>
    <row r="696" spans="1:8" ht="18.75" customHeight="1" x14ac:dyDescent="0.2">
      <c r="A696" s="41">
        <v>694</v>
      </c>
      <c r="B696" s="42" t="s">
        <v>912</v>
      </c>
      <c r="C696" s="43" t="s">
        <v>47</v>
      </c>
      <c r="D696" s="42" t="s">
        <v>210</v>
      </c>
      <c r="E696" s="44">
        <v>1110580</v>
      </c>
      <c r="F696" s="44">
        <v>88846</v>
      </c>
      <c r="G696" s="44">
        <v>1199426</v>
      </c>
      <c r="H696" s="50"/>
    </row>
    <row r="697" spans="1:8" ht="18.75" customHeight="1" x14ac:dyDescent="0.2">
      <c r="A697" s="41">
        <v>695</v>
      </c>
      <c r="B697" s="42" t="s">
        <v>913</v>
      </c>
      <c r="C697" s="43" t="s">
        <v>47</v>
      </c>
      <c r="D697" s="42" t="s">
        <v>210</v>
      </c>
      <c r="E697" s="44">
        <v>4259429</v>
      </c>
      <c r="F697" s="44">
        <v>340754</v>
      </c>
      <c r="G697" s="44">
        <v>4600183</v>
      </c>
      <c r="H697" s="50"/>
    </row>
    <row r="698" spans="1:8" ht="18.75" customHeight="1" x14ac:dyDescent="0.2">
      <c r="A698" s="41">
        <v>696</v>
      </c>
      <c r="B698" s="42" t="s">
        <v>914</v>
      </c>
      <c r="C698" s="43" t="s">
        <v>47</v>
      </c>
      <c r="D698" s="42" t="s">
        <v>210</v>
      </c>
      <c r="E698" s="44">
        <v>1110580</v>
      </c>
      <c r="F698" s="44">
        <v>88846</v>
      </c>
      <c r="G698" s="44">
        <v>1199426</v>
      </c>
      <c r="H698" s="50"/>
    </row>
    <row r="699" spans="1:8" ht="18.75" customHeight="1" x14ac:dyDescent="0.2">
      <c r="A699" s="41">
        <v>697</v>
      </c>
      <c r="B699" s="42" t="s">
        <v>915</v>
      </c>
      <c r="C699" s="43" t="s">
        <v>47</v>
      </c>
      <c r="D699" s="42" t="s">
        <v>210</v>
      </c>
      <c r="E699" s="44">
        <v>541980</v>
      </c>
      <c r="F699" s="44">
        <v>43358</v>
      </c>
      <c r="G699" s="44">
        <v>585338</v>
      </c>
      <c r="H699" s="50"/>
    </row>
    <row r="700" spans="1:8" ht="18.75" customHeight="1" x14ac:dyDescent="0.2">
      <c r="A700" s="41">
        <v>698</v>
      </c>
      <c r="B700" s="42" t="s">
        <v>916</v>
      </c>
      <c r="C700" s="43" t="s">
        <v>47</v>
      </c>
      <c r="D700" s="42" t="s">
        <v>210</v>
      </c>
      <c r="E700" s="44">
        <v>124200</v>
      </c>
      <c r="F700" s="44">
        <v>9936</v>
      </c>
      <c r="G700" s="44">
        <v>134136</v>
      </c>
      <c r="H700" s="50"/>
    </row>
    <row r="701" spans="1:8" ht="18.75" customHeight="1" x14ac:dyDescent="0.2">
      <c r="A701" s="41">
        <v>699</v>
      </c>
      <c r="B701" s="42" t="s">
        <v>917</v>
      </c>
      <c r="C701" s="43" t="s">
        <v>47</v>
      </c>
      <c r="D701" s="42" t="s">
        <v>210</v>
      </c>
      <c r="E701" s="44">
        <v>207000</v>
      </c>
      <c r="F701" s="44">
        <v>16560</v>
      </c>
      <c r="G701" s="44">
        <v>223560</v>
      </c>
      <c r="H701" s="50"/>
    </row>
    <row r="702" spans="1:8" ht="18.75" customHeight="1" x14ac:dyDescent="0.2">
      <c r="A702" s="41">
        <v>700</v>
      </c>
      <c r="B702" s="42" t="s">
        <v>918</v>
      </c>
      <c r="C702" s="43" t="s">
        <v>48</v>
      </c>
      <c r="D702" s="42" t="s">
        <v>210</v>
      </c>
      <c r="E702" s="44">
        <v>2580529</v>
      </c>
      <c r="F702" s="44">
        <v>206442</v>
      </c>
      <c r="G702" s="44">
        <v>2786971</v>
      </c>
      <c r="H702" s="50"/>
    </row>
    <row r="703" spans="1:8" ht="18.75" customHeight="1" x14ac:dyDescent="0.2">
      <c r="A703" s="41">
        <v>701</v>
      </c>
      <c r="B703" s="42" t="s">
        <v>919</v>
      </c>
      <c r="C703" s="43" t="s">
        <v>48</v>
      </c>
      <c r="D703" s="42" t="s">
        <v>210</v>
      </c>
      <c r="E703" s="44">
        <v>2691620</v>
      </c>
      <c r="F703" s="44">
        <v>215330</v>
      </c>
      <c r="G703" s="44">
        <v>2906950</v>
      </c>
      <c r="H703" s="50"/>
    </row>
    <row r="704" spans="1:8" ht="18.75" customHeight="1" x14ac:dyDescent="0.2">
      <c r="A704" s="41">
        <v>702</v>
      </c>
      <c r="B704" s="42" t="s">
        <v>920</v>
      </c>
      <c r="C704" s="43" t="s">
        <v>48</v>
      </c>
      <c r="D704" s="42" t="s">
        <v>210</v>
      </c>
      <c r="E704" s="44">
        <v>2937240</v>
      </c>
      <c r="F704" s="44">
        <v>234979</v>
      </c>
      <c r="G704" s="44">
        <v>3172219</v>
      </c>
      <c r="H704" s="50"/>
    </row>
    <row r="705" spans="1:8" ht="18.75" customHeight="1" x14ac:dyDescent="0.2">
      <c r="A705" s="41">
        <v>703</v>
      </c>
      <c r="B705" s="42" t="s">
        <v>921</v>
      </c>
      <c r="C705" s="43" t="s">
        <v>48</v>
      </c>
      <c r="D705" s="42" t="s">
        <v>210</v>
      </c>
      <c r="E705" s="44">
        <v>1468620</v>
      </c>
      <c r="F705" s="44">
        <v>117490</v>
      </c>
      <c r="G705" s="44">
        <v>1586110</v>
      </c>
      <c r="H705" s="50"/>
    </row>
    <row r="706" spans="1:8" ht="18.75" customHeight="1" x14ac:dyDescent="0.2">
      <c r="A706" s="41">
        <v>704</v>
      </c>
      <c r="B706" s="42" t="s">
        <v>922</v>
      </c>
      <c r="C706" s="43" t="s">
        <v>48</v>
      </c>
      <c r="D706" s="42" t="s">
        <v>210</v>
      </c>
      <c r="E706" s="44">
        <v>8572940</v>
      </c>
      <c r="F706" s="44">
        <v>685835</v>
      </c>
      <c r="G706" s="44">
        <v>9258775</v>
      </c>
      <c r="H706" s="50"/>
    </row>
    <row r="707" spans="1:8" ht="18.75" customHeight="1" x14ac:dyDescent="0.2">
      <c r="A707" s="41">
        <v>705</v>
      </c>
      <c r="B707" s="42" t="s">
        <v>923</v>
      </c>
      <c r="C707" s="43" t="s">
        <v>48</v>
      </c>
      <c r="D707" s="42" t="s">
        <v>210</v>
      </c>
      <c r="E707" s="44">
        <v>6092929</v>
      </c>
      <c r="F707" s="44">
        <v>487434</v>
      </c>
      <c r="G707" s="44">
        <v>6580363</v>
      </c>
      <c r="H707" s="50"/>
    </row>
    <row r="708" spans="1:8" ht="18.75" customHeight="1" x14ac:dyDescent="0.2">
      <c r="A708" s="41">
        <v>706</v>
      </c>
      <c r="B708" s="42" t="s">
        <v>924</v>
      </c>
      <c r="C708" s="43" t="s">
        <v>48</v>
      </c>
      <c r="D708" s="42" t="s">
        <v>210</v>
      </c>
      <c r="E708" s="44">
        <v>3689780</v>
      </c>
      <c r="F708" s="44">
        <v>295182</v>
      </c>
      <c r="G708" s="44">
        <v>3984962</v>
      </c>
      <c r="H708" s="50"/>
    </row>
    <row r="709" spans="1:8" ht="18.75" customHeight="1" x14ac:dyDescent="0.2">
      <c r="A709" s="41">
        <v>707</v>
      </c>
      <c r="B709" s="42" t="s">
        <v>925</v>
      </c>
      <c r="C709" s="43" t="s">
        <v>48</v>
      </c>
      <c r="D709" s="42" t="s">
        <v>210</v>
      </c>
      <c r="E709" s="44">
        <v>1468620</v>
      </c>
      <c r="F709" s="44">
        <v>117490</v>
      </c>
      <c r="G709" s="44">
        <v>1586110</v>
      </c>
      <c r="H709" s="50"/>
    </row>
    <row r="710" spans="1:8" ht="18.75" customHeight="1" x14ac:dyDescent="0.2">
      <c r="A710" s="41">
        <v>708</v>
      </c>
      <c r="B710" s="42" t="s">
        <v>926</v>
      </c>
      <c r="C710" s="43" t="s">
        <v>48</v>
      </c>
      <c r="D710" s="42" t="s">
        <v>210</v>
      </c>
      <c r="E710" s="44">
        <v>609720</v>
      </c>
      <c r="F710" s="44">
        <v>48778</v>
      </c>
      <c r="G710" s="44">
        <v>658498</v>
      </c>
      <c r="H710" s="50"/>
    </row>
    <row r="711" spans="1:8" ht="18.75" customHeight="1" x14ac:dyDescent="0.2">
      <c r="A711" s="41">
        <v>709</v>
      </c>
      <c r="B711" s="42" t="s">
        <v>927</v>
      </c>
      <c r="C711" s="43" t="s">
        <v>48</v>
      </c>
      <c r="D711" s="42" t="s">
        <v>210</v>
      </c>
      <c r="E711" s="44">
        <v>2221160</v>
      </c>
      <c r="F711" s="44">
        <v>177693</v>
      </c>
      <c r="G711" s="44">
        <v>2398853</v>
      </c>
      <c r="H711" s="50"/>
    </row>
    <row r="712" spans="1:8" ht="18.75" customHeight="1" x14ac:dyDescent="0.2">
      <c r="A712" s="41">
        <v>710</v>
      </c>
      <c r="B712" s="42" t="s">
        <v>928</v>
      </c>
      <c r="C712" s="43" t="s">
        <v>48</v>
      </c>
      <c r="D712" s="42" t="s">
        <v>210</v>
      </c>
      <c r="E712" s="44">
        <v>3689780</v>
      </c>
      <c r="F712" s="44">
        <v>295182</v>
      </c>
      <c r="G712" s="44">
        <v>3984962</v>
      </c>
      <c r="H712" s="50"/>
    </row>
    <row r="713" spans="1:8" ht="18.75" customHeight="1" x14ac:dyDescent="0.2">
      <c r="A713" s="41">
        <v>711</v>
      </c>
      <c r="B713" s="42" t="s">
        <v>929</v>
      </c>
      <c r="C713" s="43" t="s">
        <v>48</v>
      </c>
      <c r="D713" s="42" t="s">
        <v>210</v>
      </c>
      <c r="E713" s="44">
        <v>1194709</v>
      </c>
      <c r="F713" s="44">
        <v>95577</v>
      </c>
      <c r="G713" s="44">
        <v>1290286</v>
      </c>
      <c r="H713" s="50"/>
    </row>
    <row r="714" spans="1:8" ht="18.75" customHeight="1" x14ac:dyDescent="0.2">
      <c r="A714" s="41">
        <v>712</v>
      </c>
      <c r="B714" s="42" t="s">
        <v>930</v>
      </c>
      <c r="C714" s="43" t="s">
        <v>48</v>
      </c>
      <c r="D714" s="42" t="s">
        <v>210</v>
      </c>
      <c r="E714" s="44">
        <v>4405860</v>
      </c>
      <c r="F714" s="44">
        <v>352469</v>
      </c>
      <c r="G714" s="44">
        <v>4758329</v>
      </c>
      <c r="H714" s="50"/>
    </row>
    <row r="715" spans="1:8" ht="18.75" customHeight="1" x14ac:dyDescent="0.2">
      <c r="A715" s="41">
        <v>713</v>
      </c>
      <c r="B715" s="42" t="s">
        <v>931</v>
      </c>
      <c r="C715" s="43" t="s">
        <v>48</v>
      </c>
      <c r="D715" s="42" t="s">
        <v>210</v>
      </c>
      <c r="E715" s="44">
        <v>9388787</v>
      </c>
      <c r="F715" s="44">
        <v>751103</v>
      </c>
      <c r="G715" s="44">
        <v>10139890</v>
      </c>
      <c r="H715" s="50"/>
    </row>
    <row r="716" spans="1:8" ht="18.75" customHeight="1" x14ac:dyDescent="0.2">
      <c r="A716" s="41">
        <v>714</v>
      </c>
      <c r="B716" s="42" t="s">
        <v>932</v>
      </c>
      <c r="C716" s="43" t="s">
        <v>49</v>
      </c>
      <c r="D716" s="42" t="s">
        <v>210</v>
      </c>
      <c r="E716" s="44">
        <v>2579200</v>
      </c>
      <c r="F716" s="44">
        <v>206336</v>
      </c>
      <c r="G716" s="44">
        <v>2785536</v>
      </c>
      <c r="H716" s="50"/>
    </row>
    <row r="717" spans="1:8" ht="18.75" customHeight="1" x14ac:dyDescent="0.2">
      <c r="A717" s="41">
        <v>715</v>
      </c>
      <c r="B717" s="42" t="s">
        <v>933</v>
      </c>
      <c r="C717" s="43" t="s">
        <v>49</v>
      </c>
      <c r="D717" s="42" t="s">
        <v>210</v>
      </c>
      <c r="E717" s="44">
        <v>1069124</v>
      </c>
      <c r="F717" s="44">
        <v>85530</v>
      </c>
      <c r="G717" s="44">
        <v>1154654</v>
      </c>
      <c r="H717" s="50"/>
    </row>
    <row r="718" spans="1:8" ht="18.75" customHeight="1" x14ac:dyDescent="0.2">
      <c r="A718" s="41">
        <v>716</v>
      </c>
      <c r="B718" s="42" t="s">
        <v>934</v>
      </c>
      <c r="C718" s="43" t="s">
        <v>50</v>
      </c>
      <c r="D718" s="42" t="s">
        <v>210</v>
      </c>
      <c r="E718" s="44">
        <v>1110580</v>
      </c>
      <c r="F718" s="44">
        <v>88846</v>
      </c>
      <c r="G718" s="44">
        <v>1199426</v>
      </c>
      <c r="H718" s="50"/>
    </row>
    <row r="719" spans="1:8" ht="18.75" customHeight="1" x14ac:dyDescent="0.2">
      <c r="A719" s="41">
        <v>717</v>
      </c>
      <c r="B719" s="42" t="s">
        <v>935</v>
      </c>
      <c r="C719" s="43" t="s">
        <v>50</v>
      </c>
      <c r="D719" s="42" t="s">
        <v>210</v>
      </c>
      <c r="E719" s="44">
        <v>1292569</v>
      </c>
      <c r="F719" s="44">
        <v>103406</v>
      </c>
      <c r="G719" s="44">
        <v>1395975</v>
      </c>
      <c r="H719" s="50"/>
    </row>
    <row r="720" spans="1:8" ht="18.75" customHeight="1" x14ac:dyDescent="0.2">
      <c r="A720" s="41">
        <v>718</v>
      </c>
      <c r="B720" s="42" t="s">
        <v>936</v>
      </c>
      <c r="C720" s="43" t="s">
        <v>50</v>
      </c>
      <c r="D720" s="42" t="s">
        <v>210</v>
      </c>
      <c r="E720" s="44">
        <v>8095640</v>
      </c>
      <c r="F720" s="44">
        <v>647651</v>
      </c>
      <c r="G720" s="44">
        <v>8743291</v>
      </c>
      <c r="H720" s="50"/>
    </row>
    <row r="721" spans="1:8" ht="18.75" customHeight="1" x14ac:dyDescent="0.2">
      <c r="A721" s="41">
        <v>719</v>
      </c>
      <c r="B721" s="42" t="s">
        <v>937</v>
      </c>
      <c r="C721" s="43" t="s">
        <v>50</v>
      </c>
      <c r="D721" s="42" t="s">
        <v>210</v>
      </c>
      <c r="E721" s="44">
        <v>2580529</v>
      </c>
      <c r="F721" s="44">
        <v>206442</v>
      </c>
      <c r="G721" s="44">
        <v>2786971</v>
      </c>
      <c r="H721" s="50"/>
    </row>
    <row r="722" spans="1:8" ht="18.75" customHeight="1" x14ac:dyDescent="0.2">
      <c r="A722" s="41">
        <v>720</v>
      </c>
      <c r="B722" s="42" t="s">
        <v>938</v>
      </c>
      <c r="C722" s="43" t="s">
        <v>50</v>
      </c>
      <c r="D722" s="42" t="s">
        <v>210</v>
      </c>
      <c r="E722" s="44">
        <v>3731200</v>
      </c>
      <c r="F722" s="44">
        <v>298496</v>
      </c>
      <c r="G722" s="44">
        <v>4029696</v>
      </c>
      <c r="H722" s="50"/>
    </row>
    <row r="723" spans="1:8" ht="18.75" customHeight="1" x14ac:dyDescent="0.2">
      <c r="A723" s="41">
        <v>721</v>
      </c>
      <c r="B723" s="42" t="s">
        <v>939</v>
      </c>
      <c r="C723" s="43" t="s">
        <v>50</v>
      </c>
      <c r="D723" s="42" t="s">
        <v>210</v>
      </c>
      <c r="E723" s="44">
        <v>4051120</v>
      </c>
      <c r="F723" s="44">
        <v>324090</v>
      </c>
      <c r="G723" s="44">
        <v>4375210</v>
      </c>
      <c r="H723" s="50"/>
    </row>
    <row r="724" spans="1:8" ht="18.75" customHeight="1" x14ac:dyDescent="0.2">
      <c r="A724" s="41">
        <v>722</v>
      </c>
      <c r="B724" s="42" t="s">
        <v>940</v>
      </c>
      <c r="C724" s="43" t="s">
        <v>50</v>
      </c>
      <c r="D724" s="42" t="s">
        <v>210</v>
      </c>
      <c r="E724" s="44">
        <v>3689800</v>
      </c>
      <c r="F724" s="44">
        <v>295184</v>
      </c>
      <c r="G724" s="44">
        <v>3984984</v>
      </c>
      <c r="H724" s="50"/>
    </row>
    <row r="725" spans="1:8" ht="18.75" customHeight="1" x14ac:dyDescent="0.2">
      <c r="A725" s="41">
        <v>723</v>
      </c>
      <c r="B725" s="42" t="s">
        <v>941</v>
      </c>
      <c r="C725" s="43" t="s">
        <v>50</v>
      </c>
      <c r="D725" s="42" t="s">
        <v>210</v>
      </c>
      <c r="E725" s="44">
        <v>1111900</v>
      </c>
      <c r="F725" s="44">
        <v>88952</v>
      </c>
      <c r="G725" s="44">
        <v>1200852</v>
      </c>
      <c r="H725" s="50"/>
    </row>
    <row r="726" spans="1:8" ht="18.75" customHeight="1" x14ac:dyDescent="0.2">
      <c r="A726" s="41">
        <v>724</v>
      </c>
      <c r="B726" s="42" t="s">
        <v>942</v>
      </c>
      <c r="C726" s="43" t="s">
        <v>50</v>
      </c>
      <c r="D726" s="42" t="s">
        <v>210</v>
      </c>
      <c r="E726" s="44">
        <v>2579220</v>
      </c>
      <c r="F726" s="44">
        <v>206338</v>
      </c>
      <c r="G726" s="44">
        <v>2785558</v>
      </c>
      <c r="H726" s="50"/>
    </row>
    <row r="727" spans="1:8" ht="18.75" customHeight="1" x14ac:dyDescent="0.2">
      <c r="A727" s="41">
        <v>725</v>
      </c>
      <c r="B727" s="42" t="s">
        <v>943</v>
      </c>
      <c r="C727" s="43" t="s">
        <v>50</v>
      </c>
      <c r="D727" s="42" t="s">
        <v>210</v>
      </c>
      <c r="E727" s="44">
        <v>4405920</v>
      </c>
      <c r="F727" s="44">
        <v>352474</v>
      </c>
      <c r="G727" s="44">
        <v>4758394</v>
      </c>
      <c r="H727" s="50"/>
    </row>
    <row r="728" spans="1:8" ht="18.75" customHeight="1" x14ac:dyDescent="0.2">
      <c r="A728" s="41">
        <v>726</v>
      </c>
      <c r="B728" s="42" t="s">
        <v>944</v>
      </c>
      <c r="C728" s="43" t="s">
        <v>50</v>
      </c>
      <c r="D728" s="42" t="s">
        <v>210</v>
      </c>
      <c r="E728" s="44">
        <v>2221160</v>
      </c>
      <c r="F728" s="44">
        <v>177693</v>
      </c>
      <c r="G728" s="44">
        <v>2398853</v>
      </c>
      <c r="H728" s="50"/>
    </row>
    <row r="729" spans="1:8" ht="18.75" customHeight="1" x14ac:dyDescent="0.2">
      <c r="A729" s="41">
        <v>727</v>
      </c>
      <c r="B729" s="42" t="s">
        <v>945</v>
      </c>
      <c r="C729" s="43" t="s">
        <v>50</v>
      </c>
      <c r="D729" s="42" t="s">
        <v>210</v>
      </c>
      <c r="E729" s="44">
        <v>5552900</v>
      </c>
      <c r="F729" s="44">
        <v>444232</v>
      </c>
      <c r="G729" s="44">
        <v>5997132</v>
      </c>
      <c r="H729" s="50"/>
    </row>
    <row r="730" spans="1:8" ht="18.75" customHeight="1" x14ac:dyDescent="0.2">
      <c r="A730" s="41">
        <v>728</v>
      </c>
      <c r="B730" s="42" t="s">
        <v>946</v>
      </c>
      <c r="C730" s="43" t="s">
        <v>50</v>
      </c>
      <c r="D730" s="42" t="s">
        <v>210</v>
      </c>
      <c r="E730" s="44">
        <v>12574440</v>
      </c>
      <c r="F730" s="44">
        <v>1005955</v>
      </c>
      <c r="G730" s="44">
        <v>13580395</v>
      </c>
      <c r="H730" s="50"/>
    </row>
    <row r="731" spans="1:8" ht="18.75" customHeight="1" x14ac:dyDescent="0.2">
      <c r="A731" s="41">
        <v>729</v>
      </c>
      <c r="B731" s="42" t="s">
        <v>947</v>
      </c>
      <c r="C731" s="43" t="s">
        <v>50</v>
      </c>
      <c r="D731" s="42" t="s">
        <v>210</v>
      </c>
      <c r="E731" s="44">
        <v>1309220</v>
      </c>
      <c r="F731" s="44">
        <v>104738</v>
      </c>
      <c r="G731" s="44">
        <v>1413958</v>
      </c>
      <c r="H731" s="50"/>
    </row>
    <row r="732" spans="1:8" ht="18.75" customHeight="1" x14ac:dyDescent="0.2">
      <c r="A732" s="41">
        <v>730</v>
      </c>
      <c r="B732" s="42" t="s">
        <v>948</v>
      </c>
      <c r="C732" s="43" t="s">
        <v>50</v>
      </c>
      <c r="D732" s="42" t="s">
        <v>210</v>
      </c>
      <c r="E732" s="44">
        <v>1473220</v>
      </c>
      <c r="F732" s="44">
        <v>117858</v>
      </c>
      <c r="G732" s="44">
        <v>1591078</v>
      </c>
      <c r="H732" s="50"/>
    </row>
    <row r="733" spans="1:8" ht="18.75" customHeight="1" x14ac:dyDescent="0.2">
      <c r="A733" s="41">
        <v>731</v>
      </c>
      <c r="B733" s="42" t="s">
        <v>949</v>
      </c>
      <c r="C733" s="43" t="s">
        <v>50</v>
      </c>
      <c r="D733" s="42" t="s">
        <v>210</v>
      </c>
      <c r="E733" s="44">
        <v>541980</v>
      </c>
      <c r="F733" s="44">
        <v>43358</v>
      </c>
      <c r="G733" s="44">
        <v>585338</v>
      </c>
      <c r="H733" s="50"/>
    </row>
    <row r="734" spans="1:8" ht="18.75" customHeight="1" x14ac:dyDescent="0.2">
      <c r="A734" s="41">
        <v>732</v>
      </c>
      <c r="B734" s="42" t="s">
        <v>950</v>
      </c>
      <c r="C734" s="43" t="s">
        <v>50</v>
      </c>
      <c r="D734" s="42" t="s">
        <v>210</v>
      </c>
      <c r="E734" s="44">
        <v>6807740</v>
      </c>
      <c r="F734" s="44">
        <v>544619</v>
      </c>
      <c r="G734" s="44">
        <v>7352359</v>
      </c>
      <c r="H734" s="50"/>
    </row>
    <row r="735" spans="1:8" ht="18.75" customHeight="1" x14ac:dyDescent="0.2">
      <c r="A735" s="41">
        <v>733</v>
      </c>
      <c r="B735" s="42" t="s">
        <v>951</v>
      </c>
      <c r="C735" s="43" t="s">
        <v>51</v>
      </c>
      <c r="D735" s="42" t="s">
        <v>210</v>
      </c>
      <c r="E735" s="44">
        <v>1111900</v>
      </c>
      <c r="F735" s="44">
        <v>88952</v>
      </c>
      <c r="G735" s="44">
        <v>1200852</v>
      </c>
      <c r="H735" s="50"/>
    </row>
    <row r="736" spans="1:8" ht="18.75" customHeight="1" x14ac:dyDescent="0.2">
      <c r="A736" s="41">
        <v>734</v>
      </c>
      <c r="B736" s="42" t="s">
        <v>952</v>
      </c>
      <c r="C736" s="43" t="s">
        <v>51</v>
      </c>
      <c r="D736" s="42" t="s">
        <v>210</v>
      </c>
      <c r="E736" s="44">
        <v>2582480</v>
      </c>
      <c r="F736" s="44">
        <v>206598</v>
      </c>
      <c r="G736" s="44">
        <v>2789078</v>
      </c>
      <c r="H736" s="50"/>
    </row>
    <row r="737" spans="1:8" customFormat="1" ht="15" hidden="1" x14ac:dyDescent="0.25">
      <c r="A737" s="41">
        <v>735</v>
      </c>
      <c r="B737" s="53"/>
      <c r="C737" s="48">
        <v>44677</v>
      </c>
      <c r="D737" s="47" t="s">
        <v>2550</v>
      </c>
      <c r="E737" s="47"/>
      <c r="F737" s="47"/>
      <c r="G737" s="49">
        <v>-9514351</v>
      </c>
      <c r="H737" s="53"/>
    </row>
    <row r="738" spans="1:8" ht="18.75" customHeight="1" x14ac:dyDescent="0.2">
      <c r="A738" s="41">
        <v>736</v>
      </c>
      <c r="B738" s="42" t="s">
        <v>953</v>
      </c>
      <c r="C738" s="43" t="s">
        <v>52</v>
      </c>
      <c r="D738" s="42" t="s">
        <v>210</v>
      </c>
      <c r="E738" s="44">
        <v>4442320</v>
      </c>
      <c r="F738" s="44">
        <v>355386</v>
      </c>
      <c r="G738" s="44">
        <v>4797706</v>
      </c>
      <c r="H738" s="50"/>
    </row>
    <row r="739" spans="1:8" ht="18.75" customHeight="1" x14ac:dyDescent="0.2">
      <c r="A739" s="41">
        <v>737</v>
      </c>
      <c r="B739" s="42" t="s">
        <v>954</v>
      </c>
      <c r="C739" s="43" t="s">
        <v>52</v>
      </c>
      <c r="D739" s="42" t="s">
        <v>210</v>
      </c>
      <c r="E739" s="44">
        <v>2937280</v>
      </c>
      <c r="F739" s="44">
        <v>234982</v>
      </c>
      <c r="G739" s="44">
        <v>3172262</v>
      </c>
      <c r="H739" s="50"/>
    </row>
    <row r="740" spans="1:8" ht="18.75" customHeight="1" x14ac:dyDescent="0.2">
      <c r="A740" s="41">
        <v>738</v>
      </c>
      <c r="B740" s="42" t="s">
        <v>955</v>
      </c>
      <c r="C740" s="43" t="s">
        <v>52</v>
      </c>
      <c r="D740" s="42" t="s">
        <v>210</v>
      </c>
      <c r="E740" s="44">
        <v>7021540</v>
      </c>
      <c r="F740" s="44">
        <v>561723</v>
      </c>
      <c r="G740" s="44">
        <v>7583263</v>
      </c>
      <c r="H740" s="50"/>
    </row>
    <row r="741" spans="1:8" ht="18.75" customHeight="1" x14ac:dyDescent="0.2">
      <c r="A741" s="41">
        <v>739</v>
      </c>
      <c r="B741" s="42" t="s">
        <v>956</v>
      </c>
      <c r="C741" s="43" t="s">
        <v>52</v>
      </c>
      <c r="D741" s="42" t="s">
        <v>210</v>
      </c>
      <c r="E741" s="44">
        <v>1110580</v>
      </c>
      <c r="F741" s="44">
        <v>88846</v>
      </c>
      <c r="G741" s="44">
        <v>1199426</v>
      </c>
      <c r="H741" s="50"/>
    </row>
    <row r="742" spans="1:8" ht="18.75" customHeight="1" x14ac:dyDescent="0.2">
      <c r="A742" s="41">
        <v>740</v>
      </c>
      <c r="B742" s="42" t="s">
        <v>957</v>
      </c>
      <c r="C742" s="43" t="s">
        <v>52</v>
      </c>
      <c r="D742" s="42" t="s">
        <v>210</v>
      </c>
      <c r="E742" s="44">
        <v>13653200</v>
      </c>
      <c r="F742" s="44">
        <v>1092256</v>
      </c>
      <c r="G742" s="44">
        <v>14745456</v>
      </c>
      <c r="H742" s="50"/>
    </row>
    <row r="743" spans="1:8" ht="18.75" customHeight="1" x14ac:dyDescent="0.2">
      <c r="A743" s="41">
        <v>741</v>
      </c>
      <c r="B743" s="42" t="s">
        <v>958</v>
      </c>
      <c r="C743" s="43" t="s">
        <v>52</v>
      </c>
      <c r="D743" s="42" t="s">
        <v>210</v>
      </c>
      <c r="E743" s="44">
        <v>5158440</v>
      </c>
      <c r="F743" s="44">
        <v>412675</v>
      </c>
      <c r="G743" s="44">
        <v>5571115</v>
      </c>
      <c r="H743" s="50"/>
    </row>
    <row r="744" spans="1:8" customFormat="1" ht="15" hidden="1" x14ac:dyDescent="0.25">
      <c r="A744" s="41">
        <v>742</v>
      </c>
      <c r="B744" s="47" t="s">
        <v>2559</v>
      </c>
      <c r="C744" s="48">
        <v>44678</v>
      </c>
      <c r="D744" s="47" t="s">
        <v>2552</v>
      </c>
      <c r="E744" s="49">
        <v>-50382854</v>
      </c>
      <c r="F744" s="49">
        <v>-5038285</v>
      </c>
      <c r="G744" s="49">
        <v>-55421139</v>
      </c>
      <c r="H744" s="53"/>
    </row>
    <row r="745" spans="1:8" customFormat="1" ht="15" hidden="1" x14ac:dyDescent="0.25">
      <c r="A745" s="41">
        <v>743</v>
      </c>
      <c r="B745" s="47" t="s">
        <v>2560</v>
      </c>
      <c r="C745" s="48">
        <v>44679</v>
      </c>
      <c r="D745" s="47" t="s">
        <v>2552</v>
      </c>
      <c r="E745" s="49">
        <v>-10952794</v>
      </c>
      <c r="F745" s="49">
        <v>-1095279</v>
      </c>
      <c r="G745" s="49">
        <v>-12048073</v>
      </c>
      <c r="H745" s="53"/>
    </row>
    <row r="746" spans="1:8" ht="18.75" customHeight="1" x14ac:dyDescent="0.2">
      <c r="A746" s="41">
        <v>744</v>
      </c>
      <c r="B746" s="42" t="s">
        <v>959</v>
      </c>
      <c r="C746" s="43" t="s">
        <v>53</v>
      </c>
      <c r="D746" s="42" t="s">
        <v>210</v>
      </c>
      <c r="E746" s="44">
        <v>4442320</v>
      </c>
      <c r="F746" s="44">
        <v>355386</v>
      </c>
      <c r="G746" s="44">
        <v>4797706</v>
      </c>
      <c r="H746" s="50"/>
    </row>
    <row r="747" spans="1:8" ht="18.75" customHeight="1" x14ac:dyDescent="0.2">
      <c r="A747" s="41">
        <v>745</v>
      </c>
      <c r="B747" s="42" t="s">
        <v>960</v>
      </c>
      <c r="C747" s="43" t="s">
        <v>53</v>
      </c>
      <c r="D747" s="42" t="s">
        <v>210</v>
      </c>
      <c r="E747" s="44">
        <v>2221160</v>
      </c>
      <c r="F747" s="44">
        <v>177693</v>
      </c>
      <c r="G747" s="44">
        <v>2398853</v>
      </c>
      <c r="H747" s="50"/>
    </row>
    <row r="748" spans="1:8" ht="18.75" customHeight="1" x14ac:dyDescent="0.2">
      <c r="A748" s="41">
        <v>746</v>
      </c>
      <c r="B748" s="42" t="s">
        <v>961</v>
      </c>
      <c r="C748" s="43" t="s">
        <v>53</v>
      </c>
      <c r="D748" s="42" t="s">
        <v>210</v>
      </c>
      <c r="E748" s="44">
        <v>1468640</v>
      </c>
      <c r="F748" s="44">
        <v>117491</v>
      </c>
      <c r="G748" s="44">
        <v>1586131</v>
      </c>
      <c r="H748" s="50"/>
    </row>
    <row r="749" spans="1:8" ht="18.75" customHeight="1" x14ac:dyDescent="0.2">
      <c r="A749" s="41">
        <v>747</v>
      </c>
      <c r="B749" s="42" t="s">
        <v>962</v>
      </c>
      <c r="C749" s="43" t="s">
        <v>53</v>
      </c>
      <c r="D749" s="42" t="s">
        <v>210</v>
      </c>
      <c r="E749" s="44">
        <v>16623620</v>
      </c>
      <c r="F749" s="44">
        <v>1329890</v>
      </c>
      <c r="G749" s="44">
        <v>17953510</v>
      </c>
      <c r="H749" s="50"/>
    </row>
    <row r="750" spans="1:8" ht="18.75" customHeight="1" x14ac:dyDescent="0.2">
      <c r="A750" s="41">
        <v>748</v>
      </c>
      <c r="B750" s="42" t="s">
        <v>963</v>
      </c>
      <c r="C750" s="43" t="s">
        <v>53</v>
      </c>
      <c r="D750" s="42" t="s">
        <v>210</v>
      </c>
      <c r="E750" s="44">
        <v>3689800</v>
      </c>
      <c r="F750" s="44">
        <v>295184</v>
      </c>
      <c r="G750" s="44">
        <v>3984984</v>
      </c>
      <c r="H750" s="50"/>
    </row>
    <row r="751" spans="1:8" ht="18.75" customHeight="1" x14ac:dyDescent="0.2">
      <c r="A751" s="41">
        <v>749</v>
      </c>
      <c r="B751" s="42" t="s">
        <v>964</v>
      </c>
      <c r="C751" s="43" t="s">
        <v>53</v>
      </c>
      <c r="D751" s="42" t="s">
        <v>210</v>
      </c>
      <c r="E751" s="44">
        <v>1468640</v>
      </c>
      <c r="F751" s="44">
        <v>117491</v>
      </c>
      <c r="G751" s="44">
        <v>1586131</v>
      </c>
      <c r="H751" s="50"/>
    </row>
    <row r="752" spans="1:8" ht="18.75" customHeight="1" x14ac:dyDescent="0.2">
      <c r="A752" s="41">
        <v>750</v>
      </c>
      <c r="B752" s="42" t="s">
        <v>965</v>
      </c>
      <c r="C752" s="43" t="s">
        <v>53</v>
      </c>
      <c r="D752" s="42" t="s">
        <v>210</v>
      </c>
      <c r="E752" s="44">
        <v>1110580</v>
      </c>
      <c r="F752" s="44">
        <v>88846</v>
      </c>
      <c r="G752" s="44">
        <v>1199426</v>
      </c>
      <c r="H752" s="50"/>
    </row>
    <row r="753" spans="1:8" ht="18.75" customHeight="1" x14ac:dyDescent="0.2">
      <c r="A753" s="41">
        <v>751</v>
      </c>
      <c r="B753" s="42" t="s">
        <v>966</v>
      </c>
      <c r="C753" s="43" t="s">
        <v>53</v>
      </c>
      <c r="D753" s="42" t="s">
        <v>210</v>
      </c>
      <c r="E753" s="44">
        <v>2221160</v>
      </c>
      <c r="F753" s="44">
        <v>177693</v>
      </c>
      <c r="G753" s="44">
        <v>2398853</v>
      </c>
      <c r="H753" s="50"/>
    </row>
    <row r="754" spans="1:8" ht="18.75" customHeight="1" x14ac:dyDescent="0.2">
      <c r="A754" s="41">
        <v>752</v>
      </c>
      <c r="B754" s="42" t="s">
        <v>967</v>
      </c>
      <c r="C754" s="43" t="s">
        <v>53</v>
      </c>
      <c r="D754" s="42" t="s">
        <v>210</v>
      </c>
      <c r="E754" s="44">
        <v>1499560</v>
      </c>
      <c r="F754" s="44">
        <v>119965</v>
      </c>
      <c r="G754" s="44">
        <v>1619525</v>
      </c>
      <c r="H754" s="50"/>
    </row>
    <row r="755" spans="1:8" ht="18.75" customHeight="1" x14ac:dyDescent="0.2">
      <c r="A755" s="41">
        <v>753</v>
      </c>
      <c r="B755" s="42" t="s">
        <v>968</v>
      </c>
      <c r="C755" s="43" t="s">
        <v>53</v>
      </c>
      <c r="D755" s="42" t="s">
        <v>210</v>
      </c>
      <c r="E755" s="44">
        <v>3331740</v>
      </c>
      <c r="F755" s="44">
        <v>266539</v>
      </c>
      <c r="G755" s="44">
        <v>3598279</v>
      </c>
      <c r="H755" s="50"/>
    </row>
    <row r="756" spans="1:8" ht="18.75" customHeight="1" x14ac:dyDescent="0.2">
      <c r="A756" s="41">
        <v>754</v>
      </c>
      <c r="B756" s="42" t="s">
        <v>969</v>
      </c>
      <c r="C756" s="43" t="s">
        <v>53</v>
      </c>
      <c r="D756" s="42" t="s">
        <v>210</v>
      </c>
      <c r="E756" s="44">
        <v>5126480</v>
      </c>
      <c r="F756" s="44">
        <v>410118</v>
      </c>
      <c r="G756" s="44">
        <v>5536598</v>
      </c>
      <c r="H756" s="50"/>
    </row>
    <row r="757" spans="1:8" ht="18.75" customHeight="1" x14ac:dyDescent="0.2">
      <c r="A757" s="41">
        <v>755</v>
      </c>
      <c r="B757" s="42" t="s">
        <v>970</v>
      </c>
      <c r="C757" s="43" t="s">
        <v>53</v>
      </c>
      <c r="D757" s="42" t="s">
        <v>210</v>
      </c>
      <c r="E757" s="44">
        <v>1516220</v>
      </c>
      <c r="F757" s="44">
        <v>121298</v>
      </c>
      <c r="G757" s="44">
        <v>1637518</v>
      </c>
      <c r="H757" s="50"/>
    </row>
    <row r="758" spans="1:8" ht="18.75" customHeight="1" x14ac:dyDescent="0.2">
      <c r="A758" s="41">
        <v>756</v>
      </c>
      <c r="B758" s="42" t="s">
        <v>971</v>
      </c>
      <c r="C758" s="43" t="s">
        <v>53</v>
      </c>
      <c r="D758" s="42" t="s">
        <v>210</v>
      </c>
      <c r="E758" s="44">
        <v>4841780</v>
      </c>
      <c r="F758" s="44">
        <v>387342</v>
      </c>
      <c r="G758" s="44">
        <v>5229122</v>
      </c>
      <c r="H758" s="50"/>
    </row>
    <row r="759" spans="1:8" ht="18.75" customHeight="1" x14ac:dyDescent="0.2">
      <c r="A759" s="41">
        <v>757</v>
      </c>
      <c r="B759" s="42" t="s">
        <v>972</v>
      </c>
      <c r="C759" s="43" t="s">
        <v>53</v>
      </c>
      <c r="D759" s="42" t="s">
        <v>210</v>
      </c>
      <c r="E759" s="44">
        <v>1468640</v>
      </c>
      <c r="F759" s="44">
        <v>117491</v>
      </c>
      <c r="G759" s="44">
        <v>1586131</v>
      </c>
      <c r="H759" s="50"/>
    </row>
    <row r="760" spans="1:8" ht="18.75" customHeight="1" x14ac:dyDescent="0.2">
      <c r="A760" s="41">
        <v>758</v>
      </c>
      <c r="B760" s="42" t="s">
        <v>973</v>
      </c>
      <c r="C760" s="43" t="s">
        <v>53</v>
      </c>
      <c r="D760" s="42" t="s">
        <v>210</v>
      </c>
      <c r="E760" s="44">
        <v>3689800</v>
      </c>
      <c r="F760" s="44">
        <v>295184</v>
      </c>
      <c r="G760" s="44">
        <v>3984984</v>
      </c>
      <c r="H760" s="50"/>
    </row>
    <row r="761" spans="1:8" ht="18.75" customHeight="1" x14ac:dyDescent="0.2">
      <c r="A761" s="41">
        <v>759</v>
      </c>
      <c r="B761" s="42" t="s">
        <v>974</v>
      </c>
      <c r="C761" s="43" t="s">
        <v>53</v>
      </c>
      <c r="D761" s="42" t="s">
        <v>210</v>
      </c>
      <c r="E761" s="44">
        <v>2221160</v>
      </c>
      <c r="F761" s="44">
        <v>177693</v>
      </c>
      <c r="G761" s="44">
        <v>2398853</v>
      </c>
      <c r="H761" s="50"/>
    </row>
    <row r="762" spans="1:8" ht="18.75" customHeight="1" x14ac:dyDescent="0.2">
      <c r="A762" s="41">
        <v>760</v>
      </c>
      <c r="B762" s="42" t="s">
        <v>975</v>
      </c>
      <c r="C762" s="43" t="s">
        <v>976</v>
      </c>
      <c r="D762" s="42" t="s">
        <v>210</v>
      </c>
      <c r="E762" s="44">
        <v>1291240</v>
      </c>
      <c r="F762" s="44">
        <v>103299</v>
      </c>
      <c r="G762" s="44">
        <v>1394539</v>
      </c>
      <c r="H762" s="50"/>
    </row>
    <row r="763" spans="1:8" ht="18.75" customHeight="1" x14ac:dyDescent="0.2">
      <c r="A763" s="41">
        <v>761</v>
      </c>
      <c r="B763" s="42" t="s">
        <v>977</v>
      </c>
      <c r="C763" s="43" t="s">
        <v>976</v>
      </c>
      <c r="D763" s="42" t="s">
        <v>210</v>
      </c>
      <c r="E763" s="44">
        <v>1468640</v>
      </c>
      <c r="F763" s="44">
        <v>117491</v>
      </c>
      <c r="G763" s="44">
        <v>1586131</v>
      </c>
      <c r="H763" s="50"/>
    </row>
    <row r="764" spans="1:8" ht="18.75" customHeight="1" x14ac:dyDescent="0.2">
      <c r="A764" s="41">
        <v>762</v>
      </c>
      <c r="B764" s="42" t="s">
        <v>978</v>
      </c>
      <c r="C764" s="43" t="s">
        <v>976</v>
      </c>
      <c r="D764" s="42" t="s">
        <v>210</v>
      </c>
      <c r="E764" s="44">
        <v>2579220</v>
      </c>
      <c r="F764" s="44">
        <v>206338</v>
      </c>
      <c r="G764" s="44">
        <v>2785558</v>
      </c>
      <c r="H764" s="50"/>
    </row>
    <row r="765" spans="1:8" ht="18.75" customHeight="1" x14ac:dyDescent="0.2">
      <c r="A765" s="41">
        <v>763</v>
      </c>
      <c r="B765" s="42" t="s">
        <v>979</v>
      </c>
      <c r="C765" s="43" t="s">
        <v>976</v>
      </c>
      <c r="D765" s="42" t="s">
        <v>210</v>
      </c>
      <c r="E765" s="44">
        <v>2937280</v>
      </c>
      <c r="F765" s="44">
        <v>234982</v>
      </c>
      <c r="G765" s="44">
        <v>3172262</v>
      </c>
      <c r="H765" s="50"/>
    </row>
    <row r="766" spans="1:8" ht="18.75" customHeight="1" x14ac:dyDescent="0.2">
      <c r="A766" s="41">
        <v>764</v>
      </c>
      <c r="B766" s="42" t="s">
        <v>980</v>
      </c>
      <c r="C766" s="43" t="s">
        <v>976</v>
      </c>
      <c r="D766" s="42" t="s">
        <v>210</v>
      </c>
      <c r="E766" s="44">
        <v>1468640</v>
      </c>
      <c r="F766" s="44">
        <v>117491</v>
      </c>
      <c r="G766" s="44">
        <v>1586131</v>
      </c>
      <c r="H766" s="50"/>
    </row>
    <row r="767" spans="1:8" ht="18.75" customHeight="1" x14ac:dyDescent="0.2">
      <c r="A767" s="41">
        <v>765</v>
      </c>
      <c r="B767" s="42" t="s">
        <v>981</v>
      </c>
      <c r="C767" s="43" t="s">
        <v>976</v>
      </c>
      <c r="D767" s="42" t="s">
        <v>210</v>
      </c>
      <c r="E767" s="44">
        <v>2937280</v>
      </c>
      <c r="F767" s="44">
        <v>234982</v>
      </c>
      <c r="G767" s="44">
        <v>3172262</v>
      </c>
      <c r="H767" s="50"/>
    </row>
    <row r="768" spans="1:8" ht="18.75" customHeight="1" x14ac:dyDescent="0.2">
      <c r="A768" s="41">
        <v>766</v>
      </c>
      <c r="B768" s="42" t="s">
        <v>982</v>
      </c>
      <c r="C768" s="43" t="s">
        <v>976</v>
      </c>
      <c r="D768" s="42" t="s">
        <v>210</v>
      </c>
      <c r="E768" s="44">
        <v>1829960</v>
      </c>
      <c r="F768" s="44">
        <v>146397</v>
      </c>
      <c r="G768" s="44">
        <v>1976357</v>
      </c>
      <c r="H768" s="50"/>
    </row>
    <row r="769" spans="1:8" ht="18.75" customHeight="1" x14ac:dyDescent="0.2">
      <c r="A769" s="41">
        <v>767</v>
      </c>
      <c r="B769" s="42" t="s">
        <v>983</v>
      </c>
      <c r="C769" s="43" t="s">
        <v>976</v>
      </c>
      <c r="D769" s="42" t="s">
        <v>210</v>
      </c>
      <c r="E769" s="44">
        <v>6269020</v>
      </c>
      <c r="F769" s="44">
        <v>501522</v>
      </c>
      <c r="G769" s="44">
        <v>6770542</v>
      </c>
      <c r="H769" s="50"/>
    </row>
    <row r="770" spans="1:8" ht="18.75" customHeight="1" x14ac:dyDescent="0.2">
      <c r="A770" s="41">
        <v>768</v>
      </c>
      <c r="B770" s="42" t="s">
        <v>984</v>
      </c>
      <c r="C770" s="43" t="s">
        <v>976</v>
      </c>
      <c r="D770" s="42" t="s">
        <v>210</v>
      </c>
      <c r="E770" s="44">
        <v>1193380</v>
      </c>
      <c r="F770" s="44">
        <v>95470</v>
      </c>
      <c r="G770" s="44">
        <v>1288850</v>
      </c>
      <c r="H770" s="50"/>
    </row>
    <row r="771" spans="1:8" ht="18.75" customHeight="1" x14ac:dyDescent="0.2">
      <c r="A771" s="41">
        <v>769</v>
      </c>
      <c r="B771" s="42" t="s">
        <v>985</v>
      </c>
      <c r="C771" s="43" t="s">
        <v>976</v>
      </c>
      <c r="D771" s="42" t="s">
        <v>210</v>
      </c>
      <c r="E771" s="44">
        <v>2781120</v>
      </c>
      <c r="F771" s="44">
        <v>222490</v>
      </c>
      <c r="G771" s="44">
        <v>3003610</v>
      </c>
      <c r="H771" s="50"/>
    </row>
    <row r="772" spans="1:8" ht="18.75" customHeight="1" x14ac:dyDescent="0.2">
      <c r="A772" s="41">
        <v>770</v>
      </c>
      <c r="B772" s="42" t="s">
        <v>986</v>
      </c>
      <c r="C772" s="43" t="s">
        <v>976</v>
      </c>
      <c r="D772" s="42" t="s">
        <v>210</v>
      </c>
      <c r="E772" s="44">
        <v>2580540</v>
      </c>
      <c r="F772" s="44">
        <v>206443</v>
      </c>
      <c r="G772" s="44">
        <v>2786983</v>
      </c>
      <c r="H772" s="50"/>
    </row>
    <row r="773" spans="1:8" ht="18.75" customHeight="1" x14ac:dyDescent="0.2">
      <c r="A773" s="41">
        <v>771</v>
      </c>
      <c r="B773" s="42" t="s">
        <v>987</v>
      </c>
      <c r="C773" s="43" t="s">
        <v>976</v>
      </c>
      <c r="D773" s="42" t="s">
        <v>210</v>
      </c>
      <c r="E773" s="44">
        <v>3772600</v>
      </c>
      <c r="F773" s="44">
        <v>301808</v>
      </c>
      <c r="G773" s="44">
        <v>4074408</v>
      </c>
      <c r="H773" s="50"/>
    </row>
    <row r="774" spans="1:8" ht="18.75" customHeight="1" x14ac:dyDescent="0.2">
      <c r="A774" s="41">
        <v>772</v>
      </c>
      <c r="B774" s="42" t="s">
        <v>988</v>
      </c>
      <c r="C774" s="43" t="s">
        <v>976</v>
      </c>
      <c r="D774" s="42" t="s">
        <v>210</v>
      </c>
      <c r="E774" s="44">
        <v>1773500</v>
      </c>
      <c r="F774" s="44">
        <v>141880</v>
      </c>
      <c r="G774" s="44">
        <v>1915380</v>
      </c>
      <c r="H774" s="50"/>
    </row>
    <row r="775" spans="1:8" ht="18.75" customHeight="1" x14ac:dyDescent="0.2">
      <c r="A775" s="41">
        <v>773</v>
      </c>
      <c r="B775" s="42" t="s">
        <v>989</v>
      </c>
      <c r="C775" s="43" t="s">
        <v>976</v>
      </c>
      <c r="D775" s="42" t="s">
        <v>210</v>
      </c>
      <c r="E775" s="44">
        <v>2421120</v>
      </c>
      <c r="F775" s="44">
        <v>193690</v>
      </c>
      <c r="G775" s="44">
        <v>2614810</v>
      </c>
      <c r="H775" s="50"/>
    </row>
    <row r="776" spans="1:8" ht="18.75" customHeight="1" x14ac:dyDescent="0.2">
      <c r="A776" s="41">
        <v>774</v>
      </c>
      <c r="B776" s="42" t="s">
        <v>990</v>
      </c>
      <c r="C776" s="43" t="s">
        <v>976</v>
      </c>
      <c r="D776" s="42" t="s">
        <v>210</v>
      </c>
      <c r="E776" s="44">
        <v>3415860</v>
      </c>
      <c r="F776" s="44">
        <v>273269</v>
      </c>
      <c r="G776" s="44">
        <v>3689129</v>
      </c>
      <c r="H776" s="50"/>
    </row>
    <row r="777" spans="1:8" ht="18.75" customHeight="1" x14ac:dyDescent="0.2">
      <c r="A777" s="41">
        <v>775</v>
      </c>
      <c r="B777" s="42" t="s">
        <v>991</v>
      </c>
      <c r="C777" s="43" t="s">
        <v>976</v>
      </c>
      <c r="D777" s="42" t="s">
        <v>210</v>
      </c>
      <c r="E777" s="44">
        <v>1649300</v>
      </c>
      <c r="F777" s="44">
        <v>131944</v>
      </c>
      <c r="G777" s="44">
        <v>1781244</v>
      </c>
      <c r="H777" s="50"/>
    </row>
    <row r="778" spans="1:8" ht="18.75" customHeight="1" x14ac:dyDescent="0.2">
      <c r="A778" s="41">
        <v>776</v>
      </c>
      <c r="B778" s="42" t="s">
        <v>992</v>
      </c>
      <c r="C778" s="43" t="s">
        <v>976</v>
      </c>
      <c r="D778" s="42" t="s">
        <v>210</v>
      </c>
      <c r="E778" s="44">
        <v>775320</v>
      </c>
      <c r="F778" s="44">
        <v>62026</v>
      </c>
      <c r="G778" s="44">
        <v>837346</v>
      </c>
      <c r="H778" s="50"/>
    </row>
    <row r="779" spans="1:8" ht="18.75" customHeight="1" x14ac:dyDescent="0.2">
      <c r="A779" s="41">
        <v>777</v>
      </c>
      <c r="B779" s="42" t="s">
        <v>993</v>
      </c>
      <c r="C779" s="43" t="s">
        <v>976</v>
      </c>
      <c r="D779" s="42" t="s">
        <v>210</v>
      </c>
      <c r="E779" s="44">
        <v>2601780</v>
      </c>
      <c r="F779" s="44">
        <v>208142</v>
      </c>
      <c r="G779" s="44">
        <v>2809922</v>
      </c>
      <c r="H779" s="50"/>
    </row>
    <row r="780" spans="1:8" ht="18.75" customHeight="1" x14ac:dyDescent="0.2">
      <c r="A780" s="41">
        <v>778</v>
      </c>
      <c r="B780" s="42" t="s">
        <v>994</v>
      </c>
      <c r="C780" s="43" t="s">
        <v>995</v>
      </c>
      <c r="D780" s="42" t="s">
        <v>210</v>
      </c>
      <c r="E780" s="44">
        <v>2579220</v>
      </c>
      <c r="F780" s="44">
        <v>206338</v>
      </c>
      <c r="G780" s="44">
        <v>2785558</v>
      </c>
      <c r="H780" s="50"/>
    </row>
    <row r="781" spans="1:8" ht="18.75" customHeight="1" x14ac:dyDescent="0.2">
      <c r="A781" s="41">
        <v>779</v>
      </c>
      <c r="B781" s="42" t="s">
        <v>996</v>
      </c>
      <c r="C781" s="43" t="s">
        <v>995</v>
      </c>
      <c r="D781" s="42" t="s">
        <v>210</v>
      </c>
      <c r="E781" s="44">
        <v>1110580</v>
      </c>
      <c r="F781" s="44">
        <v>88846</v>
      </c>
      <c r="G781" s="44">
        <v>1199426</v>
      </c>
      <c r="H781" s="50"/>
    </row>
    <row r="782" spans="1:8" ht="18.75" customHeight="1" x14ac:dyDescent="0.2">
      <c r="A782" s="41">
        <v>780</v>
      </c>
      <c r="B782" s="42" t="s">
        <v>997</v>
      </c>
      <c r="C782" s="43" t="s">
        <v>995</v>
      </c>
      <c r="D782" s="42" t="s">
        <v>210</v>
      </c>
      <c r="E782" s="44">
        <v>1110580</v>
      </c>
      <c r="F782" s="44">
        <v>88846</v>
      </c>
      <c r="G782" s="44">
        <v>1199426</v>
      </c>
      <c r="H782" s="50"/>
    </row>
    <row r="783" spans="1:8" ht="18.75" customHeight="1" x14ac:dyDescent="0.2">
      <c r="A783" s="41">
        <v>781</v>
      </c>
      <c r="B783" s="42" t="s">
        <v>998</v>
      </c>
      <c r="C783" s="43" t="s">
        <v>999</v>
      </c>
      <c r="D783" s="42" t="s">
        <v>210</v>
      </c>
      <c r="E783" s="44">
        <v>1468640</v>
      </c>
      <c r="F783" s="44">
        <v>117491</v>
      </c>
      <c r="G783" s="44">
        <v>1586131</v>
      </c>
      <c r="H783" s="50"/>
    </row>
    <row r="784" spans="1:8" ht="18.75" customHeight="1" x14ac:dyDescent="0.2">
      <c r="A784" s="41">
        <v>782</v>
      </c>
      <c r="B784" s="42" t="s">
        <v>1000</v>
      </c>
      <c r="C784" s="43" t="s">
        <v>999</v>
      </c>
      <c r="D784" s="42" t="s">
        <v>210</v>
      </c>
      <c r="E784" s="44">
        <v>5552900</v>
      </c>
      <c r="F784" s="44">
        <v>444232</v>
      </c>
      <c r="G784" s="44">
        <v>5997132</v>
      </c>
      <c r="H784" s="50"/>
    </row>
    <row r="785" spans="1:8" ht="18.75" customHeight="1" x14ac:dyDescent="0.2">
      <c r="A785" s="41">
        <v>783</v>
      </c>
      <c r="B785" s="42" t="s">
        <v>1001</v>
      </c>
      <c r="C785" s="43" t="s">
        <v>999</v>
      </c>
      <c r="D785" s="42" t="s">
        <v>210</v>
      </c>
      <c r="E785" s="44">
        <v>1670540</v>
      </c>
      <c r="F785" s="44">
        <v>133643</v>
      </c>
      <c r="G785" s="44">
        <v>1804183</v>
      </c>
      <c r="H785" s="50"/>
    </row>
    <row r="786" spans="1:8" ht="18.75" customHeight="1" x14ac:dyDescent="0.2">
      <c r="A786" s="41">
        <v>784</v>
      </c>
      <c r="B786" s="42" t="s">
        <v>1002</v>
      </c>
      <c r="C786" s="43" t="s">
        <v>54</v>
      </c>
      <c r="D786" s="42" t="s">
        <v>210</v>
      </c>
      <c r="E786" s="44">
        <v>1110580</v>
      </c>
      <c r="F786" s="44">
        <v>88846</v>
      </c>
      <c r="G786" s="44">
        <v>1199426</v>
      </c>
      <c r="H786" s="50"/>
    </row>
    <row r="787" spans="1:8" customFormat="1" ht="15" hidden="1" x14ac:dyDescent="0.25">
      <c r="A787" s="41">
        <v>785</v>
      </c>
      <c r="B787" s="53"/>
      <c r="C787" s="48">
        <v>44686</v>
      </c>
      <c r="D787" s="47" t="s">
        <v>2550</v>
      </c>
      <c r="E787" s="47"/>
      <c r="F787" s="47"/>
      <c r="G787" s="49">
        <v>-172748151</v>
      </c>
      <c r="H787" s="53"/>
    </row>
    <row r="788" spans="1:8" ht="18.75" customHeight="1" x14ac:dyDescent="0.2">
      <c r="A788" s="41">
        <v>786</v>
      </c>
      <c r="B788" s="42" t="s">
        <v>1003</v>
      </c>
      <c r="C788" s="43" t="s">
        <v>55</v>
      </c>
      <c r="D788" s="42" t="s">
        <v>210</v>
      </c>
      <c r="E788" s="44">
        <v>1291240</v>
      </c>
      <c r="F788" s="44">
        <v>103299</v>
      </c>
      <c r="G788" s="44">
        <v>1394539</v>
      </c>
      <c r="H788" s="50"/>
    </row>
    <row r="789" spans="1:8" ht="18.75" customHeight="1" x14ac:dyDescent="0.2">
      <c r="A789" s="41">
        <v>787</v>
      </c>
      <c r="B789" s="42" t="s">
        <v>1004</v>
      </c>
      <c r="C789" s="43" t="s">
        <v>55</v>
      </c>
      <c r="D789" s="42" t="s">
        <v>210</v>
      </c>
      <c r="E789" s="44">
        <v>4640960</v>
      </c>
      <c r="F789" s="44">
        <v>371277</v>
      </c>
      <c r="G789" s="44">
        <v>5012237</v>
      </c>
      <c r="H789" s="50"/>
    </row>
    <row r="790" spans="1:8" ht="18.75" customHeight="1" x14ac:dyDescent="0.2">
      <c r="A790" s="41">
        <v>788</v>
      </c>
      <c r="B790" s="42" t="s">
        <v>1005</v>
      </c>
      <c r="C790" s="43" t="s">
        <v>55</v>
      </c>
      <c r="D790" s="42" t="s">
        <v>210</v>
      </c>
      <c r="E790" s="44">
        <v>1110580</v>
      </c>
      <c r="F790" s="44">
        <v>88846</v>
      </c>
      <c r="G790" s="44">
        <v>1199426</v>
      </c>
      <c r="H790" s="50"/>
    </row>
    <row r="791" spans="1:8" ht="18.75" customHeight="1" x14ac:dyDescent="0.2">
      <c r="A791" s="41">
        <v>789</v>
      </c>
      <c r="B791" s="42" t="s">
        <v>1006</v>
      </c>
      <c r="C791" s="43" t="s">
        <v>55</v>
      </c>
      <c r="D791" s="42" t="s">
        <v>210</v>
      </c>
      <c r="E791" s="44">
        <v>1468640</v>
      </c>
      <c r="F791" s="44">
        <v>117491</v>
      </c>
      <c r="G791" s="44">
        <v>1586131</v>
      </c>
      <c r="H791" s="50"/>
    </row>
    <row r="792" spans="1:8" ht="18.75" customHeight="1" x14ac:dyDescent="0.2">
      <c r="A792" s="41">
        <v>790</v>
      </c>
      <c r="B792" s="42" t="s">
        <v>1007</v>
      </c>
      <c r="C792" s="43" t="s">
        <v>55</v>
      </c>
      <c r="D792" s="42" t="s">
        <v>210</v>
      </c>
      <c r="E792" s="44">
        <v>4047860</v>
      </c>
      <c r="F792" s="44">
        <v>323829</v>
      </c>
      <c r="G792" s="44">
        <v>4371689</v>
      </c>
      <c r="H792" s="50"/>
    </row>
    <row r="793" spans="1:8" ht="18.75" customHeight="1" x14ac:dyDescent="0.2">
      <c r="A793" s="41">
        <v>791</v>
      </c>
      <c r="B793" s="42" t="s">
        <v>1008</v>
      </c>
      <c r="C793" s="43" t="s">
        <v>55</v>
      </c>
      <c r="D793" s="42" t="s">
        <v>210</v>
      </c>
      <c r="E793" s="44">
        <v>1111900</v>
      </c>
      <c r="F793" s="44">
        <v>88952</v>
      </c>
      <c r="G793" s="44">
        <v>1200852</v>
      </c>
      <c r="H793" s="50"/>
    </row>
    <row r="794" spans="1:8" ht="18.75" customHeight="1" x14ac:dyDescent="0.2">
      <c r="A794" s="41">
        <v>792</v>
      </c>
      <c r="B794" s="42" t="s">
        <v>1009</v>
      </c>
      <c r="C794" s="43" t="s">
        <v>55</v>
      </c>
      <c r="D794" s="42" t="s">
        <v>210</v>
      </c>
      <c r="E794" s="44">
        <v>1468640</v>
      </c>
      <c r="F794" s="44">
        <v>117491</v>
      </c>
      <c r="G794" s="44">
        <v>1586131</v>
      </c>
      <c r="H794" s="50"/>
    </row>
    <row r="795" spans="1:8" ht="18.75" customHeight="1" x14ac:dyDescent="0.2">
      <c r="A795" s="41">
        <v>793</v>
      </c>
      <c r="B795" s="42" t="s">
        <v>1010</v>
      </c>
      <c r="C795" s="43" t="s">
        <v>55</v>
      </c>
      <c r="D795" s="42" t="s">
        <v>210</v>
      </c>
      <c r="E795" s="44">
        <v>2221160</v>
      </c>
      <c r="F795" s="44">
        <v>177693</v>
      </c>
      <c r="G795" s="44">
        <v>2398853</v>
      </c>
      <c r="H795" s="50"/>
    </row>
    <row r="796" spans="1:8" ht="18.75" customHeight="1" x14ac:dyDescent="0.2">
      <c r="A796" s="41">
        <v>794</v>
      </c>
      <c r="B796" s="42" t="s">
        <v>1011</v>
      </c>
      <c r="C796" s="43" t="s">
        <v>55</v>
      </c>
      <c r="D796" s="42" t="s">
        <v>210</v>
      </c>
      <c r="E796" s="44">
        <v>568320</v>
      </c>
      <c r="F796" s="44">
        <v>45466</v>
      </c>
      <c r="G796" s="44">
        <v>613786</v>
      </c>
      <c r="H796" s="50"/>
    </row>
    <row r="797" spans="1:8" ht="18.75" customHeight="1" x14ac:dyDescent="0.2">
      <c r="A797" s="41">
        <v>795</v>
      </c>
      <c r="B797" s="42" t="s">
        <v>1012</v>
      </c>
      <c r="C797" s="43" t="s">
        <v>55</v>
      </c>
      <c r="D797" s="42" t="s">
        <v>210</v>
      </c>
      <c r="E797" s="44">
        <v>2419800</v>
      </c>
      <c r="F797" s="44">
        <v>193584</v>
      </c>
      <c r="G797" s="44">
        <v>2613384</v>
      </c>
      <c r="H797" s="50"/>
    </row>
    <row r="798" spans="1:8" ht="18.75" customHeight="1" x14ac:dyDescent="0.2">
      <c r="A798" s="41">
        <v>796</v>
      </c>
      <c r="B798" s="42" t="s">
        <v>1013</v>
      </c>
      <c r="C798" s="43" t="s">
        <v>55</v>
      </c>
      <c r="D798" s="42" t="s">
        <v>210</v>
      </c>
      <c r="E798" s="44">
        <v>8124800</v>
      </c>
      <c r="F798" s="44">
        <v>649984</v>
      </c>
      <c r="G798" s="44">
        <v>8774784</v>
      </c>
      <c r="H798" s="50"/>
    </row>
    <row r="799" spans="1:8" ht="18.75" customHeight="1" x14ac:dyDescent="0.2">
      <c r="A799" s="41">
        <v>797</v>
      </c>
      <c r="B799" s="42" t="s">
        <v>1014</v>
      </c>
      <c r="C799" s="43" t="s">
        <v>55</v>
      </c>
      <c r="D799" s="42" t="s">
        <v>210</v>
      </c>
      <c r="E799" s="44">
        <v>5133140</v>
      </c>
      <c r="F799" s="44">
        <v>410651</v>
      </c>
      <c r="G799" s="44">
        <v>5543791</v>
      </c>
      <c r="H799" s="50"/>
    </row>
    <row r="800" spans="1:8" ht="18.75" customHeight="1" x14ac:dyDescent="0.2">
      <c r="A800" s="41">
        <v>798</v>
      </c>
      <c r="B800" s="42" t="s">
        <v>1015</v>
      </c>
      <c r="C800" s="43" t="s">
        <v>55</v>
      </c>
      <c r="D800" s="42" t="s">
        <v>210</v>
      </c>
      <c r="E800" s="44">
        <v>3470380</v>
      </c>
      <c r="F800" s="44">
        <v>277630</v>
      </c>
      <c r="G800" s="44">
        <v>3748010</v>
      </c>
      <c r="H800" s="50"/>
    </row>
    <row r="801" spans="1:8" ht="18.75" customHeight="1" x14ac:dyDescent="0.2">
      <c r="A801" s="41">
        <v>799</v>
      </c>
      <c r="B801" s="42" t="s">
        <v>1016</v>
      </c>
      <c r="C801" s="43" t="s">
        <v>55</v>
      </c>
      <c r="D801" s="42" t="s">
        <v>210</v>
      </c>
      <c r="E801" s="44">
        <v>5431048</v>
      </c>
      <c r="F801" s="44">
        <v>434484</v>
      </c>
      <c r="G801" s="44">
        <v>5865532</v>
      </c>
      <c r="H801" s="50"/>
    </row>
    <row r="802" spans="1:8" ht="18.75" customHeight="1" x14ac:dyDescent="0.2">
      <c r="A802" s="41">
        <v>800</v>
      </c>
      <c r="B802" s="42" t="s">
        <v>1017</v>
      </c>
      <c r="C802" s="43" t="s">
        <v>56</v>
      </c>
      <c r="D802" s="42" t="s">
        <v>210</v>
      </c>
      <c r="E802" s="44">
        <v>1110580</v>
      </c>
      <c r="F802" s="44">
        <v>88846</v>
      </c>
      <c r="G802" s="44">
        <v>1199426</v>
      </c>
      <c r="H802" s="50"/>
    </row>
    <row r="803" spans="1:8" ht="18.75" customHeight="1" x14ac:dyDescent="0.2">
      <c r="A803" s="41">
        <v>801</v>
      </c>
      <c r="B803" s="42" t="s">
        <v>1018</v>
      </c>
      <c r="C803" s="43" t="s">
        <v>56</v>
      </c>
      <c r="D803" s="42" t="s">
        <v>210</v>
      </c>
      <c r="E803" s="44">
        <v>1309220</v>
      </c>
      <c r="F803" s="44">
        <v>104738</v>
      </c>
      <c r="G803" s="44">
        <v>1413958</v>
      </c>
      <c r="H803" s="50"/>
    </row>
    <row r="804" spans="1:8" ht="18.75" customHeight="1" x14ac:dyDescent="0.2">
      <c r="A804" s="41">
        <v>802</v>
      </c>
      <c r="B804" s="42" t="s">
        <v>1019</v>
      </c>
      <c r="C804" s="43" t="s">
        <v>56</v>
      </c>
      <c r="D804" s="42" t="s">
        <v>210</v>
      </c>
      <c r="E804" s="44">
        <v>1473220</v>
      </c>
      <c r="F804" s="44">
        <v>117858</v>
      </c>
      <c r="G804" s="44">
        <v>1591078</v>
      </c>
      <c r="H804" s="50"/>
    </row>
    <row r="805" spans="1:8" ht="18.75" customHeight="1" x14ac:dyDescent="0.2">
      <c r="A805" s="41">
        <v>803</v>
      </c>
      <c r="B805" s="42" t="s">
        <v>1020</v>
      </c>
      <c r="C805" s="43" t="s">
        <v>56</v>
      </c>
      <c r="D805" s="42" t="s">
        <v>210</v>
      </c>
      <c r="E805" s="44">
        <v>1110580</v>
      </c>
      <c r="F805" s="44">
        <v>88846</v>
      </c>
      <c r="G805" s="44">
        <v>1199426</v>
      </c>
      <c r="H805" s="50"/>
    </row>
    <row r="806" spans="1:8" ht="18.75" customHeight="1" x14ac:dyDescent="0.2">
      <c r="A806" s="41">
        <v>804</v>
      </c>
      <c r="B806" s="42" t="s">
        <v>1021</v>
      </c>
      <c r="C806" s="43" t="s">
        <v>56</v>
      </c>
      <c r="D806" s="42" t="s">
        <v>210</v>
      </c>
      <c r="E806" s="44">
        <v>3331740</v>
      </c>
      <c r="F806" s="44">
        <v>266539</v>
      </c>
      <c r="G806" s="44">
        <v>3598279</v>
      </c>
      <c r="H806" s="50"/>
    </row>
    <row r="807" spans="1:8" ht="18.75" customHeight="1" x14ac:dyDescent="0.2">
      <c r="A807" s="41">
        <v>805</v>
      </c>
      <c r="B807" s="42" t="s">
        <v>1022</v>
      </c>
      <c r="C807" s="43" t="s">
        <v>56</v>
      </c>
      <c r="D807" s="42" t="s">
        <v>210</v>
      </c>
      <c r="E807" s="44">
        <v>1309220</v>
      </c>
      <c r="F807" s="44">
        <v>104738</v>
      </c>
      <c r="G807" s="44">
        <v>1413958</v>
      </c>
      <c r="H807" s="50"/>
    </row>
    <row r="808" spans="1:8" ht="18.75" customHeight="1" x14ac:dyDescent="0.2">
      <c r="A808" s="41">
        <v>806</v>
      </c>
      <c r="B808" s="42" t="s">
        <v>1023</v>
      </c>
      <c r="C808" s="43" t="s">
        <v>56</v>
      </c>
      <c r="D808" s="42" t="s">
        <v>210</v>
      </c>
      <c r="E808" s="44">
        <v>1649300</v>
      </c>
      <c r="F808" s="44">
        <v>131944</v>
      </c>
      <c r="G808" s="44">
        <v>1781244</v>
      </c>
      <c r="H808" s="50"/>
    </row>
    <row r="809" spans="1:8" ht="18.75" customHeight="1" x14ac:dyDescent="0.2">
      <c r="A809" s="41">
        <v>807</v>
      </c>
      <c r="B809" s="42" t="s">
        <v>1024</v>
      </c>
      <c r="C809" s="43" t="s">
        <v>56</v>
      </c>
      <c r="D809" s="42" t="s">
        <v>210</v>
      </c>
      <c r="E809" s="44">
        <v>2777860</v>
      </c>
      <c r="F809" s="44">
        <v>222229</v>
      </c>
      <c r="G809" s="44">
        <v>3000089</v>
      </c>
      <c r="H809" s="50"/>
    </row>
    <row r="810" spans="1:8" ht="18.75" customHeight="1" x14ac:dyDescent="0.2">
      <c r="A810" s="41">
        <v>808</v>
      </c>
      <c r="B810" s="42" t="s">
        <v>1025</v>
      </c>
      <c r="C810" s="43" t="s">
        <v>56</v>
      </c>
      <c r="D810" s="42" t="s">
        <v>210</v>
      </c>
      <c r="E810" s="44">
        <v>2779952</v>
      </c>
      <c r="F810" s="44">
        <v>222396</v>
      </c>
      <c r="G810" s="44">
        <v>3002348</v>
      </c>
      <c r="H810" s="50"/>
    </row>
    <row r="811" spans="1:8" ht="18.75" customHeight="1" x14ac:dyDescent="0.2">
      <c r="A811" s="41">
        <v>809</v>
      </c>
      <c r="B811" s="42" t="s">
        <v>1026</v>
      </c>
      <c r="C811" s="43" t="s">
        <v>1027</v>
      </c>
      <c r="D811" s="42" t="s">
        <v>210</v>
      </c>
      <c r="E811" s="44">
        <v>690000</v>
      </c>
      <c r="F811" s="44">
        <v>55200</v>
      </c>
      <c r="G811" s="44">
        <v>745200</v>
      </c>
      <c r="H811" s="50"/>
    </row>
    <row r="812" spans="1:8" ht="18.75" customHeight="1" x14ac:dyDescent="0.2">
      <c r="A812" s="41">
        <v>810</v>
      </c>
      <c r="B812" s="42" t="s">
        <v>1028</v>
      </c>
      <c r="C812" s="43" t="s">
        <v>1027</v>
      </c>
      <c r="D812" s="42" t="s">
        <v>210</v>
      </c>
      <c r="E812" s="44">
        <v>2579220</v>
      </c>
      <c r="F812" s="44">
        <v>206338</v>
      </c>
      <c r="G812" s="44">
        <v>2785558</v>
      </c>
      <c r="H812" s="50"/>
    </row>
    <row r="813" spans="1:8" ht="18.75" customHeight="1" x14ac:dyDescent="0.2">
      <c r="A813" s="41">
        <v>811</v>
      </c>
      <c r="B813" s="42" t="s">
        <v>1029</v>
      </c>
      <c r="C813" s="43" t="s">
        <v>1027</v>
      </c>
      <c r="D813" s="42" t="s">
        <v>210</v>
      </c>
      <c r="E813" s="44">
        <v>7071948</v>
      </c>
      <c r="F813" s="44">
        <v>565756</v>
      </c>
      <c r="G813" s="44">
        <v>7637704</v>
      </c>
      <c r="H813" s="50"/>
    </row>
    <row r="814" spans="1:8" ht="18.75" customHeight="1" x14ac:dyDescent="0.2">
      <c r="A814" s="41">
        <v>812</v>
      </c>
      <c r="B814" s="42" t="s">
        <v>1030</v>
      </c>
      <c r="C814" s="43" t="s">
        <v>1027</v>
      </c>
      <c r="D814" s="42" t="s">
        <v>210</v>
      </c>
      <c r="E814" s="44">
        <v>1309220</v>
      </c>
      <c r="F814" s="44">
        <v>104738</v>
      </c>
      <c r="G814" s="44">
        <v>1413958</v>
      </c>
      <c r="H814" s="50"/>
    </row>
    <row r="815" spans="1:8" ht="18.75" customHeight="1" x14ac:dyDescent="0.2">
      <c r="A815" s="41">
        <v>813</v>
      </c>
      <c r="B815" s="42" t="s">
        <v>1031</v>
      </c>
      <c r="C815" s="43" t="s">
        <v>1027</v>
      </c>
      <c r="D815" s="42" t="s">
        <v>210</v>
      </c>
      <c r="E815" s="44">
        <v>1311312</v>
      </c>
      <c r="F815" s="44">
        <v>104905</v>
      </c>
      <c r="G815" s="44">
        <v>1416217</v>
      </c>
      <c r="H815" s="50"/>
    </row>
    <row r="816" spans="1:8" ht="18.75" customHeight="1" x14ac:dyDescent="0.2">
      <c r="A816" s="41">
        <v>814</v>
      </c>
      <c r="B816" s="42" t="s">
        <v>1032</v>
      </c>
      <c r="C816" s="43" t="s">
        <v>57</v>
      </c>
      <c r="D816" s="42" t="s">
        <v>210</v>
      </c>
      <c r="E816" s="44">
        <v>4442320</v>
      </c>
      <c r="F816" s="44">
        <v>355386</v>
      </c>
      <c r="G816" s="44">
        <v>4797706</v>
      </c>
      <c r="H816" s="50"/>
    </row>
    <row r="817" spans="1:8" ht="18.75" customHeight="1" x14ac:dyDescent="0.2">
      <c r="A817" s="41">
        <v>815</v>
      </c>
      <c r="B817" s="42" t="s">
        <v>1033</v>
      </c>
      <c r="C817" s="43" t="s">
        <v>57</v>
      </c>
      <c r="D817" s="42" t="s">
        <v>210</v>
      </c>
      <c r="E817" s="44">
        <v>8132120</v>
      </c>
      <c r="F817" s="44">
        <v>650570</v>
      </c>
      <c r="G817" s="44">
        <v>8782690</v>
      </c>
      <c r="H817" s="50"/>
    </row>
    <row r="818" spans="1:8" ht="18.75" customHeight="1" x14ac:dyDescent="0.2">
      <c r="A818" s="41">
        <v>816</v>
      </c>
      <c r="B818" s="42" t="s">
        <v>1034</v>
      </c>
      <c r="C818" s="43" t="s">
        <v>57</v>
      </c>
      <c r="D818" s="42" t="s">
        <v>210</v>
      </c>
      <c r="E818" s="44">
        <v>1311312</v>
      </c>
      <c r="F818" s="44">
        <v>104905</v>
      </c>
      <c r="G818" s="44">
        <v>1416217</v>
      </c>
      <c r="H818" s="50"/>
    </row>
    <row r="819" spans="1:8" ht="18.75" customHeight="1" x14ac:dyDescent="0.2">
      <c r="A819" s="41">
        <v>817</v>
      </c>
      <c r="B819" s="42" t="s">
        <v>1035</v>
      </c>
      <c r="C819" s="43" t="s">
        <v>57</v>
      </c>
      <c r="D819" s="42" t="s">
        <v>210</v>
      </c>
      <c r="E819" s="44">
        <v>2221160</v>
      </c>
      <c r="F819" s="44">
        <v>177693</v>
      </c>
      <c r="G819" s="44">
        <v>2398853</v>
      </c>
      <c r="H819" s="50"/>
    </row>
    <row r="820" spans="1:8" ht="18.75" customHeight="1" x14ac:dyDescent="0.2">
      <c r="A820" s="41">
        <v>818</v>
      </c>
      <c r="B820" s="42" t="s">
        <v>1036</v>
      </c>
      <c r="C820" s="43" t="s">
        <v>58</v>
      </c>
      <c r="D820" s="42" t="s">
        <v>210</v>
      </c>
      <c r="E820" s="44">
        <v>3024088</v>
      </c>
      <c r="F820" s="44">
        <v>241927</v>
      </c>
      <c r="G820" s="44">
        <v>3266015</v>
      </c>
      <c r="H820" s="50"/>
    </row>
    <row r="821" spans="1:8" ht="18.75" customHeight="1" x14ac:dyDescent="0.2">
      <c r="A821" s="41">
        <v>819</v>
      </c>
      <c r="B821" s="42" t="s">
        <v>1037</v>
      </c>
      <c r="C821" s="43" t="s">
        <v>58</v>
      </c>
      <c r="D821" s="42" t="s">
        <v>210</v>
      </c>
      <c r="E821" s="44">
        <v>1870104</v>
      </c>
      <c r="F821" s="44">
        <v>149608</v>
      </c>
      <c r="G821" s="44">
        <v>2019712</v>
      </c>
      <c r="H821" s="50"/>
    </row>
    <row r="822" spans="1:8" ht="18.75" customHeight="1" x14ac:dyDescent="0.2">
      <c r="A822" s="41">
        <v>820</v>
      </c>
      <c r="B822" s="42" t="s">
        <v>1038</v>
      </c>
      <c r="C822" s="43" t="s">
        <v>58</v>
      </c>
      <c r="D822" s="42" t="s">
        <v>210</v>
      </c>
      <c r="E822" s="44">
        <v>2222480</v>
      </c>
      <c r="F822" s="44">
        <v>177798</v>
      </c>
      <c r="G822" s="44">
        <v>2400278</v>
      </c>
      <c r="H822" s="50"/>
    </row>
    <row r="823" spans="1:8" ht="18.75" customHeight="1" x14ac:dyDescent="0.2">
      <c r="A823" s="41">
        <v>821</v>
      </c>
      <c r="B823" s="42" t="s">
        <v>1039</v>
      </c>
      <c r="C823" s="43" t="s">
        <v>58</v>
      </c>
      <c r="D823" s="42" t="s">
        <v>210</v>
      </c>
      <c r="E823" s="44">
        <v>2579220</v>
      </c>
      <c r="F823" s="44">
        <v>206338</v>
      </c>
      <c r="G823" s="44">
        <v>2785558</v>
      </c>
      <c r="H823" s="50"/>
    </row>
    <row r="824" spans="1:8" ht="18.75" customHeight="1" x14ac:dyDescent="0.2">
      <c r="A824" s="41">
        <v>822</v>
      </c>
      <c r="B824" s="42" t="s">
        <v>1040</v>
      </c>
      <c r="C824" s="43" t="s">
        <v>58</v>
      </c>
      <c r="D824" s="42" t="s">
        <v>210</v>
      </c>
      <c r="E824" s="44">
        <v>1156580</v>
      </c>
      <c r="F824" s="44">
        <v>92526</v>
      </c>
      <c r="G824" s="44">
        <v>1249106</v>
      </c>
      <c r="H824" s="50"/>
    </row>
    <row r="825" spans="1:8" ht="18.75" customHeight="1" x14ac:dyDescent="0.2">
      <c r="A825" s="41">
        <v>823</v>
      </c>
      <c r="B825" s="42" t="s">
        <v>1041</v>
      </c>
      <c r="C825" s="43" t="s">
        <v>58</v>
      </c>
      <c r="D825" s="42" t="s">
        <v>210</v>
      </c>
      <c r="E825" s="44">
        <v>2580540</v>
      </c>
      <c r="F825" s="44">
        <v>206443</v>
      </c>
      <c r="G825" s="44">
        <v>2786983</v>
      </c>
      <c r="H825" s="50"/>
    </row>
    <row r="826" spans="1:8" ht="18.75" customHeight="1" x14ac:dyDescent="0.2">
      <c r="A826" s="41">
        <v>824</v>
      </c>
      <c r="B826" s="42" t="s">
        <v>1042</v>
      </c>
      <c r="C826" s="43" t="s">
        <v>58</v>
      </c>
      <c r="D826" s="42" t="s">
        <v>210</v>
      </c>
      <c r="E826" s="44">
        <v>1468640</v>
      </c>
      <c r="F826" s="44">
        <v>117491</v>
      </c>
      <c r="G826" s="44">
        <v>1586131</v>
      </c>
      <c r="H826" s="50"/>
    </row>
    <row r="827" spans="1:8" ht="18.75" customHeight="1" x14ac:dyDescent="0.2">
      <c r="A827" s="41">
        <v>825</v>
      </c>
      <c r="B827" s="42" t="s">
        <v>1043</v>
      </c>
      <c r="C827" s="43" t="s">
        <v>58</v>
      </c>
      <c r="D827" s="42" t="s">
        <v>210</v>
      </c>
      <c r="E827" s="44">
        <v>1468640</v>
      </c>
      <c r="F827" s="44">
        <v>117491</v>
      </c>
      <c r="G827" s="44">
        <v>1586131</v>
      </c>
      <c r="H827" s="50"/>
    </row>
    <row r="828" spans="1:8" ht="18.75" customHeight="1" x14ac:dyDescent="0.2">
      <c r="A828" s="41">
        <v>826</v>
      </c>
      <c r="B828" s="42" t="s">
        <v>1044</v>
      </c>
      <c r="C828" s="43" t="s">
        <v>58</v>
      </c>
      <c r="D828" s="42" t="s">
        <v>210</v>
      </c>
      <c r="E828" s="44">
        <v>1110580</v>
      </c>
      <c r="F828" s="44">
        <v>88846</v>
      </c>
      <c r="G828" s="44">
        <v>1199426</v>
      </c>
      <c r="H828" s="50"/>
    </row>
    <row r="829" spans="1:8" ht="18.75" customHeight="1" x14ac:dyDescent="0.2">
      <c r="A829" s="41">
        <v>827</v>
      </c>
      <c r="B829" s="42" t="s">
        <v>1045</v>
      </c>
      <c r="C829" s="43" t="s">
        <v>58</v>
      </c>
      <c r="D829" s="42" t="s">
        <v>210</v>
      </c>
      <c r="E829" s="44">
        <v>4801700</v>
      </c>
      <c r="F829" s="44">
        <v>384136</v>
      </c>
      <c r="G829" s="44">
        <v>5185836</v>
      </c>
      <c r="H829" s="50"/>
    </row>
    <row r="830" spans="1:8" ht="18.75" customHeight="1" x14ac:dyDescent="0.2">
      <c r="A830" s="41">
        <v>828</v>
      </c>
      <c r="B830" s="42" t="s">
        <v>1046</v>
      </c>
      <c r="C830" s="43" t="s">
        <v>58</v>
      </c>
      <c r="D830" s="42" t="s">
        <v>210</v>
      </c>
      <c r="E830" s="44">
        <v>4696100</v>
      </c>
      <c r="F830" s="44">
        <v>375688</v>
      </c>
      <c r="G830" s="44">
        <v>5071788</v>
      </c>
      <c r="H830" s="50"/>
    </row>
    <row r="831" spans="1:8" ht="18.75" customHeight="1" x14ac:dyDescent="0.2">
      <c r="A831" s="41">
        <v>829</v>
      </c>
      <c r="B831" s="42" t="s">
        <v>1047</v>
      </c>
      <c r="C831" s="43" t="s">
        <v>1048</v>
      </c>
      <c r="D831" s="42" t="s">
        <v>210</v>
      </c>
      <c r="E831" s="44">
        <v>1156580</v>
      </c>
      <c r="F831" s="44">
        <v>92526</v>
      </c>
      <c r="G831" s="44">
        <v>1249106</v>
      </c>
      <c r="H831" s="50"/>
    </row>
    <row r="832" spans="1:8" ht="18.75" customHeight="1" x14ac:dyDescent="0.2">
      <c r="A832" s="41">
        <v>830</v>
      </c>
      <c r="B832" s="42" t="s">
        <v>1049</v>
      </c>
      <c r="C832" s="43" t="s">
        <v>1048</v>
      </c>
      <c r="D832" s="42" t="s">
        <v>210</v>
      </c>
      <c r="E832" s="44">
        <v>794230</v>
      </c>
      <c r="F832" s="44">
        <v>63538</v>
      </c>
      <c r="G832" s="44">
        <v>857768</v>
      </c>
      <c r="H832" s="50"/>
    </row>
    <row r="833" spans="1:8" ht="18.75" customHeight="1" x14ac:dyDescent="0.2">
      <c r="A833" s="41">
        <v>831</v>
      </c>
      <c r="B833" s="42" t="s">
        <v>1050</v>
      </c>
      <c r="C833" s="43" t="s">
        <v>59</v>
      </c>
      <c r="D833" s="42" t="s">
        <v>210</v>
      </c>
      <c r="E833" s="44">
        <v>2809220</v>
      </c>
      <c r="F833" s="44">
        <v>224738</v>
      </c>
      <c r="G833" s="44">
        <v>3033958</v>
      </c>
      <c r="H833" s="50"/>
    </row>
    <row r="834" spans="1:8" ht="18.75" customHeight="1" x14ac:dyDescent="0.2">
      <c r="A834" s="41">
        <v>832</v>
      </c>
      <c r="B834" s="42" t="s">
        <v>1051</v>
      </c>
      <c r="C834" s="43" t="s">
        <v>60</v>
      </c>
      <c r="D834" s="42" t="s">
        <v>210</v>
      </c>
      <c r="E834" s="44">
        <v>2579220</v>
      </c>
      <c r="F834" s="44">
        <v>206338</v>
      </c>
      <c r="G834" s="44">
        <v>2785558</v>
      </c>
      <c r="H834" s="50"/>
    </row>
    <row r="835" spans="1:8" ht="18.75" customHeight="1" x14ac:dyDescent="0.2">
      <c r="A835" s="41">
        <v>833</v>
      </c>
      <c r="B835" s="42" t="s">
        <v>1052</v>
      </c>
      <c r="C835" s="43" t="s">
        <v>60</v>
      </c>
      <c r="D835" s="42" t="s">
        <v>210</v>
      </c>
      <c r="E835" s="44">
        <v>2221160</v>
      </c>
      <c r="F835" s="44">
        <v>177693</v>
      </c>
      <c r="G835" s="44">
        <v>2398853</v>
      </c>
      <c r="H835" s="50"/>
    </row>
    <row r="836" spans="1:8" ht="18.75" customHeight="1" x14ac:dyDescent="0.2">
      <c r="A836" s="41">
        <v>834</v>
      </c>
      <c r="B836" s="42" t="s">
        <v>1053</v>
      </c>
      <c r="C836" s="43" t="s">
        <v>60</v>
      </c>
      <c r="D836" s="42" t="s">
        <v>210</v>
      </c>
      <c r="E836" s="44">
        <v>1156580</v>
      </c>
      <c r="F836" s="44">
        <v>92526</v>
      </c>
      <c r="G836" s="44">
        <v>1249106</v>
      </c>
      <c r="H836" s="50"/>
    </row>
    <row r="837" spans="1:8" ht="18.75" customHeight="1" x14ac:dyDescent="0.2">
      <c r="A837" s="41">
        <v>835</v>
      </c>
      <c r="B837" s="42" t="s">
        <v>1054</v>
      </c>
      <c r="C837" s="43" t="s">
        <v>60</v>
      </c>
      <c r="D837" s="42" t="s">
        <v>210</v>
      </c>
      <c r="E837" s="44">
        <v>602196</v>
      </c>
      <c r="F837" s="44">
        <v>48176</v>
      </c>
      <c r="G837" s="44">
        <v>650372</v>
      </c>
      <c r="H837" s="50"/>
    </row>
    <row r="838" spans="1:8" ht="18.75" customHeight="1" x14ac:dyDescent="0.2">
      <c r="A838" s="41">
        <v>836</v>
      </c>
      <c r="B838" s="42" t="s">
        <v>1055</v>
      </c>
      <c r="C838" s="43" t="s">
        <v>60</v>
      </c>
      <c r="D838" s="42" t="s">
        <v>210</v>
      </c>
      <c r="E838" s="44">
        <v>1110580</v>
      </c>
      <c r="F838" s="44">
        <v>88846</v>
      </c>
      <c r="G838" s="44">
        <v>1199426</v>
      </c>
      <c r="H838" s="50"/>
    </row>
    <row r="839" spans="1:8" ht="18.75" customHeight="1" x14ac:dyDescent="0.2">
      <c r="A839" s="41">
        <v>837</v>
      </c>
      <c r="B839" s="42" t="s">
        <v>1056</v>
      </c>
      <c r="C839" s="43" t="s">
        <v>60</v>
      </c>
      <c r="D839" s="42" t="s">
        <v>210</v>
      </c>
      <c r="E839" s="44">
        <v>1312632</v>
      </c>
      <c r="F839" s="44">
        <v>105011</v>
      </c>
      <c r="G839" s="44">
        <v>1417643</v>
      </c>
      <c r="H839" s="50"/>
    </row>
    <row r="840" spans="1:8" ht="18.75" customHeight="1" x14ac:dyDescent="0.2">
      <c r="A840" s="41">
        <v>838</v>
      </c>
      <c r="B840" s="42" t="s">
        <v>1057</v>
      </c>
      <c r="C840" s="43" t="s">
        <v>60</v>
      </c>
      <c r="D840" s="42" t="s">
        <v>210</v>
      </c>
      <c r="E840" s="44">
        <v>2221160</v>
      </c>
      <c r="F840" s="44">
        <v>177693</v>
      </c>
      <c r="G840" s="44">
        <v>2398853</v>
      </c>
      <c r="H840" s="50"/>
    </row>
    <row r="841" spans="1:8" ht="18.75" customHeight="1" x14ac:dyDescent="0.2">
      <c r="A841" s="41">
        <v>839</v>
      </c>
      <c r="B841" s="42" t="s">
        <v>1058</v>
      </c>
      <c r="C841" s="43" t="s">
        <v>60</v>
      </c>
      <c r="D841" s="42" t="s">
        <v>210</v>
      </c>
      <c r="E841" s="44">
        <v>2221160</v>
      </c>
      <c r="F841" s="44">
        <v>177693</v>
      </c>
      <c r="G841" s="44">
        <v>2398853</v>
      </c>
      <c r="H841" s="50"/>
    </row>
    <row r="842" spans="1:8" ht="18.75" customHeight="1" x14ac:dyDescent="0.2">
      <c r="A842" s="41">
        <v>840</v>
      </c>
      <c r="B842" s="42" t="s">
        <v>1059</v>
      </c>
      <c r="C842" s="43" t="s">
        <v>60</v>
      </c>
      <c r="D842" s="42" t="s">
        <v>210</v>
      </c>
      <c r="E842" s="44">
        <v>3689800</v>
      </c>
      <c r="F842" s="44">
        <v>295184</v>
      </c>
      <c r="G842" s="44">
        <v>3984984</v>
      </c>
      <c r="H842" s="50"/>
    </row>
    <row r="843" spans="1:8" ht="18.75" customHeight="1" x14ac:dyDescent="0.2">
      <c r="A843" s="41">
        <v>841</v>
      </c>
      <c r="B843" s="42" t="s">
        <v>1060</v>
      </c>
      <c r="C843" s="43" t="s">
        <v>60</v>
      </c>
      <c r="D843" s="42" t="s">
        <v>210</v>
      </c>
      <c r="E843" s="44">
        <v>3890532</v>
      </c>
      <c r="F843" s="44">
        <v>311243</v>
      </c>
      <c r="G843" s="44">
        <v>4201775</v>
      </c>
      <c r="H843" s="50"/>
    </row>
    <row r="844" spans="1:8" ht="18.75" customHeight="1" x14ac:dyDescent="0.2">
      <c r="A844" s="41">
        <v>842</v>
      </c>
      <c r="B844" s="42" t="s">
        <v>1061</v>
      </c>
      <c r="C844" s="43" t="s">
        <v>60</v>
      </c>
      <c r="D844" s="42" t="s">
        <v>210</v>
      </c>
      <c r="E844" s="44">
        <v>4551264</v>
      </c>
      <c r="F844" s="44">
        <v>364101</v>
      </c>
      <c r="G844" s="44">
        <v>4915365</v>
      </c>
      <c r="H844" s="50"/>
    </row>
    <row r="845" spans="1:8" ht="18.75" customHeight="1" x14ac:dyDescent="0.2">
      <c r="A845" s="41">
        <v>843</v>
      </c>
      <c r="B845" s="42" t="s">
        <v>1062</v>
      </c>
      <c r="C845" s="43" t="s">
        <v>60</v>
      </c>
      <c r="D845" s="42" t="s">
        <v>210</v>
      </c>
      <c r="E845" s="44">
        <v>2881892</v>
      </c>
      <c r="F845" s="44">
        <v>230551</v>
      </c>
      <c r="G845" s="44">
        <v>3112443</v>
      </c>
      <c r="H845" s="50"/>
    </row>
    <row r="846" spans="1:8" ht="18.75" customHeight="1" x14ac:dyDescent="0.2">
      <c r="A846" s="41">
        <v>844</v>
      </c>
      <c r="B846" s="42" t="s">
        <v>1063</v>
      </c>
      <c r="C846" s="43" t="s">
        <v>60</v>
      </c>
      <c r="D846" s="42" t="s">
        <v>210</v>
      </c>
      <c r="E846" s="44">
        <v>7021540</v>
      </c>
      <c r="F846" s="44">
        <v>561723</v>
      </c>
      <c r="G846" s="44">
        <v>7583263</v>
      </c>
      <c r="H846" s="50"/>
    </row>
    <row r="847" spans="1:8" ht="18.75" customHeight="1" x14ac:dyDescent="0.2">
      <c r="A847" s="41">
        <v>845</v>
      </c>
      <c r="B847" s="42" t="s">
        <v>1064</v>
      </c>
      <c r="C847" s="43" t="s">
        <v>60</v>
      </c>
      <c r="D847" s="42" t="s">
        <v>210</v>
      </c>
      <c r="E847" s="44">
        <v>2221160</v>
      </c>
      <c r="F847" s="44">
        <v>177693</v>
      </c>
      <c r="G847" s="44">
        <v>2398853</v>
      </c>
      <c r="H847" s="50"/>
    </row>
    <row r="848" spans="1:8" ht="18.75" customHeight="1" x14ac:dyDescent="0.2">
      <c r="A848" s="41">
        <v>846</v>
      </c>
      <c r="B848" s="42" t="s">
        <v>1065</v>
      </c>
      <c r="C848" s="43" t="s">
        <v>60</v>
      </c>
      <c r="D848" s="42" t="s">
        <v>210</v>
      </c>
      <c r="E848" s="44">
        <v>2579220</v>
      </c>
      <c r="F848" s="44">
        <v>206338</v>
      </c>
      <c r="G848" s="44">
        <v>2785558</v>
      </c>
      <c r="H848" s="50"/>
    </row>
    <row r="849" spans="1:8" ht="18.75" customHeight="1" x14ac:dyDescent="0.2">
      <c r="A849" s="41">
        <v>847</v>
      </c>
      <c r="B849" s="42" t="s">
        <v>1066</v>
      </c>
      <c r="C849" s="43" t="s">
        <v>60</v>
      </c>
      <c r="D849" s="42" t="s">
        <v>210</v>
      </c>
      <c r="E849" s="44">
        <v>522732</v>
      </c>
      <c r="F849" s="44">
        <v>41819</v>
      </c>
      <c r="G849" s="44">
        <v>564551</v>
      </c>
      <c r="H849" s="50"/>
    </row>
    <row r="850" spans="1:8" ht="18.75" customHeight="1" x14ac:dyDescent="0.2">
      <c r="A850" s="41">
        <v>848</v>
      </c>
      <c r="B850" s="42" t="s">
        <v>1067</v>
      </c>
      <c r="C850" s="43" t="s">
        <v>60</v>
      </c>
      <c r="D850" s="42" t="s">
        <v>210</v>
      </c>
      <c r="E850" s="44">
        <v>1111900</v>
      </c>
      <c r="F850" s="44">
        <v>88952</v>
      </c>
      <c r="G850" s="44">
        <v>1200852</v>
      </c>
      <c r="H850" s="50"/>
    </row>
    <row r="851" spans="1:8" ht="18.75" customHeight="1" x14ac:dyDescent="0.2">
      <c r="A851" s="41">
        <v>849</v>
      </c>
      <c r="B851" s="42" t="s">
        <v>1068</v>
      </c>
      <c r="C851" s="43" t="s">
        <v>60</v>
      </c>
      <c r="D851" s="42" t="s">
        <v>210</v>
      </c>
      <c r="E851" s="44">
        <v>5499028</v>
      </c>
      <c r="F851" s="44">
        <v>439922</v>
      </c>
      <c r="G851" s="44">
        <v>5938950</v>
      </c>
      <c r="H851" s="50"/>
    </row>
    <row r="852" spans="1:8" ht="18.75" customHeight="1" x14ac:dyDescent="0.2">
      <c r="A852" s="41">
        <v>850</v>
      </c>
      <c r="B852" s="42" t="s">
        <v>1069</v>
      </c>
      <c r="C852" s="43" t="s">
        <v>60</v>
      </c>
      <c r="D852" s="42" t="s">
        <v>210</v>
      </c>
      <c r="E852" s="44">
        <v>12978500</v>
      </c>
      <c r="F852" s="44">
        <v>1038280</v>
      </c>
      <c r="G852" s="44">
        <v>14016780</v>
      </c>
      <c r="H852" s="50"/>
    </row>
    <row r="853" spans="1:8" ht="18.75" customHeight="1" x14ac:dyDescent="0.2">
      <c r="A853" s="41">
        <v>851</v>
      </c>
      <c r="B853" s="42" t="s">
        <v>1070</v>
      </c>
      <c r="C853" s="43" t="s">
        <v>60</v>
      </c>
      <c r="D853" s="42" t="s">
        <v>210</v>
      </c>
      <c r="E853" s="44">
        <v>1110580</v>
      </c>
      <c r="F853" s="44">
        <v>88846</v>
      </c>
      <c r="G853" s="44">
        <v>1199426</v>
      </c>
      <c r="H853" s="50"/>
    </row>
    <row r="854" spans="1:8" customFormat="1" ht="15" hidden="1" x14ac:dyDescent="0.25">
      <c r="A854" s="41">
        <v>852</v>
      </c>
      <c r="B854" s="53"/>
      <c r="C854" s="48">
        <v>44697</v>
      </c>
      <c r="D854" s="47" t="s">
        <v>2550</v>
      </c>
      <c r="E854" s="47"/>
      <c r="F854" s="47"/>
      <c r="G854" s="49">
        <v>-147421359</v>
      </c>
      <c r="H854" s="53"/>
    </row>
    <row r="855" spans="1:8" ht="18.75" customHeight="1" x14ac:dyDescent="0.2">
      <c r="A855" s="41">
        <v>853</v>
      </c>
      <c r="B855" s="42" t="s">
        <v>1071</v>
      </c>
      <c r="C855" s="43" t="s">
        <v>61</v>
      </c>
      <c r="D855" s="42" t="s">
        <v>210</v>
      </c>
      <c r="E855" s="44">
        <v>1110580</v>
      </c>
      <c r="F855" s="44">
        <v>88846</v>
      </c>
      <c r="G855" s="44">
        <v>1199426</v>
      </c>
      <c r="H855" s="50"/>
    </row>
    <row r="856" spans="1:8" ht="18.75" customHeight="1" x14ac:dyDescent="0.2">
      <c r="A856" s="41">
        <v>854</v>
      </c>
      <c r="B856" s="42" t="s">
        <v>1072</v>
      </c>
      <c r="C856" s="43" t="s">
        <v>1073</v>
      </c>
      <c r="D856" s="42" t="s">
        <v>210</v>
      </c>
      <c r="E856" s="44">
        <v>9242700</v>
      </c>
      <c r="F856" s="44">
        <v>739416</v>
      </c>
      <c r="G856" s="44">
        <v>9982116</v>
      </c>
      <c r="H856" s="50"/>
    </row>
    <row r="857" spans="1:8" ht="18.75" customHeight="1" x14ac:dyDescent="0.2">
      <c r="A857" s="41">
        <v>855</v>
      </c>
      <c r="B857" s="42" t="s">
        <v>1074</v>
      </c>
      <c r="C857" s="43" t="s">
        <v>1073</v>
      </c>
      <c r="D857" s="42" t="s">
        <v>210</v>
      </c>
      <c r="E857" s="44">
        <v>1110580</v>
      </c>
      <c r="F857" s="44">
        <v>88846</v>
      </c>
      <c r="G857" s="44">
        <v>1199426</v>
      </c>
      <c r="H857" s="50"/>
    </row>
    <row r="858" spans="1:8" ht="18.75" customHeight="1" x14ac:dyDescent="0.2">
      <c r="A858" s="41">
        <v>856</v>
      </c>
      <c r="B858" s="42" t="s">
        <v>1075</v>
      </c>
      <c r="C858" s="43" t="s">
        <v>1073</v>
      </c>
      <c r="D858" s="42" t="s">
        <v>210</v>
      </c>
      <c r="E858" s="44">
        <v>1512044</v>
      </c>
      <c r="F858" s="44">
        <v>120964</v>
      </c>
      <c r="G858" s="44">
        <v>1633008</v>
      </c>
      <c r="H858" s="50"/>
    </row>
    <row r="859" spans="1:8" ht="18.75" customHeight="1" x14ac:dyDescent="0.2">
      <c r="A859" s="41">
        <v>857</v>
      </c>
      <c r="B859" s="42" t="s">
        <v>1076</v>
      </c>
      <c r="C859" s="43" t="s">
        <v>62</v>
      </c>
      <c r="D859" s="42" t="s">
        <v>210</v>
      </c>
      <c r="E859" s="44">
        <v>2221160</v>
      </c>
      <c r="F859" s="44">
        <v>177693</v>
      </c>
      <c r="G859" s="44">
        <v>2398853</v>
      </c>
      <c r="H859" s="50"/>
    </row>
    <row r="860" spans="1:8" ht="18.75" customHeight="1" x14ac:dyDescent="0.2">
      <c r="A860" s="41">
        <v>858</v>
      </c>
      <c r="B860" s="42" t="s">
        <v>1077</v>
      </c>
      <c r="C860" s="43" t="s">
        <v>62</v>
      </c>
      <c r="D860" s="42" t="s">
        <v>210</v>
      </c>
      <c r="E860" s="44">
        <v>4442320</v>
      </c>
      <c r="F860" s="44">
        <v>355386</v>
      </c>
      <c r="G860" s="44">
        <v>4797706</v>
      </c>
      <c r="H860" s="50"/>
    </row>
    <row r="861" spans="1:8" ht="18.75" customHeight="1" x14ac:dyDescent="0.2">
      <c r="A861" s="41">
        <v>859</v>
      </c>
      <c r="B861" s="42" t="s">
        <v>1078</v>
      </c>
      <c r="C861" s="43" t="s">
        <v>62</v>
      </c>
      <c r="D861" s="42" t="s">
        <v>210</v>
      </c>
      <c r="E861" s="44">
        <v>2625220</v>
      </c>
      <c r="F861" s="44">
        <v>210018</v>
      </c>
      <c r="G861" s="44">
        <v>2835238</v>
      </c>
      <c r="H861" s="50"/>
    </row>
    <row r="862" spans="1:8" ht="18.75" customHeight="1" x14ac:dyDescent="0.2">
      <c r="A862" s="41">
        <v>860</v>
      </c>
      <c r="B862" s="42" t="s">
        <v>1079</v>
      </c>
      <c r="C862" s="43" t="s">
        <v>62</v>
      </c>
      <c r="D862" s="42" t="s">
        <v>210</v>
      </c>
      <c r="E862" s="44">
        <v>1110580</v>
      </c>
      <c r="F862" s="44">
        <v>88846</v>
      </c>
      <c r="G862" s="44">
        <v>1199426</v>
      </c>
      <c r="H862" s="50"/>
    </row>
    <row r="863" spans="1:8" ht="18.75" customHeight="1" x14ac:dyDescent="0.2">
      <c r="A863" s="41">
        <v>861</v>
      </c>
      <c r="B863" s="42" t="s">
        <v>1080</v>
      </c>
      <c r="C863" s="43" t="s">
        <v>62</v>
      </c>
      <c r="D863" s="42" t="s">
        <v>210</v>
      </c>
      <c r="E863" s="44">
        <v>1468640</v>
      </c>
      <c r="F863" s="44">
        <v>117491</v>
      </c>
      <c r="G863" s="44">
        <v>1586131</v>
      </c>
      <c r="H863" s="50"/>
    </row>
    <row r="864" spans="1:8" ht="18.75" customHeight="1" x14ac:dyDescent="0.2">
      <c r="A864" s="41">
        <v>862</v>
      </c>
      <c r="B864" s="42" t="s">
        <v>1081</v>
      </c>
      <c r="C864" s="43" t="s">
        <v>62</v>
      </c>
      <c r="D864" s="42" t="s">
        <v>210</v>
      </c>
      <c r="E864" s="44">
        <v>2777860</v>
      </c>
      <c r="F864" s="44">
        <v>222229</v>
      </c>
      <c r="G864" s="44">
        <v>3000089</v>
      </c>
      <c r="H864" s="50"/>
    </row>
    <row r="865" spans="1:8" ht="18.75" customHeight="1" x14ac:dyDescent="0.2">
      <c r="A865" s="41">
        <v>863</v>
      </c>
      <c r="B865" s="42" t="s">
        <v>1082</v>
      </c>
      <c r="C865" s="43" t="s">
        <v>62</v>
      </c>
      <c r="D865" s="42" t="s">
        <v>210</v>
      </c>
      <c r="E865" s="44">
        <v>1468640</v>
      </c>
      <c r="F865" s="44">
        <v>117491</v>
      </c>
      <c r="G865" s="44">
        <v>1586131</v>
      </c>
      <c r="H865" s="50"/>
    </row>
    <row r="866" spans="1:8" ht="18.75" customHeight="1" x14ac:dyDescent="0.2">
      <c r="A866" s="41">
        <v>864</v>
      </c>
      <c r="B866" s="42" t="s">
        <v>1083</v>
      </c>
      <c r="C866" s="43" t="s">
        <v>62</v>
      </c>
      <c r="D866" s="42" t="s">
        <v>210</v>
      </c>
      <c r="E866" s="44">
        <v>3179324</v>
      </c>
      <c r="F866" s="44">
        <v>254346</v>
      </c>
      <c r="G866" s="44">
        <v>3433670</v>
      </c>
      <c r="H866" s="50"/>
    </row>
    <row r="867" spans="1:8" ht="18.75" customHeight="1" x14ac:dyDescent="0.2">
      <c r="A867" s="41">
        <v>865</v>
      </c>
      <c r="B867" s="42" t="s">
        <v>1084</v>
      </c>
      <c r="C867" s="43" t="s">
        <v>62</v>
      </c>
      <c r="D867" s="42" t="s">
        <v>210</v>
      </c>
      <c r="E867" s="44">
        <v>2620532</v>
      </c>
      <c r="F867" s="44">
        <v>209643</v>
      </c>
      <c r="G867" s="44">
        <v>2830175</v>
      </c>
      <c r="H867" s="50"/>
    </row>
    <row r="868" spans="1:8" ht="18.75" customHeight="1" x14ac:dyDescent="0.2">
      <c r="A868" s="41">
        <v>866</v>
      </c>
      <c r="B868" s="42" t="s">
        <v>1085</v>
      </c>
      <c r="C868" s="43" t="s">
        <v>62</v>
      </c>
      <c r="D868" s="42" t="s">
        <v>210</v>
      </c>
      <c r="E868" s="44">
        <v>552000</v>
      </c>
      <c r="F868" s="44">
        <v>44160</v>
      </c>
      <c r="G868" s="44">
        <v>596160</v>
      </c>
      <c r="H868" s="50"/>
    </row>
    <row r="869" spans="1:8" ht="18.75" customHeight="1" x14ac:dyDescent="0.2">
      <c r="A869" s="41">
        <v>867</v>
      </c>
      <c r="B869" s="42" t="s">
        <v>1086</v>
      </c>
      <c r="C869" s="43" t="s">
        <v>62</v>
      </c>
      <c r="D869" s="42" t="s">
        <v>210</v>
      </c>
      <c r="E869" s="44">
        <v>1468640</v>
      </c>
      <c r="F869" s="44">
        <v>117491</v>
      </c>
      <c r="G869" s="44">
        <v>1586131</v>
      </c>
      <c r="H869" s="50"/>
    </row>
    <row r="870" spans="1:8" ht="18.75" customHeight="1" x14ac:dyDescent="0.2">
      <c r="A870" s="41">
        <v>868</v>
      </c>
      <c r="B870" s="42" t="s">
        <v>1087</v>
      </c>
      <c r="C870" s="43" t="s">
        <v>62</v>
      </c>
      <c r="D870" s="42" t="s">
        <v>210</v>
      </c>
      <c r="E870" s="44">
        <v>1468640</v>
      </c>
      <c r="F870" s="44">
        <v>117491</v>
      </c>
      <c r="G870" s="44">
        <v>1586131</v>
      </c>
      <c r="H870" s="50"/>
    </row>
    <row r="871" spans="1:8" ht="18.75" customHeight="1" x14ac:dyDescent="0.2">
      <c r="A871" s="41">
        <v>869</v>
      </c>
      <c r="B871" s="42" t="s">
        <v>1088</v>
      </c>
      <c r="C871" s="43" t="s">
        <v>62</v>
      </c>
      <c r="D871" s="42" t="s">
        <v>210</v>
      </c>
      <c r="E871" s="44">
        <v>2267160</v>
      </c>
      <c r="F871" s="44">
        <v>181373</v>
      </c>
      <c r="G871" s="44">
        <v>2448533</v>
      </c>
      <c r="H871" s="50"/>
    </row>
    <row r="872" spans="1:8" ht="18.75" customHeight="1" x14ac:dyDescent="0.2">
      <c r="A872" s="41">
        <v>870</v>
      </c>
      <c r="B872" s="42" t="s">
        <v>1089</v>
      </c>
      <c r="C872" s="43" t="s">
        <v>62</v>
      </c>
      <c r="D872" s="42" t="s">
        <v>210</v>
      </c>
      <c r="E872" s="44">
        <v>2809220</v>
      </c>
      <c r="F872" s="44">
        <v>224738</v>
      </c>
      <c r="G872" s="44">
        <v>3033958</v>
      </c>
      <c r="H872" s="50"/>
    </row>
    <row r="873" spans="1:8" ht="18.75" customHeight="1" x14ac:dyDescent="0.2">
      <c r="A873" s="41">
        <v>871</v>
      </c>
      <c r="B873" s="42" t="s">
        <v>1090</v>
      </c>
      <c r="C873" s="43" t="s">
        <v>62</v>
      </c>
      <c r="D873" s="42" t="s">
        <v>210</v>
      </c>
      <c r="E873" s="44">
        <v>1294580</v>
      </c>
      <c r="F873" s="44">
        <v>103566</v>
      </c>
      <c r="G873" s="44">
        <v>1398146</v>
      </c>
      <c r="H873" s="50"/>
    </row>
    <row r="874" spans="1:8" ht="18.75" customHeight="1" x14ac:dyDescent="0.2">
      <c r="A874" s="41">
        <v>872</v>
      </c>
      <c r="B874" s="42" t="s">
        <v>1091</v>
      </c>
      <c r="C874" s="43" t="s">
        <v>62</v>
      </c>
      <c r="D874" s="42" t="s">
        <v>210</v>
      </c>
      <c r="E874" s="44">
        <v>3380056</v>
      </c>
      <c r="F874" s="44">
        <v>270404</v>
      </c>
      <c r="G874" s="44">
        <v>3650460</v>
      </c>
      <c r="H874" s="50"/>
    </row>
    <row r="875" spans="1:8" ht="18.75" customHeight="1" x14ac:dyDescent="0.2">
      <c r="A875" s="41">
        <v>873</v>
      </c>
      <c r="B875" s="42" t="s">
        <v>1092</v>
      </c>
      <c r="C875" s="43" t="s">
        <v>62</v>
      </c>
      <c r="D875" s="42" t="s">
        <v>210</v>
      </c>
      <c r="E875" s="44">
        <v>2982004</v>
      </c>
      <c r="F875" s="44">
        <v>238560</v>
      </c>
      <c r="G875" s="44">
        <v>3220564</v>
      </c>
      <c r="H875" s="50"/>
    </row>
    <row r="876" spans="1:8" ht="18.75" customHeight="1" x14ac:dyDescent="0.2">
      <c r="A876" s="41">
        <v>874</v>
      </c>
      <c r="B876" s="42" t="s">
        <v>1093</v>
      </c>
      <c r="C876" s="43" t="s">
        <v>63</v>
      </c>
      <c r="D876" s="42" t="s">
        <v>210</v>
      </c>
      <c r="E876" s="44">
        <v>1512044</v>
      </c>
      <c r="F876" s="44">
        <v>120964</v>
      </c>
      <c r="G876" s="44">
        <v>1633008</v>
      </c>
      <c r="H876" s="50"/>
    </row>
    <row r="877" spans="1:8" ht="18.75" customHeight="1" x14ac:dyDescent="0.2">
      <c r="A877" s="41">
        <v>875</v>
      </c>
      <c r="B877" s="42" t="s">
        <v>1094</v>
      </c>
      <c r="C877" s="43" t="s">
        <v>63</v>
      </c>
      <c r="D877" s="42" t="s">
        <v>210</v>
      </c>
      <c r="E877" s="44">
        <v>1110580</v>
      </c>
      <c r="F877" s="44">
        <v>88846</v>
      </c>
      <c r="G877" s="44">
        <v>1199426</v>
      </c>
      <c r="H877" s="50"/>
    </row>
    <row r="878" spans="1:8" ht="18.75" customHeight="1" x14ac:dyDescent="0.2">
      <c r="A878" s="41">
        <v>876</v>
      </c>
      <c r="B878" s="42" t="s">
        <v>1095</v>
      </c>
      <c r="C878" s="43" t="s">
        <v>63</v>
      </c>
      <c r="D878" s="42" t="s">
        <v>210</v>
      </c>
      <c r="E878" s="44">
        <v>539464</v>
      </c>
      <c r="F878" s="44">
        <v>43157</v>
      </c>
      <c r="G878" s="44">
        <v>582621</v>
      </c>
      <c r="H878" s="50"/>
    </row>
    <row r="879" spans="1:8" ht="18.75" customHeight="1" x14ac:dyDescent="0.2">
      <c r="A879" s="41">
        <v>877</v>
      </c>
      <c r="B879" s="42" t="s">
        <v>1096</v>
      </c>
      <c r="C879" s="43" t="s">
        <v>64</v>
      </c>
      <c r="D879" s="42" t="s">
        <v>210</v>
      </c>
      <c r="E879" s="44">
        <v>1110580</v>
      </c>
      <c r="F879" s="44">
        <v>88846</v>
      </c>
      <c r="G879" s="44">
        <v>1199426</v>
      </c>
      <c r="H879" s="50"/>
    </row>
    <row r="880" spans="1:8" ht="18.75" customHeight="1" x14ac:dyDescent="0.2">
      <c r="A880" s="41">
        <v>878</v>
      </c>
      <c r="B880" s="42" t="s">
        <v>1097</v>
      </c>
      <c r="C880" s="43" t="s">
        <v>65</v>
      </c>
      <c r="D880" s="42" t="s">
        <v>210</v>
      </c>
      <c r="E880" s="44">
        <v>2421892</v>
      </c>
      <c r="F880" s="44">
        <v>193751</v>
      </c>
      <c r="G880" s="44">
        <v>2615643</v>
      </c>
      <c r="H880" s="50"/>
    </row>
    <row r="881" spans="1:8" ht="18.75" customHeight="1" x14ac:dyDescent="0.2">
      <c r="A881" s="41">
        <v>879</v>
      </c>
      <c r="B881" s="42" t="s">
        <v>1098</v>
      </c>
      <c r="C881" s="43" t="s">
        <v>65</v>
      </c>
      <c r="D881" s="42" t="s">
        <v>210</v>
      </c>
      <c r="E881" s="44">
        <v>1468640</v>
      </c>
      <c r="F881" s="44">
        <v>117491</v>
      </c>
      <c r="G881" s="44">
        <v>1586131</v>
      </c>
      <c r="H881" s="50"/>
    </row>
    <row r="882" spans="1:8" ht="18.75" customHeight="1" x14ac:dyDescent="0.2">
      <c r="A882" s="41">
        <v>880</v>
      </c>
      <c r="B882" s="42" t="s">
        <v>1099</v>
      </c>
      <c r="C882" s="43" t="s">
        <v>65</v>
      </c>
      <c r="D882" s="42" t="s">
        <v>210</v>
      </c>
      <c r="E882" s="44">
        <v>2965272</v>
      </c>
      <c r="F882" s="44">
        <v>237222</v>
      </c>
      <c r="G882" s="44">
        <v>3202494</v>
      </c>
      <c r="H882" s="50"/>
    </row>
    <row r="883" spans="1:8" ht="18.75" customHeight="1" x14ac:dyDescent="0.2">
      <c r="A883" s="41">
        <v>881</v>
      </c>
      <c r="B883" s="42" t="s">
        <v>1100</v>
      </c>
      <c r="C883" s="43" t="s">
        <v>65</v>
      </c>
      <c r="D883" s="42" t="s">
        <v>210</v>
      </c>
      <c r="E883" s="44">
        <v>2937280</v>
      </c>
      <c r="F883" s="44">
        <v>234982</v>
      </c>
      <c r="G883" s="44">
        <v>3172262</v>
      </c>
      <c r="H883" s="50"/>
    </row>
    <row r="884" spans="1:8" ht="18.75" customHeight="1" x14ac:dyDescent="0.2">
      <c r="A884" s="41">
        <v>882</v>
      </c>
      <c r="B884" s="42" t="s">
        <v>1101</v>
      </c>
      <c r="C884" s="43" t="s">
        <v>65</v>
      </c>
      <c r="D884" s="42" t="s">
        <v>210</v>
      </c>
      <c r="E884" s="44">
        <v>1468640</v>
      </c>
      <c r="F884" s="44">
        <v>117491</v>
      </c>
      <c r="G884" s="44">
        <v>1586131</v>
      </c>
      <c r="H884" s="50"/>
    </row>
    <row r="885" spans="1:8" ht="18.75" customHeight="1" x14ac:dyDescent="0.2">
      <c r="A885" s="41">
        <v>883</v>
      </c>
      <c r="B885" s="42" t="s">
        <v>1102</v>
      </c>
      <c r="C885" s="43" t="s">
        <v>65</v>
      </c>
      <c r="D885" s="42" t="s">
        <v>210</v>
      </c>
      <c r="E885" s="44">
        <v>1509952</v>
      </c>
      <c r="F885" s="44">
        <v>120796</v>
      </c>
      <c r="G885" s="44">
        <v>1630748</v>
      </c>
      <c r="H885" s="50"/>
    </row>
    <row r="886" spans="1:8" ht="18.75" customHeight="1" x14ac:dyDescent="0.2">
      <c r="A886" s="41">
        <v>884</v>
      </c>
      <c r="B886" s="42" t="s">
        <v>1103</v>
      </c>
      <c r="C886" s="43" t="s">
        <v>65</v>
      </c>
      <c r="D886" s="42" t="s">
        <v>210</v>
      </c>
      <c r="E886" s="44">
        <v>3890532</v>
      </c>
      <c r="F886" s="44">
        <v>311243</v>
      </c>
      <c r="G886" s="44">
        <v>4201775</v>
      </c>
      <c r="H886" s="50"/>
    </row>
    <row r="887" spans="1:8" ht="18.75" customHeight="1" x14ac:dyDescent="0.2">
      <c r="A887" s="41">
        <v>885</v>
      </c>
      <c r="B887" s="42" t="s">
        <v>1104</v>
      </c>
      <c r="C887" s="43" t="s">
        <v>65</v>
      </c>
      <c r="D887" s="42" t="s">
        <v>210</v>
      </c>
      <c r="E887" s="44">
        <v>2579220</v>
      </c>
      <c r="F887" s="44">
        <v>206338</v>
      </c>
      <c r="G887" s="44">
        <v>2785558</v>
      </c>
      <c r="H887" s="50"/>
    </row>
    <row r="888" spans="1:8" ht="18.75" customHeight="1" x14ac:dyDescent="0.2">
      <c r="A888" s="41">
        <v>886</v>
      </c>
      <c r="B888" s="42" t="s">
        <v>1105</v>
      </c>
      <c r="C888" s="43" t="s">
        <v>65</v>
      </c>
      <c r="D888" s="42" t="s">
        <v>210</v>
      </c>
      <c r="E888" s="44">
        <v>1468640</v>
      </c>
      <c r="F888" s="44">
        <v>117491</v>
      </c>
      <c r="G888" s="44">
        <v>1586131</v>
      </c>
      <c r="H888" s="50"/>
    </row>
    <row r="889" spans="1:8" ht="18.75" customHeight="1" x14ac:dyDescent="0.2">
      <c r="A889" s="41">
        <v>887</v>
      </c>
      <c r="B889" s="42" t="s">
        <v>1106</v>
      </c>
      <c r="C889" s="43" t="s">
        <v>65</v>
      </c>
      <c r="D889" s="42" t="s">
        <v>210</v>
      </c>
      <c r="E889" s="44">
        <v>4999020</v>
      </c>
      <c r="F889" s="44">
        <v>399922</v>
      </c>
      <c r="G889" s="44">
        <v>5398942</v>
      </c>
      <c r="H889" s="50"/>
    </row>
    <row r="890" spans="1:8" ht="18.75" customHeight="1" x14ac:dyDescent="0.2">
      <c r="A890" s="41">
        <v>888</v>
      </c>
      <c r="B890" s="42" t="s">
        <v>1107</v>
      </c>
      <c r="C890" s="43" t="s">
        <v>65</v>
      </c>
      <c r="D890" s="42" t="s">
        <v>210</v>
      </c>
      <c r="E890" s="44">
        <v>1447220</v>
      </c>
      <c r="F890" s="44">
        <v>115778</v>
      </c>
      <c r="G890" s="44">
        <v>1562998</v>
      </c>
      <c r="H890" s="50"/>
    </row>
    <row r="891" spans="1:8" ht="18.75" customHeight="1" x14ac:dyDescent="0.2">
      <c r="A891" s="41">
        <v>889</v>
      </c>
      <c r="B891" s="42" t="s">
        <v>1108</v>
      </c>
      <c r="C891" s="43" t="s">
        <v>65</v>
      </c>
      <c r="D891" s="42" t="s">
        <v>210</v>
      </c>
      <c r="E891" s="44">
        <v>4442320</v>
      </c>
      <c r="F891" s="44">
        <v>355386</v>
      </c>
      <c r="G891" s="44">
        <v>4797706</v>
      </c>
      <c r="H891" s="50"/>
    </row>
    <row r="892" spans="1:8" ht="18.75" customHeight="1" x14ac:dyDescent="0.2">
      <c r="A892" s="41">
        <v>890</v>
      </c>
      <c r="B892" s="42" t="s">
        <v>1109</v>
      </c>
      <c r="C892" s="43" t="s">
        <v>65</v>
      </c>
      <c r="D892" s="42" t="s">
        <v>210</v>
      </c>
      <c r="E892" s="44">
        <v>5401804</v>
      </c>
      <c r="F892" s="44">
        <v>432144</v>
      </c>
      <c r="G892" s="44">
        <v>5833948</v>
      </c>
      <c r="H892" s="50"/>
    </row>
    <row r="893" spans="1:8" ht="18.75" customHeight="1" x14ac:dyDescent="0.2">
      <c r="A893" s="41">
        <v>891</v>
      </c>
      <c r="B893" s="42" t="s">
        <v>1110</v>
      </c>
      <c r="C893" s="43" t="s">
        <v>65</v>
      </c>
      <c r="D893" s="42" t="s">
        <v>210</v>
      </c>
      <c r="E893" s="44">
        <v>6269020</v>
      </c>
      <c r="F893" s="44">
        <v>501522</v>
      </c>
      <c r="G893" s="44">
        <v>6770542</v>
      </c>
      <c r="H893" s="50"/>
    </row>
    <row r="894" spans="1:8" ht="18.75" customHeight="1" x14ac:dyDescent="0.2">
      <c r="A894" s="41">
        <v>892</v>
      </c>
      <c r="B894" s="42" t="s">
        <v>1111</v>
      </c>
      <c r="C894" s="43" t="s">
        <v>1112</v>
      </c>
      <c r="D894" s="42" t="s">
        <v>210</v>
      </c>
      <c r="E894" s="44">
        <v>1110580</v>
      </c>
      <c r="F894" s="44">
        <v>88846</v>
      </c>
      <c r="G894" s="44">
        <v>1199426</v>
      </c>
      <c r="H894" s="50"/>
    </row>
    <row r="895" spans="1:8" ht="18.75" customHeight="1" x14ac:dyDescent="0.2">
      <c r="A895" s="41">
        <v>893</v>
      </c>
      <c r="B895" s="42" t="s">
        <v>1113</v>
      </c>
      <c r="C895" s="43" t="s">
        <v>1112</v>
      </c>
      <c r="D895" s="42" t="s">
        <v>210</v>
      </c>
      <c r="E895" s="44">
        <v>4090492</v>
      </c>
      <c r="F895" s="44">
        <v>327239</v>
      </c>
      <c r="G895" s="44">
        <v>4417731</v>
      </c>
      <c r="H895" s="50"/>
    </row>
    <row r="896" spans="1:8" ht="18.75" customHeight="1" x14ac:dyDescent="0.2">
      <c r="A896" s="41">
        <v>894</v>
      </c>
      <c r="B896" s="42" t="s">
        <v>1114</v>
      </c>
      <c r="C896" s="43" t="s">
        <v>1112</v>
      </c>
      <c r="D896" s="42" t="s">
        <v>210</v>
      </c>
      <c r="E896" s="44">
        <v>1468640</v>
      </c>
      <c r="F896" s="44">
        <v>117491</v>
      </c>
      <c r="G896" s="44">
        <v>1586131</v>
      </c>
      <c r="H896" s="50"/>
    </row>
    <row r="897" spans="1:8" ht="18.75" customHeight="1" x14ac:dyDescent="0.2">
      <c r="A897" s="41">
        <v>895</v>
      </c>
      <c r="B897" s="42" t="s">
        <v>1115</v>
      </c>
      <c r="C897" s="43" t="s">
        <v>1112</v>
      </c>
      <c r="D897" s="42" t="s">
        <v>210</v>
      </c>
      <c r="E897" s="44">
        <v>2421892</v>
      </c>
      <c r="F897" s="44">
        <v>193751</v>
      </c>
      <c r="G897" s="44">
        <v>2615643</v>
      </c>
      <c r="H897" s="50"/>
    </row>
    <row r="898" spans="1:8" ht="18.75" customHeight="1" x14ac:dyDescent="0.2">
      <c r="A898" s="41">
        <v>896</v>
      </c>
      <c r="B898" s="42" t="s">
        <v>1116</v>
      </c>
      <c r="C898" s="43" t="s">
        <v>1112</v>
      </c>
      <c r="D898" s="42" t="s">
        <v>210</v>
      </c>
      <c r="E898" s="44">
        <v>5801948</v>
      </c>
      <c r="F898" s="44">
        <v>464156</v>
      </c>
      <c r="G898" s="44">
        <v>6266104</v>
      </c>
      <c r="H898" s="50"/>
    </row>
    <row r="899" spans="1:8" ht="18.75" customHeight="1" x14ac:dyDescent="0.2">
      <c r="A899" s="41">
        <v>897</v>
      </c>
      <c r="B899" s="42" t="s">
        <v>1117</v>
      </c>
      <c r="C899" s="43" t="s">
        <v>1112</v>
      </c>
      <c r="D899" s="42" t="s">
        <v>210</v>
      </c>
      <c r="E899" s="44">
        <v>2221160</v>
      </c>
      <c r="F899" s="44">
        <v>177693</v>
      </c>
      <c r="G899" s="44">
        <v>2398853</v>
      </c>
      <c r="H899" s="50"/>
    </row>
    <row r="900" spans="1:8" ht="18.75" customHeight="1" x14ac:dyDescent="0.2">
      <c r="A900" s="41">
        <v>898</v>
      </c>
      <c r="B900" s="42" t="s">
        <v>1118</v>
      </c>
      <c r="C900" s="43" t="s">
        <v>66</v>
      </c>
      <c r="D900" s="42" t="s">
        <v>210</v>
      </c>
      <c r="E900" s="44">
        <v>1468640</v>
      </c>
      <c r="F900" s="44">
        <v>117491</v>
      </c>
      <c r="G900" s="44">
        <v>1586131</v>
      </c>
      <c r="H900" s="50"/>
    </row>
    <row r="901" spans="1:8" ht="18.75" customHeight="1" x14ac:dyDescent="0.2">
      <c r="A901" s="41">
        <v>899</v>
      </c>
      <c r="B901" s="42" t="s">
        <v>1119</v>
      </c>
      <c r="C901" s="43" t="s">
        <v>66</v>
      </c>
      <c r="D901" s="42" t="s">
        <v>210</v>
      </c>
      <c r="E901" s="44">
        <v>6663480</v>
      </c>
      <c r="F901" s="44">
        <v>533078</v>
      </c>
      <c r="G901" s="44">
        <v>7196558</v>
      </c>
      <c r="H901" s="50"/>
    </row>
    <row r="902" spans="1:8" ht="18.75" customHeight="1" x14ac:dyDescent="0.2">
      <c r="A902" s="41">
        <v>900</v>
      </c>
      <c r="B902" s="42" t="s">
        <v>1120</v>
      </c>
      <c r="C902" s="43" t="s">
        <v>66</v>
      </c>
      <c r="D902" s="42" t="s">
        <v>210</v>
      </c>
      <c r="E902" s="44">
        <v>1110580</v>
      </c>
      <c r="F902" s="44">
        <v>88846</v>
      </c>
      <c r="G902" s="44">
        <v>1199426</v>
      </c>
      <c r="H902" s="50"/>
    </row>
    <row r="903" spans="1:8" ht="18.75" customHeight="1" x14ac:dyDescent="0.2">
      <c r="A903" s="41">
        <v>901</v>
      </c>
      <c r="B903" s="42" t="s">
        <v>1121</v>
      </c>
      <c r="C903" s="43" t="s">
        <v>66</v>
      </c>
      <c r="D903" s="42" t="s">
        <v>210</v>
      </c>
      <c r="E903" s="44">
        <v>1110580</v>
      </c>
      <c r="F903" s="44">
        <v>88846</v>
      </c>
      <c r="G903" s="44">
        <v>1199426</v>
      </c>
      <c r="H903" s="50"/>
    </row>
    <row r="904" spans="1:8" ht="18.75" customHeight="1" x14ac:dyDescent="0.2">
      <c r="A904" s="41">
        <v>902</v>
      </c>
      <c r="B904" s="42" t="s">
        <v>1122</v>
      </c>
      <c r="C904" s="43" t="s">
        <v>66</v>
      </c>
      <c r="D904" s="42" t="s">
        <v>210</v>
      </c>
      <c r="E904" s="44">
        <v>1311312</v>
      </c>
      <c r="F904" s="44">
        <v>104905</v>
      </c>
      <c r="G904" s="44">
        <v>1416217</v>
      </c>
      <c r="H904" s="50"/>
    </row>
    <row r="905" spans="1:8" ht="18.75" customHeight="1" x14ac:dyDescent="0.2">
      <c r="A905" s="41">
        <v>903</v>
      </c>
      <c r="B905" s="42" t="s">
        <v>1123</v>
      </c>
      <c r="C905" s="43" t="s">
        <v>66</v>
      </c>
      <c r="D905" s="42" t="s">
        <v>210</v>
      </c>
      <c r="E905" s="44">
        <v>3530380</v>
      </c>
      <c r="F905" s="44">
        <v>282430</v>
      </c>
      <c r="G905" s="44">
        <v>3812810</v>
      </c>
      <c r="H905" s="50"/>
    </row>
    <row r="906" spans="1:8" ht="18.75" customHeight="1" x14ac:dyDescent="0.2">
      <c r="A906" s="41">
        <v>904</v>
      </c>
      <c r="B906" s="42" t="s">
        <v>1124</v>
      </c>
      <c r="C906" s="43" t="s">
        <v>67</v>
      </c>
      <c r="D906" s="42" t="s">
        <v>210</v>
      </c>
      <c r="E906" s="44">
        <v>1110580</v>
      </c>
      <c r="F906" s="44">
        <v>88846</v>
      </c>
      <c r="G906" s="44">
        <v>1199426</v>
      </c>
      <c r="H906" s="50"/>
    </row>
    <row r="907" spans="1:8" ht="18.75" customHeight="1" x14ac:dyDescent="0.2">
      <c r="A907" s="41">
        <v>905</v>
      </c>
      <c r="B907" s="42" t="s">
        <v>1125</v>
      </c>
      <c r="C907" s="43" t="s">
        <v>67</v>
      </c>
      <c r="D907" s="42" t="s">
        <v>210</v>
      </c>
      <c r="E907" s="44">
        <v>3827800</v>
      </c>
      <c r="F907" s="44">
        <v>306224</v>
      </c>
      <c r="G907" s="44">
        <v>4134024</v>
      </c>
      <c r="H907" s="50"/>
    </row>
    <row r="908" spans="1:8" ht="18.75" customHeight="1" x14ac:dyDescent="0.2">
      <c r="A908" s="41">
        <v>906</v>
      </c>
      <c r="B908" s="42" t="s">
        <v>1126</v>
      </c>
      <c r="C908" s="43" t="s">
        <v>67</v>
      </c>
      <c r="D908" s="42" t="s">
        <v>210</v>
      </c>
      <c r="E908" s="44">
        <v>2423212</v>
      </c>
      <c r="F908" s="44">
        <v>193857</v>
      </c>
      <c r="G908" s="44">
        <v>2617069</v>
      </c>
      <c r="H908" s="50"/>
    </row>
    <row r="909" spans="1:8" ht="18.75" customHeight="1" x14ac:dyDescent="0.2">
      <c r="A909" s="41">
        <v>907</v>
      </c>
      <c r="B909" s="42" t="s">
        <v>1127</v>
      </c>
      <c r="C909" s="43" t="s">
        <v>67</v>
      </c>
      <c r="D909" s="42" t="s">
        <v>210</v>
      </c>
      <c r="E909" s="44">
        <v>3689800</v>
      </c>
      <c r="F909" s="44">
        <v>295184</v>
      </c>
      <c r="G909" s="44">
        <v>3984984</v>
      </c>
      <c r="H909" s="50"/>
    </row>
    <row r="910" spans="1:8" ht="18.75" customHeight="1" x14ac:dyDescent="0.2">
      <c r="A910" s="41">
        <v>908</v>
      </c>
      <c r="B910" s="42" t="s">
        <v>1128</v>
      </c>
      <c r="C910" s="43" t="s">
        <v>67</v>
      </c>
      <c r="D910" s="42" t="s">
        <v>210</v>
      </c>
      <c r="E910" s="44">
        <v>3052584</v>
      </c>
      <c r="F910" s="44">
        <v>244207</v>
      </c>
      <c r="G910" s="44">
        <v>3296791</v>
      </c>
      <c r="H910" s="50"/>
    </row>
    <row r="911" spans="1:8" ht="18.75" customHeight="1" x14ac:dyDescent="0.2">
      <c r="A911" s="41">
        <v>909</v>
      </c>
      <c r="B911" s="42" t="s">
        <v>1129</v>
      </c>
      <c r="C911" s="43" t="s">
        <v>67</v>
      </c>
      <c r="D911" s="42" t="s">
        <v>210</v>
      </c>
      <c r="E911" s="44">
        <v>1110580</v>
      </c>
      <c r="F911" s="44">
        <v>88846</v>
      </c>
      <c r="G911" s="44">
        <v>1199426</v>
      </c>
      <c r="H911" s="50"/>
    </row>
    <row r="912" spans="1:8" ht="18.75" customHeight="1" x14ac:dyDescent="0.2">
      <c r="A912" s="41">
        <v>910</v>
      </c>
      <c r="B912" s="42" t="s">
        <v>1130</v>
      </c>
      <c r="C912" s="43" t="s">
        <v>67</v>
      </c>
      <c r="D912" s="42" t="s">
        <v>210</v>
      </c>
      <c r="E912" s="44">
        <v>2822584</v>
      </c>
      <c r="F912" s="44">
        <v>225807</v>
      </c>
      <c r="G912" s="44">
        <v>3048391</v>
      </c>
      <c r="H912" s="50"/>
    </row>
    <row r="913" spans="1:8" ht="18.75" customHeight="1" x14ac:dyDescent="0.2">
      <c r="A913" s="41">
        <v>911</v>
      </c>
      <c r="B913" s="42" t="s">
        <v>1131</v>
      </c>
      <c r="C913" s="43" t="s">
        <v>67</v>
      </c>
      <c r="D913" s="42" t="s">
        <v>210</v>
      </c>
      <c r="E913" s="44">
        <v>2222480</v>
      </c>
      <c r="F913" s="44">
        <v>177798</v>
      </c>
      <c r="G913" s="44">
        <v>2400278</v>
      </c>
      <c r="H913" s="50"/>
    </row>
    <row r="914" spans="1:8" ht="18.75" customHeight="1" x14ac:dyDescent="0.2">
      <c r="A914" s="41">
        <v>912</v>
      </c>
      <c r="B914" s="42" t="s">
        <v>1132</v>
      </c>
      <c r="C914" s="43" t="s">
        <v>67</v>
      </c>
      <c r="D914" s="42" t="s">
        <v>210</v>
      </c>
      <c r="E914" s="44">
        <v>2221160</v>
      </c>
      <c r="F914" s="44">
        <v>177693</v>
      </c>
      <c r="G914" s="44">
        <v>2398853</v>
      </c>
      <c r="H914" s="50"/>
    </row>
    <row r="915" spans="1:8" customFormat="1" ht="15" hidden="1" x14ac:dyDescent="0.25">
      <c r="A915" s="41">
        <v>913</v>
      </c>
      <c r="B915" s="55" t="s">
        <v>2561</v>
      </c>
      <c r="C915" s="48">
        <v>44708</v>
      </c>
      <c r="D915" s="47" t="s">
        <v>2552</v>
      </c>
      <c r="E915" s="49">
        <v>-18191984</v>
      </c>
      <c r="F915" s="49">
        <v>-1455359</v>
      </c>
      <c r="G915" s="49">
        <v>-19647343</v>
      </c>
      <c r="H915" s="53"/>
    </row>
    <row r="916" spans="1:8" customFormat="1" ht="15" hidden="1" x14ac:dyDescent="0.25">
      <c r="A916" s="41">
        <v>914</v>
      </c>
      <c r="B916" s="55" t="s">
        <v>2562</v>
      </c>
      <c r="C916" s="48">
        <v>44708</v>
      </c>
      <c r="D916" s="47" t="s">
        <v>2552</v>
      </c>
      <c r="E916" s="49">
        <v>-69735937</v>
      </c>
      <c r="F916" s="49">
        <v>-5578875</v>
      </c>
      <c r="G916" s="49">
        <v>-75314812</v>
      </c>
      <c r="H916" s="53"/>
    </row>
    <row r="917" spans="1:8" customFormat="1" ht="15" hidden="1" x14ac:dyDescent="0.25">
      <c r="A917" s="41">
        <v>915</v>
      </c>
      <c r="B917" s="55" t="s">
        <v>2595</v>
      </c>
      <c r="C917" s="48">
        <v>44708</v>
      </c>
      <c r="D917" s="47" t="s">
        <v>2552</v>
      </c>
      <c r="E917" s="49">
        <v>-15159986</v>
      </c>
      <c r="F917" s="49">
        <v>-1212799</v>
      </c>
      <c r="G917" s="49">
        <v>-16372785</v>
      </c>
      <c r="H917" s="53"/>
    </row>
    <row r="918" spans="1:8" ht="18.75" customHeight="1" x14ac:dyDescent="0.2">
      <c r="A918" s="41">
        <v>916</v>
      </c>
      <c r="B918" s="42" t="s">
        <v>1133</v>
      </c>
      <c r="C918" s="43" t="s">
        <v>68</v>
      </c>
      <c r="D918" s="42" t="s">
        <v>210</v>
      </c>
      <c r="E918" s="44">
        <v>1110580</v>
      </c>
      <c r="F918" s="44">
        <v>88846</v>
      </c>
      <c r="G918" s="44">
        <v>1199426</v>
      </c>
      <c r="H918" s="50"/>
    </row>
    <row r="919" spans="1:8" ht="18.75" customHeight="1" x14ac:dyDescent="0.2">
      <c r="A919" s="41">
        <v>917</v>
      </c>
      <c r="B919" s="42" t="s">
        <v>1134</v>
      </c>
      <c r="C919" s="43" t="s">
        <v>69</v>
      </c>
      <c r="D919" s="42" t="s">
        <v>210</v>
      </c>
      <c r="E919" s="44">
        <v>3131220</v>
      </c>
      <c r="F919" s="44">
        <v>250498</v>
      </c>
      <c r="G919" s="44">
        <v>3381718</v>
      </c>
      <c r="H919" s="50"/>
    </row>
    <row r="920" spans="1:8" ht="18.75" customHeight="1" x14ac:dyDescent="0.2">
      <c r="A920" s="41">
        <v>918</v>
      </c>
      <c r="B920" s="42" t="s">
        <v>1135</v>
      </c>
      <c r="C920" s="43" t="s">
        <v>1136</v>
      </c>
      <c r="D920" s="42" t="s">
        <v>210</v>
      </c>
      <c r="E920" s="44">
        <v>1110580</v>
      </c>
      <c r="F920" s="44">
        <v>88846</v>
      </c>
      <c r="G920" s="44">
        <v>1199426</v>
      </c>
      <c r="H920" s="50"/>
    </row>
    <row r="921" spans="1:8" ht="18.75" customHeight="1" x14ac:dyDescent="0.2">
      <c r="A921" s="41">
        <v>919</v>
      </c>
      <c r="B921" s="42" t="s">
        <v>1137</v>
      </c>
      <c r="C921" s="43" t="s">
        <v>1136</v>
      </c>
      <c r="D921" s="42" t="s">
        <v>210</v>
      </c>
      <c r="E921" s="44">
        <v>1110580</v>
      </c>
      <c r="F921" s="44">
        <v>88846</v>
      </c>
      <c r="G921" s="44">
        <v>1199426</v>
      </c>
      <c r="H921" s="50"/>
    </row>
    <row r="922" spans="1:8" ht="18.75" customHeight="1" x14ac:dyDescent="0.2">
      <c r="A922" s="41">
        <v>920</v>
      </c>
      <c r="B922" s="42" t="s">
        <v>1138</v>
      </c>
      <c r="C922" s="43" t="s">
        <v>1136</v>
      </c>
      <c r="D922" s="42" t="s">
        <v>210</v>
      </c>
      <c r="E922" s="44">
        <v>5557812</v>
      </c>
      <c r="F922" s="44">
        <v>444625</v>
      </c>
      <c r="G922" s="44">
        <v>6002437</v>
      </c>
      <c r="H922" s="50"/>
    </row>
    <row r="923" spans="1:8" ht="18.75" customHeight="1" x14ac:dyDescent="0.2">
      <c r="A923" s="41">
        <v>921</v>
      </c>
      <c r="B923" s="42" t="s">
        <v>1139</v>
      </c>
      <c r="C923" s="43" t="s">
        <v>1136</v>
      </c>
      <c r="D923" s="42" t="s">
        <v>210</v>
      </c>
      <c r="E923" s="44">
        <v>1111900</v>
      </c>
      <c r="F923" s="44">
        <v>88952</v>
      </c>
      <c r="G923" s="44">
        <v>1200852</v>
      </c>
      <c r="H923" s="50"/>
    </row>
    <row r="924" spans="1:8" ht="18.75" customHeight="1" x14ac:dyDescent="0.2">
      <c r="A924" s="41">
        <v>922</v>
      </c>
      <c r="B924" s="42" t="s">
        <v>1140</v>
      </c>
      <c r="C924" s="43" t="s">
        <v>1136</v>
      </c>
      <c r="D924" s="42" t="s">
        <v>210</v>
      </c>
      <c r="E924" s="44">
        <v>1743364</v>
      </c>
      <c r="F924" s="44">
        <v>139469</v>
      </c>
      <c r="G924" s="44">
        <v>1882833</v>
      </c>
      <c r="H924" s="50"/>
    </row>
    <row r="925" spans="1:8" ht="18.75" customHeight="1" x14ac:dyDescent="0.2">
      <c r="A925" s="41">
        <v>923</v>
      </c>
      <c r="B925" s="42" t="s">
        <v>1141</v>
      </c>
      <c r="C925" s="43" t="s">
        <v>1136</v>
      </c>
      <c r="D925" s="42" t="s">
        <v>210</v>
      </c>
      <c r="E925" s="44">
        <v>1468640</v>
      </c>
      <c r="F925" s="44">
        <v>117491</v>
      </c>
      <c r="G925" s="44">
        <v>1586131</v>
      </c>
      <c r="H925" s="50"/>
    </row>
    <row r="926" spans="1:8" ht="18.75" customHeight="1" x14ac:dyDescent="0.2">
      <c r="A926" s="41">
        <v>924</v>
      </c>
      <c r="B926" s="42" t="s">
        <v>1142</v>
      </c>
      <c r="C926" s="43" t="s">
        <v>1136</v>
      </c>
      <c r="D926" s="42" t="s">
        <v>210</v>
      </c>
      <c r="E926" s="44">
        <v>3689800</v>
      </c>
      <c r="F926" s="44">
        <v>295184</v>
      </c>
      <c r="G926" s="44">
        <v>3984984</v>
      </c>
      <c r="H926" s="50"/>
    </row>
    <row r="927" spans="1:8" ht="18.75" customHeight="1" x14ac:dyDescent="0.2">
      <c r="A927" s="41">
        <v>925</v>
      </c>
      <c r="B927" s="42" t="s">
        <v>1143</v>
      </c>
      <c r="C927" s="43" t="s">
        <v>1136</v>
      </c>
      <c r="D927" s="42" t="s">
        <v>210</v>
      </c>
      <c r="E927" s="44">
        <v>2779952</v>
      </c>
      <c r="F927" s="44">
        <v>222396</v>
      </c>
      <c r="G927" s="44">
        <v>3002348</v>
      </c>
      <c r="H927" s="50"/>
    </row>
    <row r="928" spans="1:8" ht="18.75" customHeight="1" x14ac:dyDescent="0.2">
      <c r="A928" s="41">
        <v>926</v>
      </c>
      <c r="B928" s="42" t="s">
        <v>1144</v>
      </c>
      <c r="C928" s="43" t="s">
        <v>1136</v>
      </c>
      <c r="D928" s="42" t="s">
        <v>210</v>
      </c>
      <c r="E928" s="44">
        <v>3761700</v>
      </c>
      <c r="F928" s="44">
        <v>300936</v>
      </c>
      <c r="G928" s="44">
        <v>4062636</v>
      </c>
      <c r="H928" s="50"/>
    </row>
    <row r="929" spans="1:8" ht="18.75" customHeight="1" x14ac:dyDescent="0.2">
      <c r="A929" s="41">
        <v>927</v>
      </c>
      <c r="B929" s="42" t="s">
        <v>1145</v>
      </c>
      <c r="C929" s="43" t="s">
        <v>1136</v>
      </c>
      <c r="D929" s="42" t="s">
        <v>210</v>
      </c>
      <c r="E929" s="44">
        <v>2419800</v>
      </c>
      <c r="F929" s="44">
        <v>193584</v>
      </c>
      <c r="G929" s="44">
        <v>2613384</v>
      </c>
      <c r="H929" s="50"/>
    </row>
    <row r="930" spans="1:8" ht="18.75" customHeight="1" x14ac:dyDescent="0.2">
      <c r="A930" s="41">
        <v>928</v>
      </c>
      <c r="B930" s="42" t="s">
        <v>1146</v>
      </c>
      <c r="C930" s="43" t="s">
        <v>1136</v>
      </c>
      <c r="D930" s="42" t="s">
        <v>210</v>
      </c>
      <c r="E930" s="44">
        <v>1110580</v>
      </c>
      <c r="F930" s="44">
        <v>88846</v>
      </c>
      <c r="G930" s="44">
        <v>1199426</v>
      </c>
      <c r="H930" s="50"/>
    </row>
    <row r="931" spans="1:8" ht="18.75" customHeight="1" x14ac:dyDescent="0.2">
      <c r="A931" s="41">
        <v>929</v>
      </c>
      <c r="B931" s="42" t="s">
        <v>1147</v>
      </c>
      <c r="C931" s="43" t="s">
        <v>1136</v>
      </c>
      <c r="D931" s="42" t="s">
        <v>210</v>
      </c>
      <c r="E931" s="44">
        <v>1110580</v>
      </c>
      <c r="F931" s="44">
        <v>88846</v>
      </c>
      <c r="G931" s="44">
        <v>1199426</v>
      </c>
      <c r="H931" s="50"/>
    </row>
    <row r="932" spans="1:8" ht="18.75" customHeight="1" x14ac:dyDescent="0.2">
      <c r="A932" s="41">
        <v>930</v>
      </c>
      <c r="B932" s="42" t="s">
        <v>1148</v>
      </c>
      <c r="C932" s="43" t="s">
        <v>1136</v>
      </c>
      <c r="D932" s="42" t="s">
        <v>210</v>
      </c>
      <c r="E932" s="44">
        <v>1468640</v>
      </c>
      <c r="F932" s="44">
        <v>117491</v>
      </c>
      <c r="G932" s="44">
        <v>1586131</v>
      </c>
      <c r="H932" s="50"/>
    </row>
    <row r="933" spans="1:8" ht="18.75" customHeight="1" x14ac:dyDescent="0.2">
      <c r="A933" s="41">
        <v>931</v>
      </c>
      <c r="B933" s="42" t="s">
        <v>1149</v>
      </c>
      <c r="C933" s="43" t="s">
        <v>1136</v>
      </c>
      <c r="D933" s="42" t="s">
        <v>210</v>
      </c>
      <c r="E933" s="44">
        <v>2777860</v>
      </c>
      <c r="F933" s="44">
        <v>222229</v>
      </c>
      <c r="G933" s="44">
        <v>3000089</v>
      </c>
      <c r="H933" s="50"/>
    </row>
    <row r="934" spans="1:8" ht="18.75" customHeight="1" x14ac:dyDescent="0.2">
      <c r="A934" s="41">
        <v>932</v>
      </c>
      <c r="B934" s="42" t="s">
        <v>1150</v>
      </c>
      <c r="C934" s="43" t="s">
        <v>1136</v>
      </c>
      <c r="D934" s="42" t="s">
        <v>210</v>
      </c>
      <c r="E934" s="44">
        <v>4801700</v>
      </c>
      <c r="F934" s="44">
        <v>384136</v>
      </c>
      <c r="G934" s="44">
        <v>5185836</v>
      </c>
      <c r="H934" s="50"/>
    </row>
    <row r="935" spans="1:8" ht="18.75" customHeight="1" x14ac:dyDescent="0.2">
      <c r="A935" s="41">
        <v>933</v>
      </c>
      <c r="B935" s="42" t="s">
        <v>1151</v>
      </c>
      <c r="C935" s="43" t="s">
        <v>1136</v>
      </c>
      <c r="D935" s="42" t="s">
        <v>210</v>
      </c>
      <c r="E935" s="44">
        <v>1468640</v>
      </c>
      <c r="F935" s="44">
        <v>117491</v>
      </c>
      <c r="G935" s="44">
        <v>1586131</v>
      </c>
      <c r="H935" s="50"/>
    </row>
    <row r="936" spans="1:8" ht="18.75" customHeight="1" x14ac:dyDescent="0.2">
      <c r="A936" s="41">
        <v>934</v>
      </c>
      <c r="B936" s="42" t="s">
        <v>1152</v>
      </c>
      <c r="C936" s="43" t="s">
        <v>1136</v>
      </c>
      <c r="D936" s="42" t="s">
        <v>210</v>
      </c>
      <c r="E936" s="44">
        <v>2579220</v>
      </c>
      <c r="F936" s="44">
        <v>206338</v>
      </c>
      <c r="G936" s="44">
        <v>2785558</v>
      </c>
      <c r="H936" s="50"/>
    </row>
    <row r="937" spans="1:8" ht="18.75" customHeight="1" x14ac:dyDescent="0.2">
      <c r="A937" s="41">
        <v>935</v>
      </c>
      <c r="B937" s="42" t="s">
        <v>1153</v>
      </c>
      <c r="C937" s="43" t="s">
        <v>1136</v>
      </c>
      <c r="D937" s="42" t="s">
        <v>210</v>
      </c>
      <c r="E937" s="44">
        <v>4442320</v>
      </c>
      <c r="F937" s="44">
        <v>355386</v>
      </c>
      <c r="G937" s="44">
        <v>4797706</v>
      </c>
      <c r="H937" s="50"/>
    </row>
    <row r="938" spans="1:8" ht="18.75" customHeight="1" x14ac:dyDescent="0.2">
      <c r="A938" s="41">
        <v>936</v>
      </c>
      <c r="B938" s="42" t="s">
        <v>1154</v>
      </c>
      <c r="C938" s="43" t="s">
        <v>1136</v>
      </c>
      <c r="D938" s="42" t="s">
        <v>210</v>
      </c>
      <c r="E938" s="44">
        <v>4047860</v>
      </c>
      <c r="F938" s="44">
        <v>323829</v>
      </c>
      <c r="G938" s="44">
        <v>4371689</v>
      </c>
      <c r="H938" s="50"/>
    </row>
    <row r="939" spans="1:8" ht="18.75" customHeight="1" x14ac:dyDescent="0.2">
      <c r="A939" s="41">
        <v>937</v>
      </c>
      <c r="B939" s="42" t="s">
        <v>1155</v>
      </c>
      <c r="C939" s="43" t="s">
        <v>1136</v>
      </c>
      <c r="D939" s="42" t="s">
        <v>210</v>
      </c>
      <c r="E939" s="44">
        <v>1468640</v>
      </c>
      <c r="F939" s="44">
        <v>117491</v>
      </c>
      <c r="G939" s="44">
        <v>1586131</v>
      </c>
      <c r="H939" s="50"/>
    </row>
    <row r="940" spans="1:8" ht="18.75" customHeight="1" x14ac:dyDescent="0.2">
      <c r="A940" s="41">
        <v>938</v>
      </c>
      <c r="B940" s="42" t="s">
        <v>1156</v>
      </c>
      <c r="C940" s="43" t="s">
        <v>1136</v>
      </c>
      <c r="D940" s="42" t="s">
        <v>210</v>
      </c>
      <c r="E940" s="44">
        <v>19333556</v>
      </c>
      <c r="F940" s="44">
        <v>1546684</v>
      </c>
      <c r="G940" s="44">
        <v>20880240</v>
      </c>
      <c r="H940" s="50"/>
    </row>
    <row r="941" spans="1:8" ht="18.75" customHeight="1" x14ac:dyDescent="0.2">
      <c r="A941" s="41">
        <v>939</v>
      </c>
      <c r="B941" s="42" t="s">
        <v>1157</v>
      </c>
      <c r="C941" s="43" t="s">
        <v>1158</v>
      </c>
      <c r="D941" s="42" t="s">
        <v>210</v>
      </c>
      <c r="E941" s="44">
        <v>3891852</v>
      </c>
      <c r="F941" s="44">
        <v>311348</v>
      </c>
      <c r="G941" s="44">
        <v>4203200</v>
      </c>
      <c r="H941" s="50"/>
    </row>
    <row r="942" spans="1:8" ht="18.75" customHeight="1" x14ac:dyDescent="0.2">
      <c r="A942" s="41">
        <v>940</v>
      </c>
      <c r="B942" s="42" t="s">
        <v>1159</v>
      </c>
      <c r="C942" s="43" t="s">
        <v>1158</v>
      </c>
      <c r="D942" s="42" t="s">
        <v>210</v>
      </c>
      <c r="E942" s="44">
        <v>1311312</v>
      </c>
      <c r="F942" s="44">
        <v>104905</v>
      </c>
      <c r="G942" s="44">
        <v>1416217</v>
      </c>
      <c r="H942" s="50"/>
    </row>
    <row r="943" spans="1:8" ht="18.75" hidden="1" customHeight="1" x14ac:dyDescent="0.2">
      <c r="A943" s="41">
        <v>941</v>
      </c>
      <c r="B943" s="47" t="s">
        <v>2512</v>
      </c>
      <c r="C943" s="48">
        <v>44712</v>
      </c>
      <c r="D943" s="47" t="s">
        <v>170</v>
      </c>
      <c r="E943" s="49">
        <v>-2774045</v>
      </c>
      <c r="F943" s="49">
        <v>-221924</v>
      </c>
      <c r="G943" s="49">
        <v>-2995969</v>
      </c>
      <c r="H943" s="53"/>
    </row>
    <row r="944" spans="1:8" ht="18.75" hidden="1" customHeight="1" x14ac:dyDescent="0.2">
      <c r="A944" s="41">
        <v>942</v>
      </c>
      <c r="B944" s="47" t="s">
        <v>2513</v>
      </c>
      <c r="C944" s="48">
        <v>44712</v>
      </c>
      <c r="D944" s="47" t="s">
        <v>170</v>
      </c>
      <c r="E944" s="49">
        <v>-614882</v>
      </c>
      <c r="F944" s="49">
        <v>-49190</v>
      </c>
      <c r="G944" s="49">
        <v>-664072</v>
      </c>
      <c r="H944" s="53"/>
    </row>
    <row r="945" spans="1:8" ht="18.75" hidden="1" customHeight="1" x14ac:dyDescent="0.2">
      <c r="A945" s="41">
        <v>943</v>
      </c>
      <c r="B945" s="47" t="s">
        <v>2514</v>
      </c>
      <c r="C945" s="48">
        <v>44712</v>
      </c>
      <c r="D945" s="47" t="s">
        <v>170</v>
      </c>
      <c r="E945" s="49">
        <v>-510183</v>
      </c>
      <c r="F945" s="49">
        <v>-40815</v>
      </c>
      <c r="G945" s="49">
        <v>-550998</v>
      </c>
      <c r="H945" s="53"/>
    </row>
    <row r="946" spans="1:8" ht="18.75" hidden="1" customHeight="1" x14ac:dyDescent="0.2">
      <c r="A946" s="41">
        <v>944</v>
      </c>
      <c r="B946" s="47" t="s">
        <v>2515</v>
      </c>
      <c r="C946" s="48">
        <v>44712</v>
      </c>
      <c r="D946" s="47" t="s">
        <v>170</v>
      </c>
      <c r="E946" s="49">
        <v>-111058</v>
      </c>
      <c r="F946" s="49">
        <v>-8885</v>
      </c>
      <c r="G946" s="49">
        <v>-119943</v>
      </c>
      <c r="H946" s="53"/>
    </row>
    <row r="947" spans="1:8" ht="18.75" hidden="1" customHeight="1" x14ac:dyDescent="0.2">
      <c r="A947" s="41">
        <v>945</v>
      </c>
      <c r="B947" s="47" t="s">
        <v>2516</v>
      </c>
      <c r="C947" s="48">
        <v>44712</v>
      </c>
      <c r="D947" s="47" t="s">
        <v>170</v>
      </c>
      <c r="E947" s="49">
        <v>-1582966</v>
      </c>
      <c r="F947" s="49">
        <v>-126637</v>
      </c>
      <c r="G947" s="49">
        <v>-1709603</v>
      </c>
      <c r="H947" s="53"/>
    </row>
    <row r="948" spans="1:8" ht="18.75" hidden="1" customHeight="1" x14ac:dyDescent="0.2">
      <c r="A948" s="41">
        <v>946</v>
      </c>
      <c r="B948" s="47" t="s">
        <v>2517</v>
      </c>
      <c r="C948" s="48">
        <v>44712</v>
      </c>
      <c r="D948" s="47" t="s">
        <v>170</v>
      </c>
      <c r="E948" s="49">
        <v>-680770</v>
      </c>
      <c r="F948" s="49">
        <v>-54462</v>
      </c>
      <c r="G948" s="49">
        <v>-735232</v>
      </c>
      <c r="H948" s="53"/>
    </row>
    <row r="949" spans="1:8" ht="18.75" customHeight="1" x14ac:dyDescent="0.2">
      <c r="A949" s="41">
        <v>947</v>
      </c>
      <c r="B949" s="42" t="s">
        <v>1160</v>
      </c>
      <c r="C949" s="43" t="s">
        <v>70</v>
      </c>
      <c r="D949" s="42" t="s">
        <v>210</v>
      </c>
      <c r="E949" s="44">
        <v>3731112</v>
      </c>
      <c r="F949" s="44">
        <v>298489</v>
      </c>
      <c r="G949" s="44">
        <v>4029601</v>
      </c>
      <c r="H949" s="50"/>
    </row>
    <row r="950" spans="1:8" ht="18.75" customHeight="1" x14ac:dyDescent="0.2">
      <c r="A950" s="41">
        <v>948</v>
      </c>
      <c r="B950" s="42" t="s">
        <v>1161</v>
      </c>
      <c r="C950" s="43" t="s">
        <v>70</v>
      </c>
      <c r="D950" s="42" t="s">
        <v>210</v>
      </c>
      <c r="E950" s="44">
        <v>4800380</v>
      </c>
      <c r="F950" s="44">
        <v>384030</v>
      </c>
      <c r="G950" s="44">
        <v>5184410</v>
      </c>
      <c r="H950" s="50"/>
    </row>
    <row r="951" spans="1:8" ht="18.75" customHeight="1" x14ac:dyDescent="0.2">
      <c r="A951" s="41">
        <v>949</v>
      </c>
      <c r="B951" s="42" t="s">
        <v>1162</v>
      </c>
      <c r="C951" s="43" t="s">
        <v>70</v>
      </c>
      <c r="D951" s="42" t="s">
        <v>210</v>
      </c>
      <c r="E951" s="44">
        <v>1512044</v>
      </c>
      <c r="F951" s="44">
        <v>120964</v>
      </c>
      <c r="G951" s="44">
        <v>1633008</v>
      </c>
      <c r="H951" s="50"/>
    </row>
    <row r="952" spans="1:8" ht="18.75" customHeight="1" x14ac:dyDescent="0.2">
      <c r="A952" s="41">
        <v>950</v>
      </c>
      <c r="B952" s="42" t="s">
        <v>1163</v>
      </c>
      <c r="C952" s="43" t="s">
        <v>70</v>
      </c>
      <c r="D952" s="42" t="s">
        <v>210</v>
      </c>
      <c r="E952" s="44">
        <v>2777860</v>
      </c>
      <c r="F952" s="44">
        <v>222229</v>
      </c>
      <c r="G952" s="44">
        <v>3000089</v>
      </c>
      <c r="H952" s="50"/>
    </row>
    <row r="953" spans="1:8" ht="18.75" customHeight="1" x14ac:dyDescent="0.2">
      <c r="A953" s="41">
        <v>951</v>
      </c>
      <c r="B953" s="42" t="s">
        <v>1164</v>
      </c>
      <c r="C953" s="43" t="s">
        <v>71</v>
      </c>
      <c r="D953" s="42" t="s">
        <v>210</v>
      </c>
      <c r="E953" s="44">
        <v>1468640</v>
      </c>
      <c r="F953" s="44">
        <v>117491</v>
      </c>
      <c r="G953" s="44">
        <v>1586131</v>
      </c>
      <c r="H953" s="50"/>
    </row>
    <row r="954" spans="1:8" ht="18.75" customHeight="1" x14ac:dyDescent="0.2">
      <c r="A954" s="41">
        <v>952</v>
      </c>
      <c r="B954" s="42" t="s">
        <v>1165</v>
      </c>
      <c r="C954" s="43" t="s">
        <v>71</v>
      </c>
      <c r="D954" s="42" t="s">
        <v>210</v>
      </c>
      <c r="E954" s="44">
        <v>1110580</v>
      </c>
      <c r="F954" s="44">
        <v>88846</v>
      </c>
      <c r="G954" s="44">
        <v>1199426</v>
      </c>
      <c r="H954" s="50"/>
    </row>
    <row r="955" spans="1:8" ht="18.75" customHeight="1" x14ac:dyDescent="0.2">
      <c r="A955" s="41">
        <v>953</v>
      </c>
      <c r="B955" s="42" t="s">
        <v>1166</v>
      </c>
      <c r="C955" s="43" t="s">
        <v>71</v>
      </c>
      <c r="D955" s="42" t="s">
        <v>210</v>
      </c>
      <c r="E955" s="44">
        <v>8472664</v>
      </c>
      <c r="F955" s="44">
        <v>677813</v>
      </c>
      <c r="G955" s="44">
        <v>9150477</v>
      </c>
      <c r="H955" s="50"/>
    </row>
    <row r="956" spans="1:8" ht="18.75" customHeight="1" x14ac:dyDescent="0.2">
      <c r="A956" s="41">
        <v>954</v>
      </c>
      <c r="B956" s="42" t="s">
        <v>1167</v>
      </c>
      <c r="C956" s="43" t="s">
        <v>71</v>
      </c>
      <c r="D956" s="42" t="s">
        <v>210</v>
      </c>
      <c r="E956" s="44">
        <v>1110580</v>
      </c>
      <c r="F956" s="44">
        <v>88846</v>
      </c>
      <c r="G956" s="44">
        <v>1199426</v>
      </c>
      <c r="H956" s="50"/>
    </row>
    <row r="957" spans="1:8" ht="18.75" customHeight="1" x14ac:dyDescent="0.2">
      <c r="A957" s="41">
        <v>955</v>
      </c>
      <c r="B957" s="42" t="s">
        <v>1168</v>
      </c>
      <c r="C957" s="43" t="s">
        <v>71</v>
      </c>
      <c r="D957" s="42" t="s">
        <v>210</v>
      </c>
      <c r="E957" s="44">
        <v>1248580</v>
      </c>
      <c r="F957" s="44">
        <v>99886</v>
      </c>
      <c r="G957" s="44">
        <v>1348466</v>
      </c>
      <c r="H957" s="50"/>
    </row>
    <row r="958" spans="1:8" ht="18.75" customHeight="1" x14ac:dyDescent="0.2">
      <c r="A958" s="41">
        <v>956</v>
      </c>
      <c r="B958" s="42" t="s">
        <v>1169</v>
      </c>
      <c r="C958" s="43" t="s">
        <v>71</v>
      </c>
      <c r="D958" s="42" t="s">
        <v>210</v>
      </c>
      <c r="E958" s="44">
        <v>1468640</v>
      </c>
      <c r="F958" s="44">
        <v>117491</v>
      </c>
      <c r="G958" s="44">
        <v>1586131</v>
      </c>
      <c r="H958" s="50"/>
    </row>
    <row r="959" spans="1:8" ht="18.75" customHeight="1" x14ac:dyDescent="0.2">
      <c r="A959" s="41">
        <v>957</v>
      </c>
      <c r="B959" s="42" t="s">
        <v>1170</v>
      </c>
      <c r="C959" s="43" t="s">
        <v>71</v>
      </c>
      <c r="D959" s="42" t="s">
        <v>210</v>
      </c>
      <c r="E959" s="44">
        <v>2579220</v>
      </c>
      <c r="F959" s="44">
        <v>206338</v>
      </c>
      <c r="G959" s="44">
        <v>2785558</v>
      </c>
      <c r="H959" s="50"/>
    </row>
    <row r="960" spans="1:8" ht="18.75" customHeight="1" x14ac:dyDescent="0.2">
      <c r="A960" s="41">
        <v>958</v>
      </c>
      <c r="B960" s="42" t="s">
        <v>1171</v>
      </c>
      <c r="C960" s="43" t="s">
        <v>71</v>
      </c>
      <c r="D960" s="42" t="s">
        <v>210</v>
      </c>
      <c r="E960" s="44">
        <v>2221160</v>
      </c>
      <c r="F960" s="44">
        <v>177693</v>
      </c>
      <c r="G960" s="44">
        <v>2398853</v>
      </c>
      <c r="H960" s="50"/>
    </row>
    <row r="961" spans="1:8" ht="18.75" customHeight="1" x14ac:dyDescent="0.2">
      <c r="A961" s="41">
        <v>959</v>
      </c>
      <c r="B961" s="42" t="s">
        <v>1172</v>
      </c>
      <c r="C961" s="43" t="s">
        <v>71</v>
      </c>
      <c r="D961" s="42" t="s">
        <v>210</v>
      </c>
      <c r="E961" s="44">
        <v>1870104</v>
      </c>
      <c r="F961" s="44">
        <v>149608</v>
      </c>
      <c r="G961" s="44">
        <v>2019712</v>
      </c>
      <c r="H961" s="50"/>
    </row>
    <row r="962" spans="1:8" ht="18.75" customHeight="1" x14ac:dyDescent="0.2">
      <c r="A962" s="41">
        <v>960</v>
      </c>
      <c r="B962" s="42" t="s">
        <v>1173</v>
      </c>
      <c r="C962" s="43" t="s">
        <v>71</v>
      </c>
      <c r="D962" s="42" t="s">
        <v>210</v>
      </c>
      <c r="E962" s="44">
        <v>1110580</v>
      </c>
      <c r="F962" s="44">
        <v>88846</v>
      </c>
      <c r="G962" s="44">
        <v>1199426</v>
      </c>
      <c r="H962" s="50"/>
    </row>
    <row r="963" spans="1:8" ht="18.75" customHeight="1" x14ac:dyDescent="0.2">
      <c r="A963" s="41">
        <v>961</v>
      </c>
      <c r="B963" s="42" t="s">
        <v>1174</v>
      </c>
      <c r="C963" s="43" t="s">
        <v>71</v>
      </c>
      <c r="D963" s="42" t="s">
        <v>210</v>
      </c>
      <c r="E963" s="44">
        <v>1468640</v>
      </c>
      <c r="F963" s="44">
        <v>117491</v>
      </c>
      <c r="G963" s="44">
        <v>1586131</v>
      </c>
      <c r="H963" s="50"/>
    </row>
    <row r="964" spans="1:8" ht="18.75" customHeight="1" x14ac:dyDescent="0.2">
      <c r="A964" s="41">
        <v>962</v>
      </c>
      <c r="B964" s="42" t="s">
        <v>1175</v>
      </c>
      <c r="C964" s="43" t="s">
        <v>71</v>
      </c>
      <c r="D964" s="42" t="s">
        <v>210</v>
      </c>
      <c r="E964" s="44">
        <v>2777860</v>
      </c>
      <c r="F964" s="44">
        <v>222229</v>
      </c>
      <c r="G964" s="44">
        <v>3000089</v>
      </c>
      <c r="H964" s="50"/>
    </row>
    <row r="965" spans="1:8" ht="18.75" customHeight="1" x14ac:dyDescent="0.2">
      <c r="A965" s="41">
        <v>963</v>
      </c>
      <c r="B965" s="42" t="s">
        <v>1176</v>
      </c>
      <c r="C965" s="43" t="s">
        <v>71</v>
      </c>
      <c r="D965" s="42" t="s">
        <v>210</v>
      </c>
      <c r="E965" s="44">
        <v>1468640</v>
      </c>
      <c r="F965" s="44">
        <v>117491</v>
      </c>
      <c r="G965" s="44">
        <v>1586131</v>
      </c>
      <c r="H965" s="50"/>
    </row>
    <row r="966" spans="1:8" ht="18.75" customHeight="1" x14ac:dyDescent="0.2">
      <c r="A966" s="41">
        <v>964</v>
      </c>
      <c r="B966" s="42" t="s">
        <v>1177</v>
      </c>
      <c r="C966" s="43" t="s">
        <v>71</v>
      </c>
      <c r="D966" s="42" t="s">
        <v>210</v>
      </c>
      <c r="E966" s="44">
        <v>1110580</v>
      </c>
      <c r="F966" s="44">
        <v>88846</v>
      </c>
      <c r="G966" s="44">
        <v>1199426</v>
      </c>
      <c r="H966" s="50"/>
    </row>
    <row r="967" spans="1:8" ht="18.75" customHeight="1" x14ac:dyDescent="0.2">
      <c r="A967" s="41">
        <v>965</v>
      </c>
      <c r="B967" s="42" t="s">
        <v>1178</v>
      </c>
      <c r="C967" s="43" t="s">
        <v>71</v>
      </c>
      <c r="D967" s="42" t="s">
        <v>210</v>
      </c>
      <c r="E967" s="44">
        <v>2469212</v>
      </c>
      <c r="F967" s="44">
        <v>197537</v>
      </c>
      <c r="G967" s="44">
        <v>2666749</v>
      </c>
      <c r="H967" s="50"/>
    </row>
    <row r="968" spans="1:8" ht="18.75" customHeight="1" x14ac:dyDescent="0.2">
      <c r="A968" s="41">
        <v>966</v>
      </c>
      <c r="B968" s="42" t="s">
        <v>1179</v>
      </c>
      <c r="C968" s="43" t="s">
        <v>71</v>
      </c>
      <c r="D968" s="42" t="s">
        <v>210</v>
      </c>
      <c r="E968" s="44">
        <v>1311312</v>
      </c>
      <c r="F968" s="44">
        <v>104905</v>
      </c>
      <c r="G968" s="44">
        <v>1416217</v>
      </c>
      <c r="H968" s="50"/>
    </row>
    <row r="969" spans="1:8" ht="18.75" customHeight="1" x14ac:dyDescent="0.2">
      <c r="A969" s="41">
        <v>967</v>
      </c>
      <c r="B969" s="42" t="s">
        <v>1180</v>
      </c>
      <c r="C969" s="43" t="s">
        <v>72</v>
      </c>
      <c r="D969" s="42" t="s">
        <v>210</v>
      </c>
      <c r="E969" s="44">
        <v>1110580</v>
      </c>
      <c r="F969" s="44">
        <v>88846</v>
      </c>
      <c r="G969" s="44">
        <v>1199426</v>
      </c>
      <c r="H969" s="50"/>
    </row>
    <row r="970" spans="1:8" ht="18.75" customHeight="1" x14ac:dyDescent="0.2">
      <c r="A970" s="41">
        <v>968</v>
      </c>
      <c r="B970" s="42" t="s">
        <v>1181</v>
      </c>
      <c r="C970" s="43" t="s">
        <v>72</v>
      </c>
      <c r="D970" s="42" t="s">
        <v>210</v>
      </c>
      <c r="E970" s="44">
        <v>1311312</v>
      </c>
      <c r="F970" s="44">
        <v>104905</v>
      </c>
      <c r="G970" s="44">
        <v>1416217</v>
      </c>
      <c r="H970" s="50"/>
    </row>
    <row r="971" spans="1:8" ht="18.75" customHeight="1" x14ac:dyDescent="0.2">
      <c r="A971" s="41">
        <v>969</v>
      </c>
      <c r="B971" s="42" t="s">
        <v>1182</v>
      </c>
      <c r="C971" s="43" t="s">
        <v>72</v>
      </c>
      <c r="D971" s="42" t="s">
        <v>210</v>
      </c>
      <c r="E971" s="44">
        <v>3178574</v>
      </c>
      <c r="F971" s="44">
        <v>254286</v>
      </c>
      <c r="G971" s="44">
        <v>3432860</v>
      </c>
      <c r="H971" s="50"/>
    </row>
    <row r="972" spans="1:8" customFormat="1" ht="15" hidden="1" x14ac:dyDescent="0.25">
      <c r="A972" s="41">
        <v>970</v>
      </c>
      <c r="B972" s="53"/>
      <c r="C972" s="48">
        <v>44718</v>
      </c>
      <c r="D972" s="47" t="s">
        <v>2550</v>
      </c>
      <c r="E972" s="47"/>
      <c r="F972" s="47"/>
      <c r="G972" s="49">
        <v>-341957003</v>
      </c>
      <c r="H972" s="53"/>
    </row>
    <row r="973" spans="1:8" ht="18.75" customHeight="1" x14ac:dyDescent="0.2">
      <c r="A973" s="41">
        <v>971</v>
      </c>
      <c r="B973" s="42" t="s">
        <v>1183</v>
      </c>
      <c r="C973" s="43" t="s">
        <v>73</v>
      </c>
      <c r="D973" s="42" t="s">
        <v>210</v>
      </c>
      <c r="E973" s="44">
        <v>4846380</v>
      </c>
      <c r="F973" s="44">
        <v>387710</v>
      </c>
      <c r="G973" s="44">
        <v>5234090</v>
      </c>
      <c r="H973" s="50"/>
    </row>
    <row r="974" spans="1:8" ht="18.75" customHeight="1" x14ac:dyDescent="0.2">
      <c r="A974" s="41">
        <v>972</v>
      </c>
      <c r="B974" s="42" t="s">
        <v>1184</v>
      </c>
      <c r="C974" s="43" t="s">
        <v>73</v>
      </c>
      <c r="D974" s="42" t="s">
        <v>210</v>
      </c>
      <c r="E974" s="44">
        <v>2421892</v>
      </c>
      <c r="F974" s="44">
        <v>193751</v>
      </c>
      <c r="G974" s="44">
        <v>2615643</v>
      </c>
      <c r="H974" s="50"/>
    </row>
    <row r="975" spans="1:8" ht="18.75" customHeight="1" x14ac:dyDescent="0.2">
      <c r="A975" s="41">
        <v>973</v>
      </c>
      <c r="B975" s="42" t="s">
        <v>1185</v>
      </c>
      <c r="C975" s="43" t="s">
        <v>73</v>
      </c>
      <c r="D975" s="42" t="s">
        <v>210</v>
      </c>
      <c r="E975" s="44">
        <v>4847700</v>
      </c>
      <c r="F975" s="44">
        <v>387816</v>
      </c>
      <c r="G975" s="44">
        <v>5235516</v>
      </c>
      <c r="H975" s="50"/>
    </row>
    <row r="976" spans="1:8" ht="18.75" customHeight="1" x14ac:dyDescent="0.2">
      <c r="A976" s="41">
        <v>974</v>
      </c>
      <c r="B976" s="42" t="s">
        <v>1186</v>
      </c>
      <c r="C976" s="43" t="s">
        <v>73</v>
      </c>
      <c r="D976" s="42" t="s">
        <v>210</v>
      </c>
      <c r="E976" s="44">
        <v>1468640</v>
      </c>
      <c r="F976" s="44">
        <v>117491</v>
      </c>
      <c r="G976" s="44">
        <v>1586131</v>
      </c>
      <c r="H976" s="50"/>
    </row>
    <row r="977" spans="1:8" ht="18.75" customHeight="1" x14ac:dyDescent="0.2">
      <c r="A977" s="41">
        <v>975</v>
      </c>
      <c r="B977" s="42" t="s">
        <v>1187</v>
      </c>
      <c r="C977" s="43" t="s">
        <v>73</v>
      </c>
      <c r="D977" s="42" t="s">
        <v>210</v>
      </c>
      <c r="E977" s="44">
        <v>4800380</v>
      </c>
      <c r="F977" s="44">
        <v>384030</v>
      </c>
      <c r="G977" s="44">
        <v>5184410</v>
      </c>
      <c r="H977" s="50"/>
    </row>
    <row r="978" spans="1:8" ht="18.75" customHeight="1" x14ac:dyDescent="0.2">
      <c r="A978" s="41">
        <v>976</v>
      </c>
      <c r="B978" s="42" t="s">
        <v>1188</v>
      </c>
      <c r="C978" s="43" t="s">
        <v>73</v>
      </c>
      <c r="D978" s="42" t="s">
        <v>210</v>
      </c>
      <c r="E978" s="44">
        <v>2222480</v>
      </c>
      <c r="F978" s="44">
        <v>177798</v>
      </c>
      <c r="G978" s="44">
        <v>2400278</v>
      </c>
      <c r="H978" s="50"/>
    </row>
    <row r="979" spans="1:8" ht="18.75" customHeight="1" x14ac:dyDescent="0.2">
      <c r="A979" s="41">
        <v>977</v>
      </c>
      <c r="B979" s="42" t="s">
        <v>1189</v>
      </c>
      <c r="C979" s="43" t="s">
        <v>73</v>
      </c>
      <c r="D979" s="42" t="s">
        <v>210</v>
      </c>
      <c r="E979" s="44">
        <v>1669372</v>
      </c>
      <c r="F979" s="44">
        <v>133550</v>
      </c>
      <c r="G979" s="44">
        <v>1802922</v>
      </c>
      <c r="H979" s="50"/>
    </row>
    <row r="980" spans="1:8" ht="18.75" customHeight="1" x14ac:dyDescent="0.2">
      <c r="A980" s="41">
        <v>978</v>
      </c>
      <c r="B980" s="42" t="s">
        <v>1190</v>
      </c>
      <c r="C980" s="43" t="s">
        <v>73</v>
      </c>
      <c r="D980" s="42" t="s">
        <v>210</v>
      </c>
      <c r="E980" s="44">
        <v>2625220</v>
      </c>
      <c r="F980" s="44">
        <v>210018</v>
      </c>
      <c r="G980" s="44">
        <v>2835238</v>
      </c>
      <c r="H980" s="50"/>
    </row>
    <row r="981" spans="1:8" ht="18.75" customHeight="1" x14ac:dyDescent="0.2">
      <c r="A981" s="41">
        <v>979</v>
      </c>
      <c r="B981" s="42" t="s">
        <v>1191</v>
      </c>
      <c r="C981" s="43" t="s">
        <v>73</v>
      </c>
      <c r="D981" s="42" t="s">
        <v>210</v>
      </c>
      <c r="E981" s="44">
        <v>5912280</v>
      </c>
      <c r="F981" s="44">
        <v>472982</v>
      </c>
      <c r="G981" s="44">
        <v>6385262</v>
      </c>
      <c r="H981" s="50"/>
    </row>
    <row r="982" spans="1:8" ht="18.75" customHeight="1" x14ac:dyDescent="0.2">
      <c r="A982" s="41">
        <v>980</v>
      </c>
      <c r="B982" s="42" t="s">
        <v>1192</v>
      </c>
      <c r="C982" s="43" t="s">
        <v>73</v>
      </c>
      <c r="D982" s="42" t="s">
        <v>210</v>
      </c>
      <c r="E982" s="44">
        <v>4384500</v>
      </c>
      <c r="F982" s="44">
        <v>350760</v>
      </c>
      <c r="G982" s="44">
        <v>4735260</v>
      </c>
      <c r="H982" s="50"/>
    </row>
    <row r="983" spans="1:8" ht="18.75" customHeight="1" x14ac:dyDescent="0.2">
      <c r="A983" s="41">
        <v>981</v>
      </c>
      <c r="B983" s="42" t="s">
        <v>1193</v>
      </c>
      <c r="C983" s="43" t="s">
        <v>73</v>
      </c>
      <c r="D983" s="42" t="s">
        <v>210</v>
      </c>
      <c r="E983" s="44">
        <v>606848</v>
      </c>
      <c r="F983" s="44">
        <v>48548</v>
      </c>
      <c r="G983" s="44">
        <v>655396</v>
      </c>
      <c r="H983" s="50"/>
    </row>
    <row r="984" spans="1:8" ht="18.75" customHeight="1" x14ac:dyDescent="0.2">
      <c r="A984" s="41">
        <v>982</v>
      </c>
      <c r="B984" s="42" t="s">
        <v>1194</v>
      </c>
      <c r="C984" s="43" t="s">
        <v>73</v>
      </c>
      <c r="D984" s="42" t="s">
        <v>210</v>
      </c>
      <c r="E984" s="44">
        <v>2579220</v>
      </c>
      <c r="F984" s="44">
        <v>206338</v>
      </c>
      <c r="G984" s="44">
        <v>2785558</v>
      </c>
      <c r="H984" s="50"/>
    </row>
    <row r="985" spans="1:8" ht="18.75" customHeight="1" x14ac:dyDescent="0.2">
      <c r="A985" s="41">
        <v>983</v>
      </c>
      <c r="B985" s="42" t="s">
        <v>1195</v>
      </c>
      <c r="C985" s="43" t="s">
        <v>73</v>
      </c>
      <c r="D985" s="42" t="s">
        <v>210</v>
      </c>
      <c r="E985" s="44">
        <v>3931844</v>
      </c>
      <c r="F985" s="44">
        <v>314548</v>
      </c>
      <c r="G985" s="44">
        <v>4246392</v>
      </c>
      <c r="H985" s="50"/>
    </row>
    <row r="986" spans="1:8" ht="18.75" customHeight="1" x14ac:dyDescent="0.2">
      <c r="A986" s="41">
        <v>984</v>
      </c>
      <c r="B986" s="42" t="s">
        <v>1196</v>
      </c>
      <c r="C986" s="43" t="s">
        <v>73</v>
      </c>
      <c r="D986" s="42" t="s">
        <v>210</v>
      </c>
      <c r="E986" s="44">
        <v>401464</v>
      </c>
      <c r="F986" s="44">
        <v>32117</v>
      </c>
      <c r="G986" s="44">
        <v>433581</v>
      </c>
      <c r="H986" s="50"/>
    </row>
    <row r="987" spans="1:8" ht="18.75" customHeight="1" x14ac:dyDescent="0.2">
      <c r="A987" s="41">
        <v>985</v>
      </c>
      <c r="B987" s="42" t="s">
        <v>1197</v>
      </c>
      <c r="C987" s="43" t="s">
        <v>73</v>
      </c>
      <c r="D987" s="42" t="s">
        <v>210</v>
      </c>
      <c r="E987" s="44">
        <v>2980684</v>
      </c>
      <c r="F987" s="44">
        <v>238455</v>
      </c>
      <c r="G987" s="44">
        <v>3219139</v>
      </c>
      <c r="H987" s="50"/>
    </row>
    <row r="988" spans="1:8" ht="18.75" customHeight="1" x14ac:dyDescent="0.2">
      <c r="A988" s="41">
        <v>986</v>
      </c>
      <c r="B988" s="42" t="s">
        <v>1198</v>
      </c>
      <c r="C988" s="43" t="s">
        <v>73</v>
      </c>
      <c r="D988" s="42" t="s">
        <v>210</v>
      </c>
      <c r="E988" s="44">
        <v>4800380</v>
      </c>
      <c r="F988" s="44">
        <v>384030</v>
      </c>
      <c r="G988" s="44">
        <v>5184410</v>
      </c>
      <c r="H988" s="50"/>
    </row>
    <row r="989" spans="1:8" ht="18.75" customHeight="1" x14ac:dyDescent="0.2">
      <c r="A989" s="41">
        <v>987</v>
      </c>
      <c r="B989" s="42" t="s">
        <v>1199</v>
      </c>
      <c r="C989" s="43" t="s">
        <v>73</v>
      </c>
      <c r="D989" s="42" t="s">
        <v>210</v>
      </c>
      <c r="E989" s="44">
        <v>17868284</v>
      </c>
      <c r="F989" s="44">
        <v>1429463</v>
      </c>
      <c r="G989" s="44">
        <v>19297747</v>
      </c>
      <c r="H989" s="50"/>
    </row>
    <row r="990" spans="1:8" ht="18.75" customHeight="1" x14ac:dyDescent="0.2">
      <c r="A990" s="41">
        <v>988</v>
      </c>
      <c r="B990" s="42" t="s">
        <v>1200</v>
      </c>
      <c r="C990" s="43" t="s">
        <v>73</v>
      </c>
      <c r="D990" s="42" t="s">
        <v>210</v>
      </c>
      <c r="E990" s="44">
        <v>1309220</v>
      </c>
      <c r="F990" s="44">
        <v>104738</v>
      </c>
      <c r="G990" s="44">
        <v>1413958</v>
      </c>
      <c r="H990" s="50"/>
    </row>
    <row r="991" spans="1:8" ht="18.75" customHeight="1" x14ac:dyDescent="0.2">
      <c r="A991" s="41">
        <v>989</v>
      </c>
      <c r="B991" s="42" t="s">
        <v>1201</v>
      </c>
      <c r="C991" s="43" t="s">
        <v>73</v>
      </c>
      <c r="D991" s="42" t="s">
        <v>210</v>
      </c>
      <c r="E991" s="44">
        <v>3533792</v>
      </c>
      <c r="F991" s="44">
        <v>282703</v>
      </c>
      <c r="G991" s="44">
        <v>3816495</v>
      </c>
      <c r="H991" s="50"/>
    </row>
    <row r="992" spans="1:8" ht="18.75" customHeight="1" x14ac:dyDescent="0.2">
      <c r="A992" s="41">
        <v>990</v>
      </c>
      <c r="B992" s="42" t="s">
        <v>1202</v>
      </c>
      <c r="C992" s="43" t="s">
        <v>73</v>
      </c>
      <c r="D992" s="42" t="s">
        <v>210</v>
      </c>
      <c r="E992" s="44">
        <v>4294592</v>
      </c>
      <c r="F992" s="44">
        <v>343567</v>
      </c>
      <c r="G992" s="44">
        <v>4638159</v>
      </c>
      <c r="H992" s="50"/>
    </row>
    <row r="993" spans="1:8" ht="18.75" customHeight="1" x14ac:dyDescent="0.2">
      <c r="A993" s="41">
        <v>991</v>
      </c>
      <c r="B993" s="42" t="s">
        <v>1203</v>
      </c>
      <c r="C993" s="43" t="s">
        <v>73</v>
      </c>
      <c r="D993" s="42" t="s">
        <v>210</v>
      </c>
      <c r="E993" s="44">
        <v>3890532</v>
      </c>
      <c r="F993" s="44">
        <v>311243</v>
      </c>
      <c r="G993" s="44">
        <v>4201775</v>
      </c>
      <c r="H993" s="50"/>
    </row>
    <row r="994" spans="1:8" ht="18.75" customHeight="1" x14ac:dyDescent="0.2">
      <c r="A994" s="41">
        <v>992</v>
      </c>
      <c r="B994" s="42" t="s">
        <v>1204</v>
      </c>
      <c r="C994" s="43" t="s">
        <v>73</v>
      </c>
      <c r="D994" s="42" t="s">
        <v>210</v>
      </c>
      <c r="E994" s="44">
        <v>2980684</v>
      </c>
      <c r="F994" s="44">
        <v>238455</v>
      </c>
      <c r="G994" s="44">
        <v>3219139</v>
      </c>
      <c r="H994" s="50"/>
    </row>
    <row r="995" spans="1:8" ht="18.75" customHeight="1" x14ac:dyDescent="0.2">
      <c r="A995" s="41">
        <v>993</v>
      </c>
      <c r="B995" s="42" t="s">
        <v>1205</v>
      </c>
      <c r="C995" s="43" t="s">
        <v>73</v>
      </c>
      <c r="D995" s="42" t="s">
        <v>210</v>
      </c>
      <c r="E995" s="44">
        <v>2221160</v>
      </c>
      <c r="F995" s="44">
        <v>177693</v>
      </c>
      <c r="G995" s="44">
        <v>2398853</v>
      </c>
      <c r="H995" s="50"/>
    </row>
    <row r="996" spans="1:8" ht="18.75" customHeight="1" x14ac:dyDescent="0.2">
      <c r="A996" s="41">
        <v>994</v>
      </c>
      <c r="B996" s="42" t="s">
        <v>1206</v>
      </c>
      <c r="C996" s="43" t="s">
        <v>74</v>
      </c>
      <c r="D996" s="42" t="s">
        <v>210</v>
      </c>
      <c r="E996" s="44">
        <v>2421892</v>
      </c>
      <c r="F996" s="44">
        <v>193751</v>
      </c>
      <c r="G996" s="44">
        <v>2615643</v>
      </c>
      <c r="H996" s="50"/>
    </row>
    <row r="997" spans="1:8" ht="18.75" customHeight="1" x14ac:dyDescent="0.2">
      <c r="A997" s="41">
        <v>995</v>
      </c>
      <c r="B997" s="42" t="s">
        <v>1207</v>
      </c>
      <c r="C997" s="43" t="s">
        <v>74</v>
      </c>
      <c r="D997" s="42" t="s">
        <v>210</v>
      </c>
      <c r="E997" s="44">
        <v>8132120</v>
      </c>
      <c r="F997" s="44">
        <v>650570</v>
      </c>
      <c r="G997" s="44">
        <v>8782690</v>
      </c>
      <c r="H997" s="50"/>
    </row>
    <row r="998" spans="1:8" ht="18.75" customHeight="1" x14ac:dyDescent="0.2">
      <c r="A998" s="41">
        <v>996</v>
      </c>
      <c r="B998" s="42" t="s">
        <v>1208</v>
      </c>
      <c r="C998" s="43" t="s">
        <v>75</v>
      </c>
      <c r="D998" s="42" t="s">
        <v>210</v>
      </c>
      <c r="E998" s="44">
        <v>2579220</v>
      </c>
      <c r="F998" s="44">
        <v>206338</v>
      </c>
      <c r="G998" s="44">
        <v>2785558</v>
      </c>
      <c r="H998" s="50"/>
    </row>
    <row r="999" spans="1:8" ht="18.75" customHeight="1" x14ac:dyDescent="0.2">
      <c r="A999" s="41">
        <v>997</v>
      </c>
      <c r="B999" s="42" t="s">
        <v>1209</v>
      </c>
      <c r="C999" s="43" t="s">
        <v>75</v>
      </c>
      <c r="D999" s="42" t="s">
        <v>210</v>
      </c>
      <c r="E999" s="44">
        <v>4492728</v>
      </c>
      <c r="F999" s="44">
        <v>359418</v>
      </c>
      <c r="G999" s="44">
        <v>4852146</v>
      </c>
      <c r="H999" s="50"/>
    </row>
    <row r="1000" spans="1:8" ht="18.75" customHeight="1" x14ac:dyDescent="0.2">
      <c r="A1000" s="41">
        <v>998</v>
      </c>
      <c r="B1000" s="42" t="s">
        <v>1210</v>
      </c>
      <c r="C1000" s="43" t="s">
        <v>75</v>
      </c>
      <c r="D1000" s="42" t="s">
        <v>210</v>
      </c>
      <c r="E1000" s="44">
        <v>1111900</v>
      </c>
      <c r="F1000" s="44">
        <v>88952</v>
      </c>
      <c r="G1000" s="44">
        <v>1200852</v>
      </c>
      <c r="H1000" s="50"/>
    </row>
    <row r="1001" spans="1:8" ht="18.75" customHeight="1" x14ac:dyDescent="0.2">
      <c r="A1001" s="41">
        <v>999</v>
      </c>
      <c r="B1001" s="42" t="s">
        <v>1211</v>
      </c>
      <c r="C1001" s="43" t="s">
        <v>75</v>
      </c>
      <c r="D1001" s="42" t="s">
        <v>210</v>
      </c>
      <c r="E1001" s="44">
        <v>1647952</v>
      </c>
      <c r="F1001" s="44">
        <v>131836</v>
      </c>
      <c r="G1001" s="44">
        <v>1779788</v>
      </c>
      <c r="H1001" s="50"/>
    </row>
    <row r="1002" spans="1:8" ht="18.75" customHeight="1" x14ac:dyDescent="0.2">
      <c r="A1002" s="41">
        <v>1000</v>
      </c>
      <c r="B1002" s="42" t="s">
        <v>1212</v>
      </c>
      <c r="C1002" s="43" t="s">
        <v>75</v>
      </c>
      <c r="D1002" s="42" t="s">
        <v>210</v>
      </c>
      <c r="E1002" s="44">
        <v>1468640</v>
      </c>
      <c r="F1002" s="44">
        <v>117491</v>
      </c>
      <c r="G1002" s="44">
        <v>1586131</v>
      </c>
      <c r="H1002" s="50"/>
    </row>
    <row r="1003" spans="1:8" ht="18.75" customHeight="1" x14ac:dyDescent="0.2">
      <c r="A1003" s="41">
        <v>1001</v>
      </c>
      <c r="B1003" s="42" t="s">
        <v>1213</v>
      </c>
      <c r="C1003" s="43" t="s">
        <v>75</v>
      </c>
      <c r="D1003" s="42" t="s">
        <v>210</v>
      </c>
      <c r="E1003" s="44">
        <v>2221160</v>
      </c>
      <c r="F1003" s="44">
        <v>177693</v>
      </c>
      <c r="G1003" s="44">
        <v>2398853</v>
      </c>
      <c r="H1003" s="50"/>
    </row>
    <row r="1004" spans="1:8" ht="18.75" customHeight="1" x14ac:dyDescent="0.2">
      <c r="A1004" s="41">
        <v>1002</v>
      </c>
      <c r="B1004" s="42" t="s">
        <v>1214</v>
      </c>
      <c r="C1004" s="43" t="s">
        <v>75</v>
      </c>
      <c r="D1004" s="42" t="s">
        <v>210</v>
      </c>
      <c r="E1004" s="44">
        <v>2221160</v>
      </c>
      <c r="F1004" s="44">
        <v>177693</v>
      </c>
      <c r="G1004" s="44">
        <v>2398853</v>
      </c>
      <c r="H1004" s="50"/>
    </row>
    <row r="1005" spans="1:8" ht="18.75" customHeight="1" x14ac:dyDescent="0.2">
      <c r="A1005" s="41">
        <v>1003</v>
      </c>
      <c r="B1005" s="42" t="s">
        <v>1215</v>
      </c>
      <c r="C1005" s="43" t="s">
        <v>1216</v>
      </c>
      <c r="D1005" s="42" t="s">
        <v>210</v>
      </c>
      <c r="E1005" s="44">
        <v>2580540</v>
      </c>
      <c r="F1005" s="44">
        <v>206443</v>
      </c>
      <c r="G1005" s="44">
        <v>2786983</v>
      </c>
      <c r="H1005" s="50"/>
    </row>
    <row r="1006" spans="1:8" ht="18.75" customHeight="1" x14ac:dyDescent="0.2">
      <c r="A1006" s="41">
        <v>1004</v>
      </c>
      <c r="B1006" s="42" t="s">
        <v>1217</v>
      </c>
      <c r="C1006" s="43" t="s">
        <v>1216</v>
      </c>
      <c r="D1006" s="42" t="s">
        <v>210</v>
      </c>
      <c r="E1006" s="44">
        <v>1110580</v>
      </c>
      <c r="F1006" s="44">
        <v>88846</v>
      </c>
      <c r="G1006" s="44">
        <v>1199426</v>
      </c>
      <c r="H1006" s="50"/>
    </row>
    <row r="1007" spans="1:8" ht="18.75" customHeight="1" x14ac:dyDescent="0.2">
      <c r="A1007" s="41">
        <v>1005</v>
      </c>
      <c r="B1007" s="42" t="s">
        <v>1218</v>
      </c>
      <c r="C1007" s="43" t="s">
        <v>1216</v>
      </c>
      <c r="D1007" s="42" t="s">
        <v>210</v>
      </c>
      <c r="E1007" s="44">
        <v>1110580</v>
      </c>
      <c r="F1007" s="44">
        <v>88846</v>
      </c>
      <c r="G1007" s="44">
        <v>1199426</v>
      </c>
      <c r="H1007" s="50"/>
    </row>
    <row r="1008" spans="1:8" ht="18.75" customHeight="1" x14ac:dyDescent="0.2">
      <c r="A1008" s="41">
        <v>1006</v>
      </c>
      <c r="B1008" s="42" t="s">
        <v>1219</v>
      </c>
      <c r="C1008" s="43" t="s">
        <v>1216</v>
      </c>
      <c r="D1008" s="42" t="s">
        <v>210</v>
      </c>
      <c r="E1008" s="44">
        <v>1468640</v>
      </c>
      <c r="F1008" s="44">
        <v>117491</v>
      </c>
      <c r="G1008" s="44">
        <v>1586131</v>
      </c>
      <c r="H1008" s="50"/>
    </row>
    <row r="1009" spans="1:8" ht="18.75" customHeight="1" x14ac:dyDescent="0.2">
      <c r="A1009" s="41">
        <v>1007</v>
      </c>
      <c r="B1009" s="42" t="s">
        <v>1220</v>
      </c>
      <c r="C1009" s="43" t="s">
        <v>76</v>
      </c>
      <c r="D1009" s="42" t="s">
        <v>210</v>
      </c>
      <c r="E1009" s="44">
        <v>8132120</v>
      </c>
      <c r="F1009" s="44">
        <v>650570</v>
      </c>
      <c r="G1009" s="44">
        <v>8782690</v>
      </c>
      <c r="H1009" s="50"/>
    </row>
    <row r="1010" spans="1:8" ht="18.75" customHeight="1" x14ac:dyDescent="0.2">
      <c r="A1010" s="41">
        <v>1008</v>
      </c>
      <c r="B1010" s="42" t="s">
        <v>1221</v>
      </c>
      <c r="C1010" s="43" t="s">
        <v>1222</v>
      </c>
      <c r="D1010" s="42" t="s">
        <v>210</v>
      </c>
      <c r="E1010" s="44">
        <v>1110580</v>
      </c>
      <c r="F1010" s="44">
        <v>88846</v>
      </c>
      <c r="G1010" s="44">
        <v>1199426</v>
      </c>
      <c r="H1010" s="50"/>
    </row>
    <row r="1011" spans="1:8" ht="18.75" customHeight="1" x14ac:dyDescent="0.2">
      <c r="A1011" s="41">
        <v>1009</v>
      </c>
      <c r="B1011" s="42" t="s">
        <v>1223</v>
      </c>
      <c r="C1011" s="43" t="s">
        <v>1222</v>
      </c>
      <c r="D1011" s="42" t="s">
        <v>210</v>
      </c>
      <c r="E1011" s="44">
        <v>1698640</v>
      </c>
      <c r="F1011" s="44">
        <v>135891</v>
      </c>
      <c r="G1011" s="44">
        <v>1834531</v>
      </c>
      <c r="H1011" s="50"/>
    </row>
    <row r="1012" spans="1:8" ht="18.75" customHeight="1" x14ac:dyDescent="0.2">
      <c r="A1012" s="41">
        <v>1010</v>
      </c>
      <c r="B1012" s="42" t="s">
        <v>1224</v>
      </c>
      <c r="C1012" s="43" t="s">
        <v>1222</v>
      </c>
      <c r="D1012" s="42" t="s">
        <v>210</v>
      </c>
      <c r="E1012" s="44">
        <v>3888440</v>
      </c>
      <c r="F1012" s="44">
        <v>311075</v>
      </c>
      <c r="G1012" s="44">
        <v>4199515</v>
      </c>
      <c r="H1012" s="50"/>
    </row>
    <row r="1013" spans="1:8" ht="18.75" customHeight="1" x14ac:dyDescent="0.2">
      <c r="A1013" s="41">
        <v>1011</v>
      </c>
      <c r="B1013" s="42" t="s">
        <v>1225</v>
      </c>
      <c r="C1013" s="43" t="s">
        <v>1222</v>
      </c>
      <c r="D1013" s="42" t="s">
        <v>210</v>
      </c>
      <c r="E1013" s="44">
        <v>1606640</v>
      </c>
      <c r="F1013" s="44">
        <v>128531</v>
      </c>
      <c r="G1013" s="44">
        <v>1735171</v>
      </c>
      <c r="H1013" s="50"/>
    </row>
    <row r="1014" spans="1:8" ht="18.75" customHeight="1" x14ac:dyDescent="0.2">
      <c r="A1014" s="41">
        <v>1012</v>
      </c>
      <c r="B1014" s="42" t="s">
        <v>1226</v>
      </c>
      <c r="C1014" s="43" t="s">
        <v>1222</v>
      </c>
      <c r="D1014" s="42" t="s">
        <v>210</v>
      </c>
      <c r="E1014" s="44">
        <v>5646220</v>
      </c>
      <c r="F1014" s="44">
        <v>451698</v>
      </c>
      <c r="G1014" s="44">
        <v>6097918</v>
      </c>
      <c r="H1014" s="50"/>
    </row>
    <row r="1015" spans="1:8" ht="18.75" customHeight="1" x14ac:dyDescent="0.2">
      <c r="A1015" s="41">
        <v>1013</v>
      </c>
      <c r="B1015" s="42" t="s">
        <v>1227</v>
      </c>
      <c r="C1015" s="43" t="s">
        <v>1222</v>
      </c>
      <c r="D1015" s="42" t="s">
        <v>210</v>
      </c>
      <c r="E1015" s="44">
        <v>1110580</v>
      </c>
      <c r="F1015" s="44">
        <v>88846</v>
      </c>
      <c r="G1015" s="44">
        <v>1199426</v>
      </c>
      <c r="H1015" s="50"/>
    </row>
    <row r="1016" spans="1:8" ht="18.75" customHeight="1" x14ac:dyDescent="0.2">
      <c r="A1016" s="41">
        <v>1014</v>
      </c>
      <c r="B1016" s="42" t="s">
        <v>1228</v>
      </c>
      <c r="C1016" s="43" t="s">
        <v>1222</v>
      </c>
      <c r="D1016" s="42" t="s">
        <v>210</v>
      </c>
      <c r="E1016" s="44">
        <v>2937280</v>
      </c>
      <c r="F1016" s="44">
        <v>234982</v>
      </c>
      <c r="G1016" s="44">
        <v>3172262</v>
      </c>
      <c r="H1016" s="50"/>
    </row>
    <row r="1017" spans="1:8" ht="18.75" customHeight="1" x14ac:dyDescent="0.2">
      <c r="A1017" s="41">
        <v>1015</v>
      </c>
      <c r="B1017" s="42" t="s">
        <v>1229</v>
      </c>
      <c r="C1017" s="43" t="s">
        <v>1222</v>
      </c>
      <c r="D1017" s="42" t="s">
        <v>210</v>
      </c>
      <c r="E1017" s="44">
        <v>2221160</v>
      </c>
      <c r="F1017" s="44">
        <v>177693</v>
      </c>
      <c r="G1017" s="44">
        <v>2398853</v>
      </c>
      <c r="H1017" s="50"/>
    </row>
    <row r="1018" spans="1:8" ht="18.75" customHeight="1" x14ac:dyDescent="0.2">
      <c r="A1018" s="41">
        <v>1016</v>
      </c>
      <c r="B1018" s="42" t="s">
        <v>1230</v>
      </c>
      <c r="C1018" s="43" t="s">
        <v>1222</v>
      </c>
      <c r="D1018" s="42" t="s">
        <v>210</v>
      </c>
      <c r="E1018" s="44">
        <v>6312424</v>
      </c>
      <c r="F1018" s="44">
        <v>504994</v>
      </c>
      <c r="G1018" s="44">
        <v>6817418</v>
      </c>
      <c r="H1018" s="50"/>
    </row>
    <row r="1019" spans="1:8" ht="18.75" customHeight="1" x14ac:dyDescent="0.2">
      <c r="A1019" s="41">
        <v>1017</v>
      </c>
      <c r="B1019" s="42" t="s">
        <v>1231</v>
      </c>
      <c r="C1019" s="43" t="s">
        <v>1222</v>
      </c>
      <c r="D1019" s="42" t="s">
        <v>210</v>
      </c>
      <c r="E1019" s="44">
        <v>2579220</v>
      </c>
      <c r="F1019" s="44">
        <v>206338</v>
      </c>
      <c r="G1019" s="44">
        <v>2785558</v>
      </c>
      <c r="H1019" s="50"/>
    </row>
    <row r="1020" spans="1:8" ht="18.75" customHeight="1" x14ac:dyDescent="0.2">
      <c r="A1020" s="41">
        <v>1018</v>
      </c>
      <c r="B1020" s="42" t="s">
        <v>1232</v>
      </c>
      <c r="C1020" s="43" t="s">
        <v>1222</v>
      </c>
      <c r="D1020" s="42" t="s">
        <v>210</v>
      </c>
      <c r="E1020" s="44">
        <v>8133440</v>
      </c>
      <c r="F1020" s="44">
        <v>650675</v>
      </c>
      <c r="G1020" s="44">
        <v>8784115</v>
      </c>
      <c r="H1020" s="50"/>
    </row>
    <row r="1021" spans="1:8" ht="18.75" customHeight="1" x14ac:dyDescent="0.2">
      <c r="A1021" s="41">
        <v>1019</v>
      </c>
      <c r="B1021" s="42" t="s">
        <v>1233</v>
      </c>
      <c r="C1021" s="43" t="s">
        <v>1222</v>
      </c>
      <c r="D1021" s="42" t="s">
        <v>210</v>
      </c>
      <c r="E1021" s="44">
        <v>1309220</v>
      </c>
      <c r="F1021" s="44">
        <v>104738</v>
      </c>
      <c r="G1021" s="44">
        <v>1413958</v>
      </c>
      <c r="H1021" s="50"/>
    </row>
    <row r="1022" spans="1:8" ht="18.75" customHeight="1" x14ac:dyDescent="0.2">
      <c r="A1022" s="41">
        <v>1020</v>
      </c>
      <c r="B1022" s="42" t="s">
        <v>1234</v>
      </c>
      <c r="C1022" s="43" t="s">
        <v>1222</v>
      </c>
      <c r="D1022" s="42" t="s">
        <v>210</v>
      </c>
      <c r="E1022" s="44">
        <v>2825952</v>
      </c>
      <c r="F1022" s="44">
        <v>226076</v>
      </c>
      <c r="G1022" s="44">
        <v>3052028</v>
      </c>
      <c r="H1022" s="50"/>
    </row>
    <row r="1023" spans="1:8" ht="18.75" customHeight="1" x14ac:dyDescent="0.2">
      <c r="A1023" s="41">
        <v>1021</v>
      </c>
      <c r="B1023" s="42" t="s">
        <v>1235</v>
      </c>
      <c r="C1023" s="43" t="s">
        <v>1222</v>
      </c>
      <c r="D1023" s="42" t="s">
        <v>210</v>
      </c>
      <c r="E1023" s="44">
        <v>1870104</v>
      </c>
      <c r="F1023" s="44">
        <v>149608</v>
      </c>
      <c r="G1023" s="44">
        <v>2019712</v>
      </c>
      <c r="H1023" s="50"/>
    </row>
    <row r="1024" spans="1:8" ht="18.75" customHeight="1" x14ac:dyDescent="0.2">
      <c r="A1024" s="41">
        <v>1022</v>
      </c>
      <c r="B1024" s="42" t="s">
        <v>1236</v>
      </c>
      <c r="C1024" s="43" t="s">
        <v>1222</v>
      </c>
      <c r="D1024" s="42" t="s">
        <v>210</v>
      </c>
      <c r="E1024" s="44">
        <v>5201844</v>
      </c>
      <c r="F1024" s="44">
        <v>416148</v>
      </c>
      <c r="G1024" s="44">
        <v>5617992</v>
      </c>
      <c r="H1024" s="50"/>
    </row>
    <row r="1025" spans="1:8" ht="18.75" customHeight="1" x14ac:dyDescent="0.2">
      <c r="A1025" s="41">
        <v>1023</v>
      </c>
      <c r="B1025" s="42" t="s">
        <v>1237</v>
      </c>
      <c r="C1025" s="43" t="s">
        <v>1222</v>
      </c>
      <c r="D1025" s="42" t="s">
        <v>210</v>
      </c>
      <c r="E1025" s="44">
        <v>4139860</v>
      </c>
      <c r="F1025" s="44">
        <v>331189</v>
      </c>
      <c r="G1025" s="44">
        <v>4471049</v>
      </c>
      <c r="H1025" s="50"/>
    </row>
    <row r="1026" spans="1:8" ht="18.75" customHeight="1" x14ac:dyDescent="0.2">
      <c r="A1026" s="41">
        <v>1024</v>
      </c>
      <c r="B1026" s="42" t="s">
        <v>1238</v>
      </c>
      <c r="C1026" s="43" t="s">
        <v>1222</v>
      </c>
      <c r="D1026" s="42" t="s">
        <v>210</v>
      </c>
      <c r="E1026" s="44">
        <v>1468640</v>
      </c>
      <c r="F1026" s="44">
        <v>117491</v>
      </c>
      <c r="G1026" s="44">
        <v>1586131</v>
      </c>
      <c r="H1026" s="50"/>
    </row>
    <row r="1027" spans="1:8" ht="18.75" customHeight="1" x14ac:dyDescent="0.2">
      <c r="A1027" s="41">
        <v>1025</v>
      </c>
      <c r="B1027" s="42" t="s">
        <v>1239</v>
      </c>
      <c r="C1027" s="43" t="s">
        <v>1222</v>
      </c>
      <c r="D1027" s="42" t="s">
        <v>210</v>
      </c>
      <c r="E1027" s="44">
        <v>1468640</v>
      </c>
      <c r="F1027" s="44">
        <v>117491</v>
      </c>
      <c r="G1027" s="44">
        <v>1586131</v>
      </c>
      <c r="H1027" s="50"/>
    </row>
    <row r="1028" spans="1:8" ht="18.75" hidden="1" customHeight="1" x14ac:dyDescent="0.2">
      <c r="A1028" s="41">
        <v>1026</v>
      </c>
      <c r="B1028" s="47" t="s">
        <v>2518</v>
      </c>
      <c r="C1028" s="48">
        <v>44726</v>
      </c>
      <c r="D1028" s="47" t="s">
        <v>170</v>
      </c>
      <c r="E1028" s="49">
        <v>-2627953</v>
      </c>
      <c r="F1028" s="49">
        <v>-210237</v>
      </c>
      <c r="G1028" s="49">
        <v>-2838190</v>
      </c>
      <c r="H1028" s="53"/>
    </row>
    <row r="1029" spans="1:8" ht="18.75" customHeight="1" x14ac:dyDescent="0.2">
      <c r="A1029" s="41">
        <v>1027</v>
      </c>
      <c r="B1029" s="42" t="s">
        <v>1240</v>
      </c>
      <c r="C1029" s="43" t="s">
        <v>1241</v>
      </c>
      <c r="D1029" s="42" t="s">
        <v>210</v>
      </c>
      <c r="E1029" s="44">
        <v>7870432</v>
      </c>
      <c r="F1029" s="44">
        <v>629635</v>
      </c>
      <c r="G1029" s="44">
        <v>8500067</v>
      </c>
      <c r="H1029" s="50"/>
    </row>
    <row r="1030" spans="1:8" ht="18.75" customHeight="1" x14ac:dyDescent="0.2">
      <c r="A1030" s="41">
        <v>1028</v>
      </c>
      <c r="B1030" s="42" t="s">
        <v>1242</v>
      </c>
      <c r="C1030" s="43" t="s">
        <v>1241</v>
      </c>
      <c r="D1030" s="42" t="s">
        <v>210</v>
      </c>
      <c r="E1030" s="44">
        <v>4800360</v>
      </c>
      <c r="F1030" s="44">
        <v>384029</v>
      </c>
      <c r="G1030" s="44">
        <v>5184389</v>
      </c>
      <c r="H1030" s="50"/>
    </row>
    <row r="1031" spans="1:8" ht="18.75" customHeight="1" x14ac:dyDescent="0.2">
      <c r="A1031" s="41">
        <v>1029</v>
      </c>
      <c r="B1031" s="42" t="s">
        <v>1243</v>
      </c>
      <c r="C1031" s="43" t="s">
        <v>1244</v>
      </c>
      <c r="D1031" s="42" t="s">
        <v>210</v>
      </c>
      <c r="E1031" s="44">
        <v>1311308</v>
      </c>
      <c r="F1031" s="44">
        <v>104905</v>
      </c>
      <c r="G1031" s="44">
        <v>1416213</v>
      </c>
      <c r="H1031" s="50"/>
    </row>
    <row r="1032" spans="1:8" ht="18.75" customHeight="1" x14ac:dyDescent="0.2">
      <c r="A1032" s="41">
        <v>1030</v>
      </c>
      <c r="B1032" s="42" t="s">
        <v>1245</v>
      </c>
      <c r="C1032" s="43" t="s">
        <v>1244</v>
      </c>
      <c r="D1032" s="42" t="s">
        <v>210</v>
      </c>
      <c r="E1032" s="44">
        <v>9242680</v>
      </c>
      <c r="F1032" s="44">
        <v>739414</v>
      </c>
      <c r="G1032" s="44">
        <v>9982094</v>
      </c>
      <c r="H1032" s="50"/>
    </row>
    <row r="1033" spans="1:8" ht="18.75" customHeight="1" x14ac:dyDescent="0.2">
      <c r="A1033" s="41">
        <v>1031</v>
      </c>
      <c r="B1033" s="42" t="s">
        <v>1246</v>
      </c>
      <c r="C1033" s="43" t="s">
        <v>1244</v>
      </c>
      <c r="D1033" s="42" t="s">
        <v>210</v>
      </c>
      <c r="E1033" s="44">
        <v>1110580</v>
      </c>
      <c r="F1033" s="44">
        <v>88846</v>
      </c>
      <c r="G1033" s="44">
        <v>1199426</v>
      </c>
      <c r="H1033" s="50"/>
    </row>
    <row r="1034" spans="1:8" ht="18.75" customHeight="1" x14ac:dyDescent="0.2">
      <c r="A1034" s="41">
        <v>1032</v>
      </c>
      <c r="B1034" s="42" t="s">
        <v>1247</v>
      </c>
      <c r="C1034" s="43" t="s">
        <v>1244</v>
      </c>
      <c r="D1034" s="42" t="s">
        <v>210</v>
      </c>
      <c r="E1034" s="44">
        <v>1110580</v>
      </c>
      <c r="F1034" s="44">
        <v>88846</v>
      </c>
      <c r="G1034" s="44">
        <v>1199426</v>
      </c>
      <c r="H1034" s="50"/>
    </row>
    <row r="1035" spans="1:8" customFormat="1" ht="15" hidden="1" x14ac:dyDescent="0.25">
      <c r="A1035" s="41">
        <v>1033</v>
      </c>
      <c r="B1035" s="53"/>
      <c r="C1035" s="48">
        <v>44727</v>
      </c>
      <c r="D1035" s="47" t="s">
        <v>2550</v>
      </c>
      <c r="E1035" s="47"/>
      <c r="F1035" s="47"/>
      <c r="G1035" s="49">
        <v>-174675422</v>
      </c>
      <c r="H1035" s="53"/>
    </row>
    <row r="1036" spans="1:8" ht="18.75" hidden="1" customHeight="1" x14ac:dyDescent="0.2">
      <c r="A1036" s="41">
        <v>1034</v>
      </c>
      <c r="B1036" s="47" t="s">
        <v>2519</v>
      </c>
      <c r="C1036" s="48">
        <v>44728</v>
      </c>
      <c r="D1036" s="47" t="s">
        <v>170</v>
      </c>
      <c r="E1036" s="49">
        <v>-1852548</v>
      </c>
      <c r="F1036" s="49">
        <v>-148205</v>
      </c>
      <c r="G1036" s="49">
        <v>-2000753</v>
      </c>
      <c r="H1036" s="53"/>
    </row>
    <row r="1037" spans="1:8" ht="18.75" customHeight="1" x14ac:dyDescent="0.2">
      <c r="A1037" s="41">
        <v>1035</v>
      </c>
      <c r="B1037" s="42" t="s">
        <v>1248</v>
      </c>
      <c r="C1037" s="43" t="s">
        <v>77</v>
      </c>
      <c r="D1037" s="42" t="s">
        <v>210</v>
      </c>
      <c r="E1037" s="44">
        <v>1110580</v>
      </c>
      <c r="F1037" s="44">
        <v>88846</v>
      </c>
      <c r="G1037" s="44">
        <v>1199426</v>
      </c>
      <c r="H1037" s="50"/>
    </row>
    <row r="1038" spans="1:8" ht="18.75" customHeight="1" x14ac:dyDescent="0.2">
      <c r="A1038" s="41">
        <v>1036</v>
      </c>
      <c r="B1038" s="42" t="s">
        <v>1249</v>
      </c>
      <c r="C1038" s="43" t="s">
        <v>77</v>
      </c>
      <c r="D1038" s="42" t="s">
        <v>210</v>
      </c>
      <c r="E1038" s="44">
        <v>1468640</v>
      </c>
      <c r="F1038" s="44">
        <v>117491</v>
      </c>
      <c r="G1038" s="44">
        <v>1586131</v>
      </c>
      <c r="H1038" s="50"/>
    </row>
    <row r="1039" spans="1:8" ht="18.75" customHeight="1" x14ac:dyDescent="0.2">
      <c r="A1039" s="41">
        <v>1037</v>
      </c>
      <c r="B1039" s="42" t="s">
        <v>1250</v>
      </c>
      <c r="C1039" s="43" t="s">
        <v>77</v>
      </c>
      <c r="D1039" s="42" t="s">
        <v>210</v>
      </c>
      <c r="E1039" s="44">
        <v>2221160</v>
      </c>
      <c r="F1039" s="44">
        <v>177693</v>
      </c>
      <c r="G1039" s="44">
        <v>2398853</v>
      </c>
      <c r="H1039" s="50"/>
    </row>
    <row r="1040" spans="1:8" ht="18.75" customHeight="1" x14ac:dyDescent="0.2">
      <c r="A1040" s="41">
        <v>1038</v>
      </c>
      <c r="B1040" s="42" t="s">
        <v>1251</v>
      </c>
      <c r="C1040" s="43" t="s">
        <v>77</v>
      </c>
      <c r="D1040" s="42" t="s">
        <v>210</v>
      </c>
      <c r="E1040" s="44">
        <v>2625220</v>
      </c>
      <c r="F1040" s="44">
        <v>210018</v>
      </c>
      <c r="G1040" s="44">
        <v>2835238</v>
      </c>
      <c r="H1040" s="50"/>
    </row>
    <row r="1041" spans="1:8" ht="18.75" customHeight="1" x14ac:dyDescent="0.2">
      <c r="A1041" s="41">
        <v>1039</v>
      </c>
      <c r="B1041" s="42" t="s">
        <v>1252</v>
      </c>
      <c r="C1041" s="43" t="s">
        <v>77</v>
      </c>
      <c r="D1041" s="42" t="s">
        <v>210</v>
      </c>
      <c r="E1041" s="44">
        <v>4642280</v>
      </c>
      <c r="F1041" s="44">
        <v>371382</v>
      </c>
      <c r="G1041" s="44">
        <v>5013662</v>
      </c>
      <c r="H1041" s="50"/>
    </row>
    <row r="1042" spans="1:8" ht="18.75" customHeight="1" x14ac:dyDescent="0.2">
      <c r="A1042" s="41">
        <v>1040</v>
      </c>
      <c r="B1042" s="42" t="s">
        <v>1253</v>
      </c>
      <c r="C1042" s="43" t="s">
        <v>77</v>
      </c>
      <c r="D1042" s="42" t="s">
        <v>210</v>
      </c>
      <c r="E1042" s="44">
        <v>3179324</v>
      </c>
      <c r="F1042" s="44">
        <v>254346</v>
      </c>
      <c r="G1042" s="44">
        <v>3433670</v>
      </c>
      <c r="H1042" s="50"/>
    </row>
    <row r="1043" spans="1:8" ht="18.75" customHeight="1" x14ac:dyDescent="0.2">
      <c r="A1043" s="41">
        <v>1041</v>
      </c>
      <c r="B1043" s="42" t="s">
        <v>1254</v>
      </c>
      <c r="C1043" s="43" t="s">
        <v>77</v>
      </c>
      <c r="D1043" s="42" t="s">
        <v>210</v>
      </c>
      <c r="E1043" s="44">
        <v>5429752</v>
      </c>
      <c r="F1043" s="44">
        <v>434380</v>
      </c>
      <c r="G1043" s="44">
        <v>5864132</v>
      </c>
      <c r="H1043" s="50"/>
    </row>
    <row r="1044" spans="1:8" ht="18.75" customHeight="1" x14ac:dyDescent="0.2">
      <c r="A1044" s="41">
        <v>1042</v>
      </c>
      <c r="B1044" s="42" t="s">
        <v>1255</v>
      </c>
      <c r="C1044" s="43" t="s">
        <v>77</v>
      </c>
      <c r="D1044" s="42" t="s">
        <v>210</v>
      </c>
      <c r="E1044" s="44">
        <v>1468640</v>
      </c>
      <c r="F1044" s="44">
        <v>117491</v>
      </c>
      <c r="G1044" s="44">
        <v>1586131</v>
      </c>
      <c r="H1044" s="50"/>
    </row>
    <row r="1045" spans="1:8" ht="18.75" customHeight="1" x14ac:dyDescent="0.2">
      <c r="A1045" s="41">
        <v>1043</v>
      </c>
      <c r="B1045" s="42" t="s">
        <v>1256</v>
      </c>
      <c r="C1045" s="43" t="s">
        <v>77</v>
      </c>
      <c r="D1045" s="42" t="s">
        <v>210</v>
      </c>
      <c r="E1045" s="44">
        <v>2823356</v>
      </c>
      <c r="F1045" s="44">
        <v>225868</v>
      </c>
      <c r="G1045" s="44">
        <v>3049224</v>
      </c>
      <c r="H1045" s="50"/>
    </row>
    <row r="1046" spans="1:8" ht="18.75" customHeight="1" x14ac:dyDescent="0.2">
      <c r="A1046" s="41">
        <v>1044</v>
      </c>
      <c r="B1046" s="42" t="s">
        <v>1257</v>
      </c>
      <c r="C1046" s="43" t="s">
        <v>78</v>
      </c>
      <c r="D1046" s="42" t="s">
        <v>210</v>
      </c>
      <c r="E1046" s="44">
        <v>19582884</v>
      </c>
      <c r="F1046" s="44">
        <v>1566631</v>
      </c>
      <c r="G1046" s="44">
        <v>21149515</v>
      </c>
      <c r="H1046" s="50"/>
    </row>
    <row r="1047" spans="1:8" ht="18.75" customHeight="1" x14ac:dyDescent="0.2">
      <c r="A1047" s="41">
        <v>1045</v>
      </c>
      <c r="B1047" s="42" t="s">
        <v>1258</v>
      </c>
      <c r="C1047" s="43" t="s">
        <v>78</v>
      </c>
      <c r="D1047" s="42" t="s">
        <v>210</v>
      </c>
      <c r="E1047" s="44">
        <v>1110580</v>
      </c>
      <c r="F1047" s="44">
        <v>88846</v>
      </c>
      <c r="G1047" s="44">
        <v>1199426</v>
      </c>
      <c r="H1047" s="50"/>
    </row>
    <row r="1048" spans="1:8" ht="18.75" customHeight="1" x14ac:dyDescent="0.2">
      <c r="A1048" s="41">
        <v>1046</v>
      </c>
      <c r="B1048" s="42" t="s">
        <v>1259</v>
      </c>
      <c r="C1048" s="43" t="s">
        <v>78</v>
      </c>
      <c r="D1048" s="42" t="s">
        <v>210</v>
      </c>
      <c r="E1048" s="44">
        <v>1110580</v>
      </c>
      <c r="F1048" s="44">
        <v>88846</v>
      </c>
      <c r="G1048" s="44">
        <v>1199426</v>
      </c>
      <c r="H1048" s="50"/>
    </row>
    <row r="1049" spans="1:8" ht="18.75" customHeight="1" x14ac:dyDescent="0.2">
      <c r="A1049" s="41">
        <v>1047</v>
      </c>
      <c r="B1049" s="42" t="s">
        <v>1260</v>
      </c>
      <c r="C1049" s="43" t="s">
        <v>78</v>
      </c>
      <c r="D1049" s="42" t="s">
        <v>210</v>
      </c>
      <c r="E1049" s="44">
        <v>1110580</v>
      </c>
      <c r="F1049" s="44">
        <v>88846</v>
      </c>
      <c r="G1049" s="44">
        <v>1199426</v>
      </c>
      <c r="H1049" s="50"/>
    </row>
    <row r="1050" spans="1:8" ht="18.75" customHeight="1" x14ac:dyDescent="0.2">
      <c r="A1050" s="41">
        <v>1048</v>
      </c>
      <c r="B1050" s="42" t="s">
        <v>1261</v>
      </c>
      <c r="C1050" s="43" t="s">
        <v>78</v>
      </c>
      <c r="D1050" s="42" t="s">
        <v>210</v>
      </c>
      <c r="E1050" s="44">
        <v>2982004</v>
      </c>
      <c r="F1050" s="44">
        <v>238560</v>
      </c>
      <c r="G1050" s="44">
        <v>3220564</v>
      </c>
      <c r="H1050" s="50"/>
    </row>
    <row r="1051" spans="1:8" ht="18.75" customHeight="1" x14ac:dyDescent="0.2">
      <c r="A1051" s="41">
        <v>1049</v>
      </c>
      <c r="B1051" s="42" t="s">
        <v>1262</v>
      </c>
      <c r="C1051" s="43" t="s">
        <v>79</v>
      </c>
      <c r="D1051" s="42" t="s">
        <v>210</v>
      </c>
      <c r="E1051" s="44">
        <v>3533792</v>
      </c>
      <c r="F1051" s="44">
        <v>282703</v>
      </c>
      <c r="G1051" s="44">
        <v>3816495</v>
      </c>
      <c r="H1051" s="50"/>
    </row>
    <row r="1052" spans="1:8" ht="18.75" customHeight="1" x14ac:dyDescent="0.2">
      <c r="A1052" s="41">
        <v>1050</v>
      </c>
      <c r="B1052" s="42" t="s">
        <v>1263</v>
      </c>
      <c r="C1052" s="43" t="s">
        <v>79</v>
      </c>
      <c r="D1052" s="42" t="s">
        <v>210</v>
      </c>
      <c r="E1052" s="44">
        <v>2405160</v>
      </c>
      <c r="F1052" s="44">
        <v>192413</v>
      </c>
      <c r="G1052" s="44">
        <v>2597573</v>
      </c>
      <c r="H1052" s="50"/>
    </row>
    <row r="1053" spans="1:8" ht="18.75" customHeight="1" x14ac:dyDescent="0.2">
      <c r="A1053" s="41">
        <v>1051</v>
      </c>
      <c r="B1053" s="42" t="s">
        <v>1264</v>
      </c>
      <c r="C1053" s="43" t="s">
        <v>79</v>
      </c>
      <c r="D1053" s="42" t="s">
        <v>210</v>
      </c>
      <c r="E1053" s="44">
        <v>6627080</v>
      </c>
      <c r="F1053" s="44">
        <v>530166</v>
      </c>
      <c r="G1053" s="44">
        <v>7157246</v>
      </c>
      <c r="H1053" s="50"/>
    </row>
    <row r="1054" spans="1:8" ht="18.75" customHeight="1" x14ac:dyDescent="0.2">
      <c r="A1054" s="41">
        <v>1052</v>
      </c>
      <c r="B1054" s="42" t="s">
        <v>1265</v>
      </c>
      <c r="C1054" s="43" t="s">
        <v>79</v>
      </c>
      <c r="D1054" s="42" t="s">
        <v>210</v>
      </c>
      <c r="E1054" s="44">
        <v>2777860</v>
      </c>
      <c r="F1054" s="44">
        <v>222229</v>
      </c>
      <c r="G1054" s="44">
        <v>3000089</v>
      </c>
      <c r="H1054" s="50"/>
    </row>
    <row r="1055" spans="1:8" ht="18.75" customHeight="1" x14ac:dyDescent="0.2">
      <c r="A1055" s="41">
        <v>1053</v>
      </c>
      <c r="B1055" s="42" t="s">
        <v>1266</v>
      </c>
      <c r="C1055" s="43" t="s">
        <v>79</v>
      </c>
      <c r="D1055" s="42" t="s">
        <v>210</v>
      </c>
      <c r="E1055" s="44">
        <v>2580540</v>
      </c>
      <c r="F1055" s="44">
        <v>206443</v>
      </c>
      <c r="G1055" s="44">
        <v>2786983</v>
      </c>
      <c r="H1055" s="50"/>
    </row>
    <row r="1056" spans="1:8" ht="18.75" customHeight="1" x14ac:dyDescent="0.2">
      <c r="A1056" s="41">
        <v>1054</v>
      </c>
      <c r="B1056" s="42" t="s">
        <v>1267</v>
      </c>
      <c r="C1056" s="43" t="s">
        <v>79</v>
      </c>
      <c r="D1056" s="42" t="s">
        <v>210</v>
      </c>
      <c r="E1056" s="44">
        <v>802928</v>
      </c>
      <c r="F1056" s="44">
        <v>64234</v>
      </c>
      <c r="G1056" s="44">
        <v>867162</v>
      </c>
      <c r="H1056" s="50"/>
    </row>
    <row r="1057" spans="1:8" ht="18.75" customHeight="1" x14ac:dyDescent="0.2">
      <c r="A1057" s="41">
        <v>1055</v>
      </c>
      <c r="B1057" s="42" t="s">
        <v>1268</v>
      </c>
      <c r="C1057" s="43" t="s">
        <v>79</v>
      </c>
      <c r="D1057" s="42" t="s">
        <v>210</v>
      </c>
      <c r="E1057" s="44">
        <v>2781272</v>
      </c>
      <c r="F1057" s="44">
        <v>222502</v>
      </c>
      <c r="G1057" s="44">
        <v>3003774</v>
      </c>
      <c r="H1057" s="50"/>
    </row>
    <row r="1058" spans="1:8" ht="18.75" customHeight="1" x14ac:dyDescent="0.2">
      <c r="A1058" s="41">
        <v>1056</v>
      </c>
      <c r="B1058" s="42" t="s">
        <v>1269</v>
      </c>
      <c r="C1058" s="43" t="s">
        <v>79</v>
      </c>
      <c r="D1058" s="42" t="s">
        <v>210</v>
      </c>
      <c r="E1058" s="44">
        <v>3689800</v>
      </c>
      <c r="F1058" s="44">
        <v>295184</v>
      </c>
      <c r="G1058" s="44">
        <v>3984984</v>
      </c>
      <c r="H1058" s="50"/>
    </row>
    <row r="1059" spans="1:8" ht="18.75" customHeight="1" x14ac:dyDescent="0.2">
      <c r="A1059" s="41">
        <v>1057</v>
      </c>
      <c r="B1059" s="42" t="s">
        <v>1270</v>
      </c>
      <c r="C1059" s="43" t="s">
        <v>79</v>
      </c>
      <c r="D1059" s="42" t="s">
        <v>210</v>
      </c>
      <c r="E1059" s="44">
        <v>5203164</v>
      </c>
      <c r="F1059" s="44">
        <v>416253</v>
      </c>
      <c r="G1059" s="44">
        <v>5619417</v>
      </c>
      <c r="H1059" s="50"/>
    </row>
    <row r="1060" spans="1:8" ht="18.75" customHeight="1" x14ac:dyDescent="0.2">
      <c r="A1060" s="41">
        <v>1058</v>
      </c>
      <c r="B1060" s="42" t="s">
        <v>1271</v>
      </c>
      <c r="C1060" s="43" t="s">
        <v>79</v>
      </c>
      <c r="D1060" s="42" t="s">
        <v>210</v>
      </c>
      <c r="E1060" s="44">
        <v>1294580</v>
      </c>
      <c r="F1060" s="44">
        <v>103566</v>
      </c>
      <c r="G1060" s="44">
        <v>1398146</v>
      </c>
      <c r="H1060" s="50"/>
    </row>
    <row r="1061" spans="1:8" ht="18.75" customHeight="1" x14ac:dyDescent="0.2">
      <c r="A1061" s="41">
        <v>1059</v>
      </c>
      <c r="B1061" s="42" t="s">
        <v>1272</v>
      </c>
      <c r="C1061" s="43" t="s">
        <v>79</v>
      </c>
      <c r="D1061" s="42" t="s">
        <v>210</v>
      </c>
      <c r="E1061" s="44">
        <v>568732</v>
      </c>
      <c r="F1061" s="44">
        <v>45499</v>
      </c>
      <c r="G1061" s="44">
        <v>614231</v>
      </c>
      <c r="H1061" s="50"/>
    </row>
    <row r="1062" spans="1:8" ht="18.75" customHeight="1" x14ac:dyDescent="0.2">
      <c r="A1062" s="41">
        <v>1060</v>
      </c>
      <c r="B1062" s="42" t="s">
        <v>1273</v>
      </c>
      <c r="C1062" s="43" t="s">
        <v>79</v>
      </c>
      <c r="D1062" s="42" t="s">
        <v>210</v>
      </c>
      <c r="E1062" s="44">
        <v>2625220</v>
      </c>
      <c r="F1062" s="44">
        <v>210018</v>
      </c>
      <c r="G1062" s="44">
        <v>2835238</v>
      </c>
      <c r="H1062" s="50"/>
    </row>
    <row r="1063" spans="1:8" ht="18.75" customHeight="1" x14ac:dyDescent="0.2">
      <c r="A1063" s="41">
        <v>1061</v>
      </c>
      <c r="B1063" s="42" t="s">
        <v>1274</v>
      </c>
      <c r="C1063" s="43" t="s">
        <v>79</v>
      </c>
      <c r="D1063" s="42" t="s">
        <v>210</v>
      </c>
      <c r="E1063" s="44">
        <v>3331740</v>
      </c>
      <c r="F1063" s="44">
        <v>266539</v>
      </c>
      <c r="G1063" s="44">
        <v>3598279</v>
      </c>
      <c r="H1063" s="50"/>
    </row>
    <row r="1064" spans="1:8" ht="18.75" customHeight="1" x14ac:dyDescent="0.2">
      <c r="A1064" s="41">
        <v>1062</v>
      </c>
      <c r="B1064" s="42" t="s">
        <v>1275</v>
      </c>
      <c r="C1064" s="43" t="s">
        <v>79</v>
      </c>
      <c r="D1064" s="42" t="s">
        <v>210</v>
      </c>
      <c r="E1064" s="44">
        <v>1468640</v>
      </c>
      <c r="F1064" s="44">
        <v>117491</v>
      </c>
      <c r="G1064" s="44">
        <v>1586131</v>
      </c>
      <c r="H1064" s="50"/>
    </row>
    <row r="1065" spans="1:8" ht="18.75" customHeight="1" x14ac:dyDescent="0.2">
      <c r="A1065" s="41">
        <v>1063</v>
      </c>
      <c r="B1065" s="42" t="s">
        <v>1276</v>
      </c>
      <c r="C1065" s="43" t="s">
        <v>79</v>
      </c>
      <c r="D1065" s="42" t="s">
        <v>210</v>
      </c>
      <c r="E1065" s="44">
        <v>3023316</v>
      </c>
      <c r="F1065" s="44">
        <v>241865</v>
      </c>
      <c r="G1065" s="44">
        <v>3265181</v>
      </c>
      <c r="H1065" s="50"/>
    </row>
    <row r="1066" spans="1:8" ht="18.75" customHeight="1" x14ac:dyDescent="0.2">
      <c r="A1066" s="41">
        <v>1064</v>
      </c>
      <c r="B1066" s="42" t="s">
        <v>1277</v>
      </c>
      <c r="C1066" s="43" t="s">
        <v>79</v>
      </c>
      <c r="D1066" s="42" t="s">
        <v>210</v>
      </c>
      <c r="E1066" s="44">
        <v>3735800</v>
      </c>
      <c r="F1066" s="44">
        <v>298864</v>
      </c>
      <c r="G1066" s="44">
        <v>4034664</v>
      </c>
      <c r="H1066" s="50"/>
    </row>
    <row r="1067" spans="1:8" ht="18.75" customHeight="1" x14ac:dyDescent="0.2">
      <c r="A1067" s="41">
        <v>1065</v>
      </c>
      <c r="B1067" s="42" t="s">
        <v>1278</v>
      </c>
      <c r="C1067" s="43" t="s">
        <v>79</v>
      </c>
      <c r="D1067" s="42" t="s">
        <v>210</v>
      </c>
      <c r="E1067" s="44">
        <v>2580540</v>
      </c>
      <c r="F1067" s="44">
        <v>206443</v>
      </c>
      <c r="G1067" s="44">
        <v>2786983</v>
      </c>
      <c r="H1067" s="50"/>
    </row>
    <row r="1068" spans="1:8" ht="18.75" customHeight="1" x14ac:dyDescent="0.2">
      <c r="A1068" s="41">
        <v>1066</v>
      </c>
      <c r="B1068" s="42" t="s">
        <v>1279</v>
      </c>
      <c r="C1068" s="43" t="s">
        <v>79</v>
      </c>
      <c r="D1068" s="42" t="s">
        <v>210</v>
      </c>
      <c r="E1068" s="44">
        <v>8132120</v>
      </c>
      <c r="F1068" s="44">
        <v>650570</v>
      </c>
      <c r="G1068" s="44">
        <v>8782690</v>
      </c>
      <c r="H1068" s="50"/>
    </row>
    <row r="1069" spans="1:8" ht="18.75" customHeight="1" x14ac:dyDescent="0.2">
      <c r="A1069" s="41">
        <v>1067</v>
      </c>
      <c r="B1069" s="42" t="s">
        <v>1280</v>
      </c>
      <c r="C1069" s="43" t="s">
        <v>79</v>
      </c>
      <c r="D1069" s="42" t="s">
        <v>210</v>
      </c>
      <c r="E1069" s="44">
        <v>12619156</v>
      </c>
      <c r="F1069" s="44">
        <v>1009532</v>
      </c>
      <c r="G1069" s="44">
        <v>13628688</v>
      </c>
      <c r="H1069" s="50"/>
    </row>
    <row r="1070" spans="1:8" ht="18.75" customHeight="1" x14ac:dyDescent="0.2">
      <c r="A1070" s="41">
        <v>1068</v>
      </c>
      <c r="B1070" s="42" t="s">
        <v>1281</v>
      </c>
      <c r="C1070" s="43" t="s">
        <v>79</v>
      </c>
      <c r="D1070" s="42" t="s">
        <v>210</v>
      </c>
      <c r="E1070" s="44">
        <v>5552900</v>
      </c>
      <c r="F1070" s="44">
        <v>444232</v>
      </c>
      <c r="G1070" s="44">
        <v>5997132</v>
      </c>
      <c r="H1070" s="50"/>
    </row>
    <row r="1071" spans="1:8" ht="18.75" customHeight="1" x14ac:dyDescent="0.2">
      <c r="A1071" s="41">
        <v>1069</v>
      </c>
      <c r="B1071" s="42" t="s">
        <v>1282</v>
      </c>
      <c r="C1071" s="43" t="s">
        <v>79</v>
      </c>
      <c r="D1071" s="42" t="s">
        <v>210</v>
      </c>
      <c r="E1071" s="44">
        <v>1111900</v>
      </c>
      <c r="F1071" s="44">
        <v>88952</v>
      </c>
      <c r="G1071" s="44">
        <v>1200852</v>
      </c>
      <c r="H1071" s="50"/>
    </row>
    <row r="1072" spans="1:8" ht="18.75" customHeight="1" x14ac:dyDescent="0.2">
      <c r="A1072" s="41">
        <v>1070</v>
      </c>
      <c r="B1072" s="42" t="s">
        <v>1283</v>
      </c>
      <c r="C1072" s="43" t="s">
        <v>79</v>
      </c>
      <c r="D1072" s="42" t="s">
        <v>210</v>
      </c>
      <c r="E1072" s="44">
        <v>6313744</v>
      </c>
      <c r="F1072" s="44">
        <v>505100</v>
      </c>
      <c r="G1072" s="44">
        <v>6818844</v>
      </c>
      <c r="H1072" s="50"/>
    </row>
    <row r="1073" spans="1:8" ht="18.75" customHeight="1" x14ac:dyDescent="0.2">
      <c r="A1073" s="41">
        <v>1071</v>
      </c>
      <c r="B1073" s="42" t="s">
        <v>1284</v>
      </c>
      <c r="C1073" s="43" t="s">
        <v>79</v>
      </c>
      <c r="D1073" s="42" t="s">
        <v>210</v>
      </c>
      <c r="E1073" s="44">
        <v>690000</v>
      </c>
      <c r="F1073" s="44">
        <v>55200</v>
      </c>
      <c r="G1073" s="44">
        <v>745200</v>
      </c>
      <c r="H1073" s="50"/>
    </row>
    <row r="1074" spans="1:8" ht="18.75" hidden="1" customHeight="1" x14ac:dyDescent="0.2">
      <c r="A1074" s="41">
        <v>1072</v>
      </c>
      <c r="B1074" s="47" t="s">
        <v>2520</v>
      </c>
      <c r="C1074" s="48">
        <v>44732</v>
      </c>
      <c r="D1074" s="47" t="s">
        <v>170</v>
      </c>
      <c r="E1074" s="49">
        <v>-1932050</v>
      </c>
      <c r="F1074" s="49">
        <v>-154564</v>
      </c>
      <c r="G1074" s="49">
        <v>-2086614</v>
      </c>
      <c r="H1074" s="53"/>
    </row>
    <row r="1075" spans="1:8" ht="18.75" customHeight="1" x14ac:dyDescent="0.2">
      <c r="A1075" s="41">
        <v>1073</v>
      </c>
      <c r="B1075" s="42" t="s">
        <v>1285</v>
      </c>
      <c r="C1075" s="43" t="s">
        <v>80</v>
      </c>
      <c r="D1075" s="42" t="s">
        <v>210</v>
      </c>
      <c r="E1075" s="44">
        <v>5554220</v>
      </c>
      <c r="F1075" s="44">
        <v>444338</v>
      </c>
      <c r="G1075" s="44">
        <v>5998558</v>
      </c>
      <c r="H1075" s="50"/>
    </row>
    <row r="1076" spans="1:8" ht="18.75" customHeight="1" x14ac:dyDescent="0.2">
      <c r="A1076" s="41">
        <v>1074</v>
      </c>
      <c r="B1076" s="42" t="s">
        <v>1286</v>
      </c>
      <c r="C1076" s="43" t="s">
        <v>80</v>
      </c>
      <c r="D1076" s="42" t="s">
        <v>210</v>
      </c>
      <c r="E1076" s="44">
        <v>12714704</v>
      </c>
      <c r="F1076" s="44">
        <v>1017176</v>
      </c>
      <c r="G1076" s="44">
        <v>13731880</v>
      </c>
      <c r="H1076" s="50"/>
    </row>
    <row r="1077" spans="1:8" ht="18.75" customHeight="1" x14ac:dyDescent="0.2">
      <c r="A1077" s="41">
        <v>1075</v>
      </c>
      <c r="B1077" s="42" t="s">
        <v>1287</v>
      </c>
      <c r="C1077" s="43" t="s">
        <v>80</v>
      </c>
      <c r="D1077" s="42" t="s">
        <v>210</v>
      </c>
      <c r="E1077" s="44">
        <v>2579200</v>
      </c>
      <c r="F1077" s="44">
        <v>206336</v>
      </c>
      <c r="G1077" s="44">
        <v>2785536</v>
      </c>
      <c r="H1077" s="50"/>
    </row>
    <row r="1078" spans="1:8" ht="18.75" customHeight="1" x14ac:dyDescent="0.2">
      <c r="A1078" s="41">
        <v>1076</v>
      </c>
      <c r="B1078" s="42" t="s">
        <v>1288</v>
      </c>
      <c r="C1078" s="43" t="s">
        <v>80</v>
      </c>
      <c r="D1078" s="42" t="s">
        <v>210</v>
      </c>
      <c r="E1078" s="44">
        <v>1468620</v>
      </c>
      <c r="F1078" s="44">
        <v>117490</v>
      </c>
      <c r="G1078" s="44">
        <v>1586110</v>
      </c>
      <c r="H1078" s="50"/>
    </row>
    <row r="1079" spans="1:8" ht="18.75" customHeight="1" x14ac:dyDescent="0.2">
      <c r="A1079" s="41">
        <v>1077</v>
      </c>
      <c r="B1079" s="42" t="s">
        <v>1289</v>
      </c>
      <c r="C1079" s="43" t="s">
        <v>80</v>
      </c>
      <c r="D1079" s="42" t="s">
        <v>210</v>
      </c>
      <c r="E1079" s="44">
        <v>2221160</v>
      </c>
      <c r="F1079" s="44">
        <v>177693</v>
      </c>
      <c r="G1079" s="44">
        <v>2398853</v>
      </c>
      <c r="H1079" s="50"/>
    </row>
    <row r="1080" spans="1:8" ht="18.75" customHeight="1" x14ac:dyDescent="0.2">
      <c r="A1080" s="41">
        <v>1078</v>
      </c>
      <c r="B1080" s="42" t="s">
        <v>1290</v>
      </c>
      <c r="C1080" s="43" t="s">
        <v>80</v>
      </c>
      <c r="D1080" s="42" t="s">
        <v>210</v>
      </c>
      <c r="E1080" s="44">
        <v>9995220</v>
      </c>
      <c r="F1080" s="44">
        <v>799618</v>
      </c>
      <c r="G1080" s="44">
        <v>10794838</v>
      </c>
      <c r="H1080" s="50"/>
    </row>
    <row r="1081" spans="1:8" ht="18.75" customHeight="1" x14ac:dyDescent="0.2">
      <c r="A1081" s="41">
        <v>1079</v>
      </c>
      <c r="B1081" s="42" t="s">
        <v>1291</v>
      </c>
      <c r="C1081" s="43" t="s">
        <v>80</v>
      </c>
      <c r="D1081" s="42" t="s">
        <v>210</v>
      </c>
      <c r="E1081" s="44">
        <v>3689780</v>
      </c>
      <c r="F1081" s="44">
        <v>295182</v>
      </c>
      <c r="G1081" s="44">
        <v>3984962</v>
      </c>
      <c r="H1081" s="50"/>
    </row>
    <row r="1082" spans="1:8" ht="18.75" customHeight="1" x14ac:dyDescent="0.2">
      <c r="A1082" s="41">
        <v>1080</v>
      </c>
      <c r="B1082" s="42" t="s">
        <v>1292</v>
      </c>
      <c r="C1082" s="43" t="s">
        <v>80</v>
      </c>
      <c r="D1082" s="42" t="s">
        <v>210</v>
      </c>
      <c r="E1082" s="44">
        <v>7220160</v>
      </c>
      <c r="F1082" s="44">
        <v>577613</v>
      </c>
      <c r="G1082" s="44">
        <v>7797773</v>
      </c>
      <c r="H1082" s="50"/>
    </row>
    <row r="1083" spans="1:8" ht="18.75" hidden="1" customHeight="1" x14ac:dyDescent="0.2">
      <c r="A1083" s="41">
        <v>1081</v>
      </c>
      <c r="B1083" s="47" t="s">
        <v>2521</v>
      </c>
      <c r="C1083" s="48">
        <v>44734</v>
      </c>
      <c r="D1083" s="47" t="s">
        <v>170</v>
      </c>
      <c r="E1083" s="49">
        <v>-1776928</v>
      </c>
      <c r="F1083" s="49">
        <v>-142154</v>
      </c>
      <c r="G1083" s="49">
        <v>-1919082</v>
      </c>
      <c r="H1083" s="53"/>
    </row>
    <row r="1084" spans="1:8" ht="18.75" customHeight="1" x14ac:dyDescent="0.2">
      <c r="A1084" s="41">
        <v>1082</v>
      </c>
      <c r="B1084" s="42" t="s">
        <v>1293</v>
      </c>
      <c r="C1084" s="43" t="s">
        <v>81</v>
      </c>
      <c r="D1084" s="42" t="s">
        <v>210</v>
      </c>
      <c r="E1084" s="44">
        <v>2221160</v>
      </c>
      <c r="F1084" s="44">
        <v>177693</v>
      </c>
      <c r="G1084" s="44">
        <v>2398853</v>
      </c>
      <c r="H1084" s="50"/>
    </row>
    <row r="1085" spans="1:8" ht="18.75" customHeight="1" x14ac:dyDescent="0.2">
      <c r="A1085" s="41">
        <v>1083</v>
      </c>
      <c r="B1085" s="42" t="s">
        <v>1294</v>
      </c>
      <c r="C1085" s="43" t="s">
        <v>81</v>
      </c>
      <c r="D1085" s="42" t="s">
        <v>210</v>
      </c>
      <c r="E1085" s="44">
        <v>3024088</v>
      </c>
      <c r="F1085" s="44">
        <v>241927</v>
      </c>
      <c r="G1085" s="44">
        <v>3266015</v>
      </c>
      <c r="H1085" s="50"/>
    </row>
    <row r="1086" spans="1:8" ht="18.75" customHeight="1" x14ac:dyDescent="0.2">
      <c r="A1086" s="41">
        <v>1084</v>
      </c>
      <c r="B1086" s="42" t="s">
        <v>1295</v>
      </c>
      <c r="C1086" s="43" t="s">
        <v>1296</v>
      </c>
      <c r="D1086" s="42" t="s">
        <v>210</v>
      </c>
      <c r="E1086" s="44">
        <v>1468620</v>
      </c>
      <c r="F1086" s="44">
        <v>117490</v>
      </c>
      <c r="G1086" s="44">
        <v>1586110</v>
      </c>
      <c r="H1086" s="50"/>
    </row>
    <row r="1087" spans="1:8" ht="18.75" customHeight="1" x14ac:dyDescent="0.2">
      <c r="A1087" s="41">
        <v>1085</v>
      </c>
      <c r="B1087" s="42" t="s">
        <v>1297</v>
      </c>
      <c r="C1087" s="43" t="s">
        <v>1296</v>
      </c>
      <c r="D1087" s="42" t="s">
        <v>210</v>
      </c>
      <c r="E1087" s="44">
        <v>200728</v>
      </c>
      <c r="F1087" s="44">
        <v>16058</v>
      </c>
      <c r="G1087" s="44">
        <v>216786</v>
      </c>
      <c r="H1087" s="50"/>
    </row>
    <row r="1088" spans="1:8" ht="18.75" customHeight="1" x14ac:dyDescent="0.2">
      <c r="A1088" s="41">
        <v>1086</v>
      </c>
      <c r="B1088" s="42" t="s">
        <v>1298</v>
      </c>
      <c r="C1088" s="43" t="s">
        <v>1296</v>
      </c>
      <c r="D1088" s="42" t="s">
        <v>210</v>
      </c>
      <c r="E1088" s="44">
        <v>4800360</v>
      </c>
      <c r="F1088" s="44">
        <v>384029</v>
      </c>
      <c r="G1088" s="44">
        <v>5184389</v>
      </c>
      <c r="H1088" s="50"/>
    </row>
    <row r="1089" spans="1:8" ht="18.75" customHeight="1" x14ac:dyDescent="0.2">
      <c r="A1089" s="41">
        <v>1087</v>
      </c>
      <c r="B1089" s="42" t="s">
        <v>1299</v>
      </c>
      <c r="C1089" s="43" t="s">
        <v>1296</v>
      </c>
      <c r="D1089" s="42" t="s">
        <v>210</v>
      </c>
      <c r="E1089" s="44">
        <v>3689780</v>
      </c>
      <c r="F1089" s="44">
        <v>295182</v>
      </c>
      <c r="G1089" s="44">
        <v>3984962</v>
      </c>
      <c r="H1089" s="50"/>
    </row>
    <row r="1090" spans="1:8" ht="18.75" customHeight="1" x14ac:dyDescent="0.2">
      <c r="A1090" s="41">
        <v>1088</v>
      </c>
      <c r="B1090" s="42" t="s">
        <v>1300</v>
      </c>
      <c r="C1090" s="43" t="s">
        <v>1296</v>
      </c>
      <c r="D1090" s="42" t="s">
        <v>210</v>
      </c>
      <c r="E1090" s="44">
        <v>1340580</v>
      </c>
      <c r="F1090" s="44">
        <v>107246</v>
      </c>
      <c r="G1090" s="44">
        <v>1447826</v>
      </c>
      <c r="H1090" s="50"/>
    </row>
    <row r="1091" spans="1:8" ht="18.75" customHeight="1" x14ac:dyDescent="0.2">
      <c r="A1091" s="41">
        <v>1089</v>
      </c>
      <c r="B1091" s="42" t="s">
        <v>1301</v>
      </c>
      <c r="C1091" s="43" t="s">
        <v>1296</v>
      </c>
      <c r="D1091" s="42" t="s">
        <v>210</v>
      </c>
      <c r="E1091" s="44">
        <v>1899348</v>
      </c>
      <c r="F1091" s="44">
        <v>151948</v>
      </c>
      <c r="G1091" s="44">
        <v>2051296</v>
      </c>
      <c r="H1091" s="50"/>
    </row>
    <row r="1092" spans="1:8" ht="18.75" customHeight="1" x14ac:dyDescent="0.2">
      <c r="A1092" s="41">
        <v>1090</v>
      </c>
      <c r="B1092" s="42" t="s">
        <v>1302</v>
      </c>
      <c r="C1092" s="43" t="s">
        <v>1296</v>
      </c>
      <c r="D1092" s="42" t="s">
        <v>210</v>
      </c>
      <c r="E1092" s="44">
        <v>1513356</v>
      </c>
      <c r="F1092" s="44">
        <v>121068</v>
      </c>
      <c r="G1092" s="44">
        <v>1634424</v>
      </c>
      <c r="H1092" s="50"/>
    </row>
    <row r="1093" spans="1:8" ht="18.75" customHeight="1" x14ac:dyDescent="0.2">
      <c r="A1093" s="41">
        <v>1091</v>
      </c>
      <c r="B1093" s="42" t="s">
        <v>1303</v>
      </c>
      <c r="C1093" s="43" t="s">
        <v>1304</v>
      </c>
      <c r="D1093" s="42" t="s">
        <v>210</v>
      </c>
      <c r="E1093" s="44">
        <v>539464</v>
      </c>
      <c r="F1093" s="44">
        <v>43157</v>
      </c>
      <c r="G1093" s="44">
        <v>582621</v>
      </c>
      <c r="H1093" s="50"/>
    </row>
    <row r="1094" spans="1:8" ht="18.75" customHeight="1" x14ac:dyDescent="0.2">
      <c r="A1094" s="41">
        <v>1092</v>
      </c>
      <c r="B1094" s="42" t="s">
        <v>1305</v>
      </c>
      <c r="C1094" s="43" t="s">
        <v>1304</v>
      </c>
      <c r="D1094" s="42" t="s">
        <v>210</v>
      </c>
      <c r="E1094" s="44">
        <v>5000340</v>
      </c>
      <c r="F1094" s="44">
        <v>400027</v>
      </c>
      <c r="G1094" s="44">
        <v>5400367</v>
      </c>
      <c r="H1094" s="50"/>
    </row>
    <row r="1095" spans="1:8" ht="18.75" customHeight="1" x14ac:dyDescent="0.2">
      <c r="A1095" s="41">
        <v>1093</v>
      </c>
      <c r="B1095" s="42" t="s">
        <v>1306</v>
      </c>
      <c r="C1095" s="43" t="s">
        <v>82</v>
      </c>
      <c r="D1095" s="42" t="s">
        <v>210</v>
      </c>
      <c r="E1095" s="44">
        <v>3890532</v>
      </c>
      <c r="F1095" s="44">
        <v>311243</v>
      </c>
      <c r="G1095" s="44">
        <v>4201775</v>
      </c>
      <c r="H1095" s="50"/>
    </row>
    <row r="1096" spans="1:8" ht="18.75" customHeight="1" x14ac:dyDescent="0.2">
      <c r="A1096" s="41">
        <v>1094</v>
      </c>
      <c r="B1096" s="42" t="s">
        <v>1307</v>
      </c>
      <c r="C1096" s="43" t="s">
        <v>82</v>
      </c>
      <c r="D1096" s="42" t="s">
        <v>210</v>
      </c>
      <c r="E1096" s="44">
        <v>3532472</v>
      </c>
      <c r="F1096" s="44">
        <v>282598</v>
      </c>
      <c r="G1096" s="44">
        <v>3815070</v>
      </c>
      <c r="H1096" s="50"/>
    </row>
    <row r="1097" spans="1:8" ht="18.75" customHeight="1" x14ac:dyDescent="0.2">
      <c r="A1097" s="41">
        <v>1095</v>
      </c>
      <c r="B1097" s="42" t="s">
        <v>1308</v>
      </c>
      <c r="C1097" s="43" t="s">
        <v>82</v>
      </c>
      <c r="D1097" s="42" t="s">
        <v>210</v>
      </c>
      <c r="E1097" s="44">
        <v>5559904</v>
      </c>
      <c r="F1097" s="44">
        <v>444792</v>
      </c>
      <c r="G1097" s="44">
        <v>6004696</v>
      </c>
      <c r="H1097" s="50"/>
    </row>
    <row r="1098" spans="1:8" ht="18.75" customHeight="1" x14ac:dyDescent="0.2">
      <c r="A1098" s="41">
        <v>1096</v>
      </c>
      <c r="B1098" s="42" t="s">
        <v>1309</v>
      </c>
      <c r="C1098" s="43" t="s">
        <v>82</v>
      </c>
      <c r="D1098" s="42" t="s">
        <v>210</v>
      </c>
      <c r="E1098" s="44">
        <v>4751224</v>
      </c>
      <c r="F1098" s="44">
        <v>380098</v>
      </c>
      <c r="G1098" s="44">
        <v>5131322</v>
      </c>
      <c r="H1098" s="50"/>
    </row>
    <row r="1099" spans="1:8" ht="18.75" customHeight="1" x14ac:dyDescent="0.2">
      <c r="A1099" s="41">
        <v>1097</v>
      </c>
      <c r="B1099" s="42" t="s">
        <v>1310</v>
      </c>
      <c r="C1099" s="43" t="s">
        <v>82</v>
      </c>
      <c r="D1099" s="42" t="s">
        <v>210</v>
      </c>
      <c r="E1099" s="44">
        <v>4049180</v>
      </c>
      <c r="F1099" s="44">
        <v>323934</v>
      </c>
      <c r="G1099" s="44">
        <v>4373114</v>
      </c>
      <c r="H1099" s="50"/>
    </row>
    <row r="1100" spans="1:8" ht="18.75" customHeight="1" x14ac:dyDescent="0.2">
      <c r="A1100" s="41">
        <v>1098</v>
      </c>
      <c r="B1100" s="42" t="s">
        <v>1311</v>
      </c>
      <c r="C1100" s="43" t="s">
        <v>82</v>
      </c>
      <c r="D1100" s="42" t="s">
        <v>210</v>
      </c>
      <c r="E1100" s="44">
        <v>3689800</v>
      </c>
      <c r="F1100" s="44">
        <v>295184</v>
      </c>
      <c r="G1100" s="44">
        <v>3984984</v>
      </c>
      <c r="H1100" s="50"/>
    </row>
    <row r="1101" spans="1:8" ht="18.75" customHeight="1" x14ac:dyDescent="0.2">
      <c r="A1101" s="41">
        <v>1099</v>
      </c>
      <c r="B1101" s="42" t="s">
        <v>1312</v>
      </c>
      <c r="C1101" s="43" t="s">
        <v>82</v>
      </c>
      <c r="D1101" s="42" t="s">
        <v>210</v>
      </c>
      <c r="E1101" s="44">
        <v>1110580</v>
      </c>
      <c r="F1101" s="44">
        <v>88846</v>
      </c>
      <c r="G1101" s="44">
        <v>1199426</v>
      </c>
      <c r="H1101" s="50"/>
    </row>
    <row r="1102" spans="1:8" ht="18.75" customHeight="1" x14ac:dyDescent="0.2">
      <c r="A1102" s="41">
        <v>1100</v>
      </c>
      <c r="B1102" s="42" t="s">
        <v>1313</v>
      </c>
      <c r="C1102" s="43" t="s">
        <v>82</v>
      </c>
      <c r="D1102" s="42" t="s">
        <v>210</v>
      </c>
      <c r="E1102" s="44">
        <v>3888440</v>
      </c>
      <c r="F1102" s="44">
        <v>311075</v>
      </c>
      <c r="G1102" s="44">
        <v>4199515</v>
      </c>
      <c r="H1102" s="50"/>
    </row>
    <row r="1103" spans="1:8" ht="18.75" customHeight="1" x14ac:dyDescent="0.2">
      <c r="A1103" s="41">
        <v>1101</v>
      </c>
      <c r="B1103" s="42" t="s">
        <v>1314</v>
      </c>
      <c r="C1103" s="43" t="s">
        <v>82</v>
      </c>
      <c r="D1103" s="42" t="s">
        <v>210</v>
      </c>
      <c r="E1103" s="44">
        <v>2579220</v>
      </c>
      <c r="F1103" s="44">
        <v>206338</v>
      </c>
      <c r="G1103" s="44">
        <v>2785558</v>
      </c>
      <c r="H1103" s="50"/>
    </row>
    <row r="1104" spans="1:8" ht="18.75" customHeight="1" x14ac:dyDescent="0.2">
      <c r="A1104" s="41">
        <v>1102</v>
      </c>
      <c r="B1104" s="42" t="s">
        <v>1315</v>
      </c>
      <c r="C1104" s="43" t="s">
        <v>82</v>
      </c>
      <c r="D1104" s="42" t="s">
        <v>210</v>
      </c>
      <c r="E1104" s="44">
        <v>2421120</v>
      </c>
      <c r="F1104" s="44">
        <v>193690</v>
      </c>
      <c r="G1104" s="44">
        <v>2614810</v>
      </c>
      <c r="H1104" s="50"/>
    </row>
    <row r="1105" spans="1:8" ht="18.75" customHeight="1" x14ac:dyDescent="0.2">
      <c r="A1105" s="41">
        <v>1103</v>
      </c>
      <c r="B1105" s="42" t="s">
        <v>1316</v>
      </c>
      <c r="C1105" s="43" t="s">
        <v>82</v>
      </c>
      <c r="D1105" s="42" t="s">
        <v>210</v>
      </c>
      <c r="E1105" s="44">
        <v>2579220</v>
      </c>
      <c r="F1105" s="44">
        <v>206338</v>
      </c>
      <c r="G1105" s="44">
        <v>2785558</v>
      </c>
      <c r="H1105" s="50"/>
    </row>
    <row r="1106" spans="1:8" ht="18.75" customHeight="1" x14ac:dyDescent="0.2">
      <c r="A1106" s="41">
        <v>1104</v>
      </c>
      <c r="B1106" s="42" t="s">
        <v>1317</v>
      </c>
      <c r="C1106" s="43" t="s">
        <v>82</v>
      </c>
      <c r="D1106" s="42" t="s">
        <v>210</v>
      </c>
      <c r="E1106" s="44">
        <v>1542632</v>
      </c>
      <c r="F1106" s="44">
        <v>123411</v>
      </c>
      <c r="G1106" s="44">
        <v>1666043</v>
      </c>
      <c r="H1106" s="50"/>
    </row>
    <row r="1107" spans="1:8" ht="18.75" customHeight="1" x14ac:dyDescent="0.2">
      <c r="A1107" s="41">
        <v>1105</v>
      </c>
      <c r="B1107" s="42" t="s">
        <v>1318</v>
      </c>
      <c r="C1107" s="43" t="s">
        <v>82</v>
      </c>
      <c r="D1107" s="42" t="s">
        <v>210</v>
      </c>
      <c r="E1107" s="44">
        <v>1309220</v>
      </c>
      <c r="F1107" s="44">
        <v>104738</v>
      </c>
      <c r="G1107" s="44">
        <v>1413958</v>
      </c>
      <c r="H1107" s="50"/>
    </row>
    <row r="1108" spans="1:8" ht="18.75" customHeight="1" x14ac:dyDescent="0.2">
      <c r="A1108" s="41">
        <v>1106</v>
      </c>
      <c r="B1108" s="42" t="s">
        <v>1319</v>
      </c>
      <c r="C1108" s="43" t="s">
        <v>82</v>
      </c>
      <c r="D1108" s="42" t="s">
        <v>210</v>
      </c>
      <c r="E1108" s="44">
        <v>3530380</v>
      </c>
      <c r="F1108" s="44">
        <v>282430</v>
      </c>
      <c r="G1108" s="44">
        <v>3812810</v>
      </c>
      <c r="H1108" s="50"/>
    </row>
    <row r="1109" spans="1:8" ht="18.75" customHeight="1" x14ac:dyDescent="0.2">
      <c r="A1109" s="41">
        <v>1107</v>
      </c>
      <c r="B1109" s="42" t="s">
        <v>1320</v>
      </c>
      <c r="C1109" s="43" t="s">
        <v>82</v>
      </c>
      <c r="D1109" s="42" t="s">
        <v>210</v>
      </c>
      <c r="E1109" s="44">
        <v>2937280</v>
      </c>
      <c r="F1109" s="44">
        <v>234982</v>
      </c>
      <c r="G1109" s="44">
        <v>3172262</v>
      </c>
      <c r="H1109" s="50"/>
    </row>
    <row r="1110" spans="1:8" ht="18.75" customHeight="1" x14ac:dyDescent="0.2">
      <c r="A1110" s="41">
        <v>1108</v>
      </c>
      <c r="B1110" s="42" t="s">
        <v>1321</v>
      </c>
      <c r="C1110" s="43" t="s">
        <v>82</v>
      </c>
      <c r="D1110" s="42" t="s">
        <v>210</v>
      </c>
      <c r="E1110" s="44">
        <v>5293072</v>
      </c>
      <c r="F1110" s="44">
        <v>423446</v>
      </c>
      <c r="G1110" s="44">
        <v>5716518</v>
      </c>
      <c r="H1110" s="50"/>
    </row>
    <row r="1111" spans="1:8" ht="18.75" customHeight="1" x14ac:dyDescent="0.2">
      <c r="A1111" s="41">
        <v>1109</v>
      </c>
      <c r="B1111" s="42" t="s">
        <v>1322</v>
      </c>
      <c r="C1111" s="43" t="s">
        <v>82</v>
      </c>
      <c r="D1111" s="42" t="s">
        <v>210</v>
      </c>
      <c r="E1111" s="44">
        <v>3530380</v>
      </c>
      <c r="F1111" s="44">
        <v>282430</v>
      </c>
      <c r="G1111" s="44">
        <v>3812810</v>
      </c>
      <c r="H1111" s="50"/>
    </row>
    <row r="1112" spans="1:8" ht="18.75" customHeight="1" x14ac:dyDescent="0.2">
      <c r="A1112" s="41">
        <v>1110</v>
      </c>
      <c r="B1112" s="42" t="s">
        <v>1323</v>
      </c>
      <c r="C1112" s="43" t="s">
        <v>82</v>
      </c>
      <c r="D1112" s="42" t="s">
        <v>210</v>
      </c>
      <c r="E1112" s="44">
        <v>11765408</v>
      </c>
      <c r="F1112" s="44">
        <v>941233</v>
      </c>
      <c r="G1112" s="44">
        <v>12706641</v>
      </c>
      <c r="H1112" s="50"/>
    </row>
    <row r="1113" spans="1:8" ht="18.75" customHeight="1" x14ac:dyDescent="0.2">
      <c r="A1113" s="41">
        <v>1111</v>
      </c>
      <c r="B1113" s="42" t="s">
        <v>1324</v>
      </c>
      <c r="C1113" s="43" t="s">
        <v>82</v>
      </c>
      <c r="D1113" s="42" t="s">
        <v>210</v>
      </c>
      <c r="E1113" s="44">
        <v>1309220</v>
      </c>
      <c r="F1113" s="44">
        <v>104738</v>
      </c>
      <c r="G1113" s="44">
        <v>1413958</v>
      </c>
      <c r="H1113" s="50"/>
    </row>
    <row r="1114" spans="1:8" customFormat="1" ht="15" hidden="1" x14ac:dyDescent="0.25">
      <c r="A1114" s="41">
        <v>1112</v>
      </c>
      <c r="B1114" s="55" t="s">
        <v>2563</v>
      </c>
      <c r="C1114" s="48">
        <v>44739</v>
      </c>
      <c r="D1114" s="47" t="s">
        <v>2552</v>
      </c>
      <c r="E1114" s="49">
        <v>-4500000</v>
      </c>
      <c r="F1114" s="49">
        <v>-450000</v>
      </c>
      <c r="G1114" s="49">
        <v>-4950000</v>
      </c>
      <c r="H1114" s="53"/>
    </row>
    <row r="1115" spans="1:8" ht="18.75" customHeight="1" x14ac:dyDescent="0.2">
      <c r="A1115" s="41">
        <v>1113</v>
      </c>
      <c r="B1115" s="42" t="s">
        <v>1325</v>
      </c>
      <c r="C1115" s="43" t="s">
        <v>83</v>
      </c>
      <c r="D1115" s="42" t="s">
        <v>210</v>
      </c>
      <c r="E1115" s="44">
        <v>5631804</v>
      </c>
      <c r="F1115" s="44">
        <v>450544</v>
      </c>
      <c r="G1115" s="44">
        <v>6082348</v>
      </c>
      <c r="H1115" s="50"/>
    </row>
    <row r="1116" spans="1:8" ht="18.75" customHeight="1" x14ac:dyDescent="0.2">
      <c r="A1116" s="41">
        <v>1114</v>
      </c>
      <c r="B1116" s="42" t="s">
        <v>1326</v>
      </c>
      <c r="C1116" s="43" t="s">
        <v>83</v>
      </c>
      <c r="D1116" s="42" t="s">
        <v>210</v>
      </c>
      <c r="E1116" s="44">
        <v>3689800</v>
      </c>
      <c r="F1116" s="44">
        <v>295184</v>
      </c>
      <c r="G1116" s="44">
        <v>3984984</v>
      </c>
      <c r="H1116" s="50"/>
    </row>
    <row r="1117" spans="1:8" ht="18.75" customHeight="1" x14ac:dyDescent="0.2">
      <c r="A1117" s="41">
        <v>1115</v>
      </c>
      <c r="B1117" s="42" t="s">
        <v>1327</v>
      </c>
      <c r="C1117" s="43" t="s">
        <v>83</v>
      </c>
      <c r="D1117" s="42" t="s">
        <v>210</v>
      </c>
      <c r="E1117" s="44">
        <v>3890532</v>
      </c>
      <c r="F1117" s="44">
        <v>311243</v>
      </c>
      <c r="G1117" s="44">
        <v>4201775</v>
      </c>
      <c r="H1117" s="50"/>
    </row>
    <row r="1118" spans="1:8" ht="18.75" customHeight="1" x14ac:dyDescent="0.2">
      <c r="A1118" s="41">
        <v>1116</v>
      </c>
      <c r="B1118" s="42" t="s">
        <v>1328</v>
      </c>
      <c r="C1118" s="43" t="s">
        <v>83</v>
      </c>
      <c r="D1118" s="42" t="s">
        <v>210</v>
      </c>
      <c r="E1118" s="44">
        <v>9242700</v>
      </c>
      <c r="F1118" s="44">
        <v>739416</v>
      </c>
      <c r="G1118" s="44">
        <v>9982116</v>
      </c>
      <c r="H1118" s="50"/>
    </row>
    <row r="1119" spans="1:8" customFormat="1" ht="15" hidden="1" x14ac:dyDescent="0.25">
      <c r="A1119" s="41">
        <v>1117</v>
      </c>
      <c r="B1119" s="55" t="s">
        <v>2564</v>
      </c>
      <c r="C1119" s="48">
        <v>44740</v>
      </c>
      <c r="D1119" s="47" t="s">
        <v>2552</v>
      </c>
      <c r="E1119" s="49">
        <v>-12519954</v>
      </c>
      <c r="F1119" s="49">
        <v>-1001596</v>
      </c>
      <c r="G1119" s="49">
        <v>-13521550</v>
      </c>
      <c r="H1119" s="53"/>
    </row>
    <row r="1120" spans="1:8" customFormat="1" ht="15" hidden="1" x14ac:dyDescent="0.25">
      <c r="A1120" s="41">
        <v>1118</v>
      </c>
      <c r="B1120" s="55" t="s">
        <v>2565</v>
      </c>
      <c r="C1120" s="48">
        <v>44741</v>
      </c>
      <c r="D1120" s="47" t="s">
        <v>2552</v>
      </c>
      <c r="E1120" s="49">
        <v>-10433295</v>
      </c>
      <c r="F1120" s="49">
        <v>-834664</v>
      </c>
      <c r="G1120" s="49">
        <v>-11267959</v>
      </c>
      <c r="H1120" s="53"/>
    </row>
    <row r="1121" spans="1:8" customFormat="1" ht="15" hidden="1" x14ac:dyDescent="0.25">
      <c r="A1121" s="41">
        <v>1119</v>
      </c>
      <c r="B1121" s="55" t="s">
        <v>2566</v>
      </c>
      <c r="C1121" s="48">
        <v>44741</v>
      </c>
      <c r="D1121" s="47" t="s">
        <v>2552</v>
      </c>
      <c r="E1121" s="49">
        <v>-47993156</v>
      </c>
      <c r="F1121" s="49">
        <v>-3839452</v>
      </c>
      <c r="G1121" s="49">
        <v>-51832608</v>
      </c>
      <c r="H1121" s="53"/>
    </row>
    <row r="1122" spans="1:8" ht="18.75" customHeight="1" x14ac:dyDescent="0.2">
      <c r="A1122" s="41">
        <v>1120</v>
      </c>
      <c r="B1122" s="42" t="s">
        <v>1329</v>
      </c>
      <c r="C1122" s="43" t="s">
        <v>84</v>
      </c>
      <c r="D1122" s="42" t="s">
        <v>210</v>
      </c>
      <c r="E1122" s="44">
        <v>5000340</v>
      </c>
      <c r="F1122" s="44">
        <v>400027</v>
      </c>
      <c r="G1122" s="44">
        <v>5400367</v>
      </c>
      <c r="H1122" s="50"/>
    </row>
    <row r="1123" spans="1:8" ht="18.75" customHeight="1" x14ac:dyDescent="0.2">
      <c r="A1123" s="41">
        <v>1121</v>
      </c>
      <c r="B1123" s="42" t="s">
        <v>1330</v>
      </c>
      <c r="C1123" s="43" t="s">
        <v>84</v>
      </c>
      <c r="D1123" s="42" t="s">
        <v>210</v>
      </c>
      <c r="E1123" s="44">
        <v>2221160</v>
      </c>
      <c r="F1123" s="44">
        <v>177693</v>
      </c>
      <c r="G1123" s="44">
        <v>2398853</v>
      </c>
      <c r="H1123" s="50"/>
    </row>
    <row r="1124" spans="1:8" ht="18.75" customHeight="1" x14ac:dyDescent="0.2">
      <c r="A1124" s="41">
        <v>1122</v>
      </c>
      <c r="B1124" s="42" t="s">
        <v>1331</v>
      </c>
      <c r="C1124" s="43" t="s">
        <v>85</v>
      </c>
      <c r="D1124" s="42" t="s">
        <v>210</v>
      </c>
      <c r="E1124" s="44">
        <v>2579220</v>
      </c>
      <c r="F1124" s="44">
        <v>206338</v>
      </c>
      <c r="G1124" s="44">
        <v>2785558</v>
      </c>
      <c r="H1124" s="50"/>
    </row>
    <row r="1125" spans="1:8" ht="18.75" customHeight="1" x14ac:dyDescent="0.2">
      <c r="A1125" s="41">
        <v>1123</v>
      </c>
      <c r="B1125" s="42" t="s">
        <v>1332</v>
      </c>
      <c r="C1125" s="43" t="s">
        <v>1333</v>
      </c>
      <c r="D1125" s="42" t="s">
        <v>210</v>
      </c>
      <c r="E1125" s="44">
        <v>1110580</v>
      </c>
      <c r="F1125" s="44">
        <v>88846</v>
      </c>
      <c r="G1125" s="44">
        <v>1199426</v>
      </c>
      <c r="H1125" s="50"/>
    </row>
    <row r="1126" spans="1:8" ht="18.75" customHeight="1" x14ac:dyDescent="0.2">
      <c r="A1126" s="41">
        <v>1124</v>
      </c>
      <c r="B1126" s="42" t="s">
        <v>1334</v>
      </c>
      <c r="C1126" s="43" t="s">
        <v>1333</v>
      </c>
      <c r="D1126" s="42" t="s">
        <v>210</v>
      </c>
      <c r="E1126" s="44">
        <v>3532472</v>
      </c>
      <c r="F1126" s="44">
        <v>282598</v>
      </c>
      <c r="G1126" s="44">
        <v>3815070</v>
      </c>
      <c r="H1126" s="50"/>
    </row>
    <row r="1127" spans="1:8" ht="18.75" customHeight="1" x14ac:dyDescent="0.2">
      <c r="A1127" s="41">
        <v>1125</v>
      </c>
      <c r="B1127" s="42" t="s">
        <v>1335</v>
      </c>
      <c r="C1127" s="43" t="s">
        <v>1333</v>
      </c>
      <c r="D1127" s="42" t="s">
        <v>210</v>
      </c>
      <c r="E1127" s="44">
        <v>1468640</v>
      </c>
      <c r="F1127" s="44">
        <v>117491</v>
      </c>
      <c r="G1127" s="44">
        <v>1586131</v>
      </c>
      <c r="H1127" s="50"/>
    </row>
    <row r="1128" spans="1:8" ht="18.75" customHeight="1" x14ac:dyDescent="0.2">
      <c r="A1128" s="41">
        <v>1126</v>
      </c>
      <c r="B1128" s="42" t="s">
        <v>1336</v>
      </c>
      <c r="C1128" s="43" t="s">
        <v>1333</v>
      </c>
      <c r="D1128" s="42" t="s">
        <v>210</v>
      </c>
      <c r="E1128" s="44">
        <v>1509952</v>
      </c>
      <c r="F1128" s="44">
        <v>120796</v>
      </c>
      <c r="G1128" s="44">
        <v>1630748</v>
      </c>
      <c r="H1128" s="50"/>
    </row>
    <row r="1129" spans="1:8" ht="18.75" customHeight="1" x14ac:dyDescent="0.2">
      <c r="A1129" s="41">
        <v>1127</v>
      </c>
      <c r="B1129" s="42" t="s">
        <v>1337</v>
      </c>
      <c r="C1129" s="43" t="s">
        <v>1333</v>
      </c>
      <c r="D1129" s="42" t="s">
        <v>210</v>
      </c>
      <c r="E1129" s="44">
        <v>1870104</v>
      </c>
      <c r="F1129" s="44">
        <v>149608</v>
      </c>
      <c r="G1129" s="44">
        <v>2019712</v>
      </c>
      <c r="H1129" s="50"/>
    </row>
    <row r="1130" spans="1:8" ht="18.75" customHeight="1" x14ac:dyDescent="0.2">
      <c r="A1130" s="41">
        <v>1128</v>
      </c>
      <c r="B1130" s="42" t="s">
        <v>1338</v>
      </c>
      <c r="C1130" s="43" t="s">
        <v>1333</v>
      </c>
      <c r="D1130" s="42" t="s">
        <v>210</v>
      </c>
      <c r="E1130" s="44">
        <v>1309220</v>
      </c>
      <c r="F1130" s="44">
        <v>104738</v>
      </c>
      <c r="G1130" s="44">
        <v>1413958</v>
      </c>
      <c r="H1130" s="50"/>
    </row>
    <row r="1131" spans="1:8" ht="18.75" customHeight="1" x14ac:dyDescent="0.2">
      <c r="A1131" s="41">
        <v>1129</v>
      </c>
      <c r="B1131" s="42" t="s">
        <v>1339</v>
      </c>
      <c r="C1131" s="43" t="s">
        <v>1333</v>
      </c>
      <c r="D1131" s="42" t="s">
        <v>210</v>
      </c>
      <c r="E1131" s="44">
        <v>1110580</v>
      </c>
      <c r="F1131" s="44">
        <v>88846</v>
      </c>
      <c r="G1131" s="44">
        <v>1199426</v>
      </c>
      <c r="H1131" s="50"/>
    </row>
    <row r="1132" spans="1:8" ht="18.75" customHeight="1" x14ac:dyDescent="0.2">
      <c r="A1132" s="41">
        <v>1130</v>
      </c>
      <c r="B1132" s="42" t="s">
        <v>1340</v>
      </c>
      <c r="C1132" s="43" t="s">
        <v>1333</v>
      </c>
      <c r="D1132" s="42" t="s">
        <v>210</v>
      </c>
      <c r="E1132" s="44">
        <v>1698640</v>
      </c>
      <c r="F1132" s="44">
        <v>135891</v>
      </c>
      <c r="G1132" s="44">
        <v>1834531</v>
      </c>
      <c r="H1132" s="50"/>
    </row>
    <row r="1133" spans="1:8" ht="18.75" customHeight="1" x14ac:dyDescent="0.2">
      <c r="A1133" s="41">
        <v>1131</v>
      </c>
      <c r="B1133" s="42" t="s">
        <v>1341</v>
      </c>
      <c r="C1133" s="43" t="s">
        <v>1333</v>
      </c>
      <c r="D1133" s="42" t="s">
        <v>210</v>
      </c>
      <c r="E1133" s="44">
        <v>1340580</v>
      </c>
      <c r="F1133" s="44">
        <v>107246</v>
      </c>
      <c r="G1133" s="44">
        <v>1447826</v>
      </c>
      <c r="H1133" s="50"/>
    </row>
    <row r="1134" spans="1:8" ht="18.75" customHeight="1" x14ac:dyDescent="0.2">
      <c r="A1134" s="41">
        <v>1132</v>
      </c>
      <c r="B1134" s="42" t="s">
        <v>1342</v>
      </c>
      <c r="C1134" s="43" t="s">
        <v>1333</v>
      </c>
      <c r="D1134" s="42" t="s">
        <v>210</v>
      </c>
      <c r="E1134" s="44">
        <v>1309220</v>
      </c>
      <c r="F1134" s="44">
        <v>104738</v>
      </c>
      <c r="G1134" s="44">
        <v>1413958</v>
      </c>
      <c r="H1134" s="50"/>
    </row>
    <row r="1135" spans="1:8" ht="18.75" customHeight="1" x14ac:dyDescent="0.2">
      <c r="A1135" s="41">
        <v>1133</v>
      </c>
      <c r="B1135" s="42" t="s">
        <v>1343</v>
      </c>
      <c r="C1135" s="43" t="s">
        <v>1333</v>
      </c>
      <c r="D1135" s="42" t="s">
        <v>210</v>
      </c>
      <c r="E1135" s="44">
        <v>2221160</v>
      </c>
      <c r="F1135" s="44">
        <v>177693</v>
      </c>
      <c r="G1135" s="44">
        <v>2398853</v>
      </c>
      <c r="H1135" s="50"/>
    </row>
    <row r="1136" spans="1:8" ht="18.75" customHeight="1" x14ac:dyDescent="0.2">
      <c r="A1136" s="41">
        <v>1134</v>
      </c>
      <c r="B1136" s="42" t="s">
        <v>1344</v>
      </c>
      <c r="C1136" s="43" t="s">
        <v>1333</v>
      </c>
      <c r="D1136" s="42" t="s">
        <v>210</v>
      </c>
      <c r="E1136" s="44">
        <v>1110580</v>
      </c>
      <c r="F1136" s="44">
        <v>88846</v>
      </c>
      <c r="G1136" s="44">
        <v>1199426</v>
      </c>
      <c r="H1136" s="50"/>
    </row>
    <row r="1137" spans="1:8" ht="18.75" customHeight="1" x14ac:dyDescent="0.2">
      <c r="A1137" s="41">
        <v>1135</v>
      </c>
      <c r="B1137" s="42" t="s">
        <v>1345</v>
      </c>
      <c r="C1137" s="43" t="s">
        <v>1333</v>
      </c>
      <c r="D1137" s="42" t="s">
        <v>210</v>
      </c>
      <c r="E1137" s="44">
        <v>1110580</v>
      </c>
      <c r="F1137" s="44">
        <v>88846</v>
      </c>
      <c r="G1137" s="44">
        <v>1199426</v>
      </c>
      <c r="H1137" s="50"/>
    </row>
    <row r="1138" spans="1:8" ht="18.75" customHeight="1" x14ac:dyDescent="0.2">
      <c r="A1138" s="41">
        <v>1136</v>
      </c>
      <c r="B1138" s="42" t="s">
        <v>1346</v>
      </c>
      <c r="C1138" s="43" t="s">
        <v>1333</v>
      </c>
      <c r="D1138" s="42" t="s">
        <v>210</v>
      </c>
      <c r="E1138" s="44">
        <v>1110580</v>
      </c>
      <c r="F1138" s="44">
        <v>88846</v>
      </c>
      <c r="G1138" s="44">
        <v>1199426</v>
      </c>
      <c r="H1138" s="50"/>
    </row>
    <row r="1139" spans="1:8" ht="18.75" customHeight="1" x14ac:dyDescent="0.2">
      <c r="A1139" s="41">
        <v>1137</v>
      </c>
      <c r="B1139" s="42" t="s">
        <v>1347</v>
      </c>
      <c r="C1139" s="43" t="s">
        <v>86</v>
      </c>
      <c r="D1139" s="42" t="s">
        <v>210</v>
      </c>
      <c r="E1139" s="44">
        <v>5559904</v>
      </c>
      <c r="F1139" s="44">
        <v>444792</v>
      </c>
      <c r="G1139" s="44">
        <v>6004696</v>
      </c>
      <c r="H1139" s="50"/>
    </row>
    <row r="1140" spans="1:8" ht="18.75" customHeight="1" x14ac:dyDescent="0.2">
      <c r="A1140" s="41">
        <v>1138</v>
      </c>
      <c r="B1140" s="42" t="s">
        <v>1348</v>
      </c>
      <c r="C1140" s="43" t="s">
        <v>86</v>
      </c>
      <c r="D1140" s="42" t="s">
        <v>210</v>
      </c>
      <c r="E1140" s="44">
        <v>2998560</v>
      </c>
      <c r="F1140" s="44">
        <v>239885</v>
      </c>
      <c r="G1140" s="44">
        <v>3238445</v>
      </c>
      <c r="H1140" s="50"/>
    </row>
    <row r="1141" spans="1:8" ht="18.75" customHeight="1" x14ac:dyDescent="0.2">
      <c r="A1141" s="41">
        <v>1139</v>
      </c>
      <c r="B1141" s="42" t="s">
        <v>1349</v>
      </c>
      <c r="C1141" s="43" t="s">
        <v>86</v>
      </c>
      <c r="D1141" s="42" t="s">
        <v>210</v>
      </c>
      <c r="E1141" s="44">
        <v>1669368</v>
      </c>
      <c r="F1141" s="44">
        <v>133549</v>
      </c>
      <c r="G1141" s="44">
        <v>1802917</v>
      </c>
      <c r="H1141" s="50"/>
    </row>
    <row r="1142" spans="1:8" ht="18.75" customHeight="1" x14ac:dyDescent="0.2">
      <c r="A1142" s="41">
        <v>1140</v>
      </c>
      <c r="B1142" s="42" t="s">
        <v>1350</v>
      </c>
      <c r="C1142" s="43" t="s">
        <v>86</v>
      </c>
      <c r="D1142" s="42" t="s">
        <v>210</v>
      </c>
      <c r="E1142" s="44">
        <v>999520</v>
      </c>
      <c r="F1142" s="44">
        <v>79962</v>
      </c>
      <c r="G1142" s="44">
        <v>1079482</v>
      </c>
      <c r="H1142" s="50"/>
    </row>
    <row r="1143" spans="1:8" ht="18.75" customHeight="1" x14ac:dyDescent="0.2">
      <c r="A1143" s="41">
        <v>1141</v>
      </c>
      <c r="B1143" s="42" t="s">
        <v>1351</v>
      </c>
      <c r="C1143" s="43" t="s">
        <v>86</v>
      </c>
      <c r="D1143" s="42" t="s">
        <v>210</v>
      </c>
      <c r="E1143" s="44">
        <v>1110580</v>
      </c>
      <c r="F1143" s="44">
        <v>88846</v>
      </c>
      <c r="G1143" s="44">
        <v>1199426</v>
      </c>
      <c r="H1143" s="50"/>
    </row>
    <row r="1144" spans="1:8" ht="18.75" customHeight="1" x14ac:dyDescent="0.2">
      <c r="A1144" s="41">
        <v>1142</v>
      </c>
      <c r="B1144" s="42" t="s">
        <v>1352</v>
      </c>
      <c r="C1144" s="43" t="s">
        <v>86</v>
      </c>
      <c r="D1144" s="42" t="s">
        <v>210</v>
      </c>
      <c r="E1144" s="44">
        <v>5001112</v>
      </c>
      <c r="F1144" s="44">
        <v>400089</v>
      </c>
      <c r="G1144" s="44">
        <v>5401201</v>
      </c>
      <c r="H1144" s="50"/>
    </row>
    <row r="1145" spans="1:8" ht="18.75" customHeight="1" x14ac:dyDescent="0.2">
      <c r="A1145" s="41">
        <v>1143</v>
      </c>
      <c r="B1145" s="42" t="s">
        <v>1353</v>
      </c>
      <c r="C1145" s="43" t="s">
        <v>86</v>
      </c>
      <c r="D1145" s="42" t="s">
        <v>210</v>
      </c>
      <c r="E1145" s="44">
        <v>2998560</v>
      </c>
      <c r="F1145" s="44">
        <v>239885</v>
      </c>
      <c r="G1145" s="44">
        <v>3238445</v>
      </c>
      <c r="H1145" s="50"/>
    </row>
    <row r="1146" spans="1:8" ht="18.75" customHeight="1" x14ac:dyDescent="0.2">
      <c r="A1146" s="41">
        <v>1144</v>
      </c>
      <c r="B1146" s="42" t="s">
        <v>1354</v>
      </c>
      <c r="C1146" s="43" t="s">
        <v>86</v>
      </c>
      <c r="D1146" s="42" t="s">
        <v>210</v>
      </c>
      <c r="E1146" s="44">
        <v>999520</v>
      </c>
      <c r="F1146" s="44">
        <v>79962</v>
      </c>
      <c r="G1146" s="44">
        <v>1079482</v>
      </c>
      <c r="H1146" s="50"/>
    </row>
    <row r="1147" spans="1:8" ht="18.75" customHeight="1" x14ac:dyDescent="0.2">
      <c r="A1147" s="41">
        <v>1145</v>
      </c>
      <c r="B1147" s="42" t="s">
        <v>1355</v>
      </c>
      <c r="C1147" s="43" t="s">
        <v>86</v>
      </c>
      <c r="D1147" s="42" t="s">
        <v>210</v>
      </c>
      <c r="E1147" s="44">
        <v>7224912</v>
      </c>
      <c r="F1147" s="44">
        <v>577993</v>
      </c>
      <c r="G1147" s="44">
        <v>7802905</v>
      </c>
      <c r="H1147" s="50"/>
    </row>
    <row r="1148" spans="1:8" ht="18.75" customHeight="1" x14ac:dyDescent="0.2">
      <c r="A1148" s="41">
        <v>1146</v>
      </c>
      <c r="B1148" s="42" t="s">
        <v>1356</v>
      </c>
      <c r="C1148" s="43" t="s">
        <v>86</v>
      </c>
      <c r="D1148" s="42" t="s">
        <v>210</v>
      </c>
      <c r="E1148" s="44">
        <v>1999040</v>
      </c>
      <c r="F1148" s="44">
        <v>159923</v>
      </c>
      <c r="G1148" s="44">
        <v>2158963</v>
      </c>
      <c r="H1148" s="50"/>
    </row>
    <row r="1149" spans="1:8" ht="18.75" customHeight="1" x14ac:dyDescent="0.2">
      <c r="A1149" s="41">
        <v>1147</v>
      </c>
      <c r="B1149" s="42" t="s">
        <v>1357</v>
      </c>
      <c r="C1149" s="43" t="s">
        <v>86</v>
      </c>
      <c r="D1149" s="42" t="s">
        <v>210</v>
      </c>
      <c r="E1149" s="44">
        <v>2579220</v>
      </c>
      <c r="F1149" s="44">
        <v>206338</v>
      </c>
      <c r="G1149" s="44">
        <v>2785558</v>
      </c>
      <c r="H1149" s="50"/>
    </row>
    <row r="1150" spans="1:8" ht="18.75" customHeight="1" x14ac:dyDescent="0.2">
      <c r="A1150" s="41">
        <v>1148</v>
      </c>
      <c r="B1150" s="42" t="s">
        <v>1358</v>
      </c>
      <c r="C1150" s="43" t="s">
        <v>86</v>
      </c>
      <c r="D1150" s="42" t="s">
        <v>210</v>
      </c>
      <c r="E1150" s="44">
        <v>7021540</v>
      </c>
      <c r="F1150" s="44">
        <v>561723</v>
      </c>
      <c r="G1150" s="44">
        <v>7583263</v>
      </c>
      <c r="H1150" s="50"/>
    </row>
    <row r="1151" spans="1:8" ht="18.75" customHeight="1" x14ac:dyDescent="0.2">
      <c r="A1151" s="41">
        <v>1149</v>
      </c>
      <c r="B1151" s="42" t="s">
        <v>1359</v>
      </c>
      <c r="C1151" s="43" t="s">
        <v>86</v>
      </c>
      <c r="D1151" s="42" t="s">
        <v>210</v>
      </c>
      <c r="E1151" s="44">
        <v>1999040</v>
      </c>
      <c r="F1151" s="44">
        <v>159923</v>
      </c>
      <c r="G1151" s="44">
        <v>2158963</v>
      </c>
      <c r="H1151" s="50"/>
    </row>
    <row r="1152" spans="1:8" ht="18.75" customHeight="1" x14ac:dyDescent="0.2">
      <c r="A1152" s="41">
        <v>1150</v>
      </c>
      <c r="B1152" s="42" t="s">
        <v>1360</v>
      </c>
      <c r="C1152" s="43" t="s">
        <v>86</v>
      </c>
      <c r="D1152" s="42" t="s">
        <v>210</v>
      </c>
      <c r="E1152" s="44">
        <v>1468640</v>
      </c>
      <c r="F1152" s="44">
        <v>117491</v>
      </c>
      <c r="G1152" s="44">
        <v>1586131</v>
      </c>
      <c r="H1152" s="50"/>
    </row>
    <row r="1153" spans="1:8" ht="18.75" customHeight="1" x14ac:dyDescent="0.2">
      <c r="A1153" s="41">
        <v>1151</v>
      </c>
      <c r="B1153" s="42" t="s">
        <v>1361</v>
      </c>
      <c r="C1153" s="43" t="s">
        <v>86</v>
      </c>
      <c r="D1153" s="42" t="s">
        <v>210</v>
      </c>
      <c r="E1153" s="44">
        <v>1999040</v>
      </c>
      <c r="F1153" s="44">
        <v>159923</v>
      </c>
      <c r="G1153" s="44">
        <v>2158963</v>
      </c>
      <c r="H1153" s="50"/>
    </row>
    <row r="1154" spans="1:8" ht="18.75" customHeight="1" x14ac:dyDescent="0.2">
      <c r="A1154" s="41">
        <v>1152</v>
      </c>
      <c r="B1154" s="42" t="s">
        <v>1362</v>
      </c>
      <c r="C1154" s="43" t="s">
        <v>86</v>
      </c>
      <c r="D1154" s="42" t="s">
        <v>210</v>
      </c>
      <c r="E1154" s="44">
        <v>5997300</v>
      </c>
      <c r="F1154" s="44">
        <v>479784</v>
      </c>
      <c r="G1154" s="44">
        <v>6477084</v>
      </c>
      <c r="H1154" s="50"/>
    </row>
    <row r="1155" spans="1:8" ht="18.75" customHeight="1" x14ac:dyDescent="0.2">
      <c r="A1155" s="41">
        <v>1153</v>
      </c>
      <c r="B1155" s="42" t="s">
        <v>1363</v>
      </c>
      <c r="C1155" s="43" t="s">
        <v>86</v>
      </c>
      <c r="D1155" s="42" t="s">
        <v>210</v>
      </c>
      <c r="E1155" s="44">
        <v>2221160</v>
      </c>
      <c r="F1155" s="44">
        <v>177693</v>
      </c>
      <c r="G1155" s="44">
        <v>2398853</v>
      </c>
      <c r="H1155" s="50"/>
    </row>
    <row r="1156" spans="1:8" ht="18.75" customHeight="1" x14ac:dyDescent="0.2">
      <c r="A1156" s="41">
        <v>1154</v>
      </c>
      <c r="B1156" s="42" t="s">
        <v>1364</v>
      </c>
      <c r="C1156" s="43" t="s">
        <v>86</v>
      </c>
      <c r="D1156" s="42" t="s">
        <v>210</v>
      </c>
      <c r="E1156" s="44">
        <v>999520</v>
      </c>
      <c r="F1156" s="44">
        <v>79962</v>
      </c>
      <c r="G1156" s="44">
        <v>1079482</v>
      </c>
      <c r="H1156" s="50"/>
    </row>
    <row r="1157" spans="1:8" ht="18.75" customHeight="1" x14ac:dyDescent="0.2">
      <c r="A1157" s="41">
        <v>1155</v>
      </c>
      <c r="B1157" s="42" t="s">
        <v>1365</v>
      </c>
      <c r="C1157" s="43" t="s">
        <v>86</v>
      </c>
      <c r="D1157" s="42" t="s">
        <v>210</v>
      </c>
      <c r="E1157" s="44">
        <v>1512044</v>
      </c>
      <c r="F1157" s="44">
        <v>120964</v>
      </c>
      <c r="G1157" s="44">
        <v>1633008</v>
      </c>
      <c r="H1157" s="50"/>
    </row>
    <row r="1158" spans="1:8" ht="18.75" customHeight="1" x14ac:dyDescent="0.2">
      <c r="A1158" s="41">
        <v>1156</v>
      </c>
      <c r="B1158" s="42" t="s">
        <v>1366</v>
      </c>
      <c r="C1158" s="43" t="s">
        <v>86</v>
      </c>
      <c r="D1158" s="42" t="s">
        <v>210</v>
      </c>
      <c r="E1158" s="44">
        <v>999520</v>
      </c>
      <c r="F1158" s="44">
        <v>79962</v>
      </c>
      <c r="G1158" s="44">
        <v>1079482</v>
      </c>
      <c r="H1158" s="50"/>
    </row>
    <row r="1159" spans="1:8" ht="18.75" customHeight="1" x14ac:dyDescent="0.2">
      <c r="A1159" s="41">
        <v>1157</v>
      </c>
      <c r="B1159" s="42" t="s">
        <v>1367</v>
      </c>
      <c r="C1159" s="43" t="s">
        <v>86</v>
      </c>
      <c r="D1159" s="42" t="s">
        <v>210</v>
      </c>
      <c r="E1159" s="44">
        <v>9995200</v>
      </c>
      <c r="F1159" s="44">
        <v>799616</v>
      </c>
      <c r="G1159" s="44">
        <v>10794816</v>
      </c>
      <c r="H1159" s="50"/>
    </row>
    <row r="1160" spans="1:8" ht="18.75" customHeight="1" x14ac:dyDescent="0.2">
      <c r="A1160" s="41">
        <v>1158</v>
      </c>
      <c r="B1160" s="42" t="s">
        <v>1368</v>
      </c>
      <c r="C1160" s="43" t="s">
        <v>86</v>
      </c>
      <c r="D1160" s="42" t="s">
        <v>210</v>
      </c>
      <c r="E1160" s="44">
        <v>6201600</v>
      </c>
      <c r="F1160" s="44">
        <v>496128</v>
      </c>
      <c r="G1160" s="44">
        <v>6697728</v>
      </c>
      <c r="H1160" s="50"/>
    </row>
    <row r="1161" spans="1:8" ht="18.75" customHeight="1" x14ac:dyDescent="0.2">
      <c r="A1161" s="41">
        <v>1159</v>
      </c>
      <c r="B1161" s="42" t="s">
        <v>1369</v>
      </c>
      <c r="C1161" s="43" t="s">
        <v>86</v>
      </c>
      <c r="D1161" s="42" t="s">
        <v>210</v>
      </c>
      <c r="E1161" s="44">
        <v>9995200</v>
      </c>
      <c r="F1161" s="44">
        <v>799616</v>
      </c>
      <c r="G1161" s="44">
        <v>10794816</v>
      </c>
      <c r="H1161" s="50"/>
    </row>
    <row r="1162" spans="1:8" ht="18.75" customHeight="1" x14ac:dyDescent="0.2">
      <c r="A1162" s="41">
        <v>1160</v>
      </c>
      <c r="B1162" s="42" t="s">
        <v>1370</v>
      </c>
      <c r="C1162" s="43" t="s">
        <v>86</v>
      </c>
      <c r="D1162" s="42" t="s">
        <v>210</v>
      </c>
      <c r="E1162" s="44">
        <v>1836640</v>
      </c>
      <c r="F1162" s="44">
        <v>146931</v>
      </c>
      <c r="G1162" s="44">
        <v>1983571</v>
      </c>
      <c r="H1162" s="50"/>
    </row>
    <row r="1163" spans="1:8" ht="18.75" customHeight="1" x14ac:dyDescent="0.2">
      <c r="A1163" s="41">
        <v>1161</v>
      </c>
      <c r="B1163" s="42" t="s">
        <v>1371</v>
      </c>
      <c r="C1163" s="43" t="s">
        <v>86</v>
      </c>
      <c r="D1163" s="42" t="s">
        <v>210</v>
      </c>
      <c r="E1163" s="44">
        <v>3998080</v>
      </c>
      <c r="F1163" s="44">
        <v>319846</v>
      </c>
      <c r="G1163" s="44">
        <v>4317926</v>
      </c>
      <c r="H1163" s="50"/>
    </row>
    <row r="1164" spans="1:8" ht="18.75" customHeight="1" x14ac:dyDescent="0.2">
      <c r="A1164" s="41">
        <v>1162</v>
      </c>
      <c r="B1164" s="42" t="s">
        <v>1372</v>
      </c>
      <c r="C1164" s="43" t="s">
        <v>86</v>
      </c>
      <c r="D1164" s="42" t="s">
        <v>210</v>
      </c>
      <c r="E1164" s="44">
        <v>8490180</v>
      </c>
      <c r="F1164" s="44">
        <v>679214</v>
      </c>
      <c r="G1164" s="44">
        <v>9169394</v>
      </c>
      <c r="H1164" s="50"/>
    </row>
    <row r="1165" spans="1:8" ht="18.75" customHeight="1" x14ac:dyDescent="0.2">
      <c r="A1165" s="41">
        <v>1163</v>
      </c>
      <c r="B1165" s="42" t="s">
        <v>1373</v>
      </c>
      <c r="C1165" s="43" t="s">
        <v>86</v>
      </c>
      <c r="D1165" s="42" t="s">
        <v>210</v>
      </c>
      <c r="E1165" s="44">
        <v>2937280</v>
      </c>
      <c r="F1165" s="44">
        <v>234982</v>
      </c>
      <c r="G1165" s="44">
        <v>3172262</v>
      </c>
      <c r="H1165" s="50"/>
    </row>
    <row r="1166" spans="1:8" ht="18.75" customHeight="1" x14ac:dyDescent="0.2">
      <c r="A1166" s="41">
        <v>1164</v>
      </c>
      <c r="B1166" s="42" t="s">
        <v>1374</v>
      </c>
      <c r="C1166" s="43" t="s">
        <v>86</v>
      </c>
      <c r="D1166" s="42" t="s">
        <v>210</v>
      </c>
      <c r="E1166" s="44">
        <v>2580540</v>
      </c>
      <c r="F1166" s="44">
        <v>206443</v>
      </c>
      <c r="G1166" s="44">
        <v>2786983</v>
      </c>
      <c r="H1166" s="50"/>
    </row>
    <row r="1167" spans="1:8" ht="18.75" customHeight="1" x14ac:dyDescent="0.2">
      <c r="A1167" s="41">
        <v>1165</v>
      </c>
      <c r="B1167" s="42" t="s">
        <v>1375</v>
      </c>
      <c r="C1167" s="43" t="s">
        <v>86</v>
      </c>
      <c r="D1167" s="42" t="s">
        <v>210</v>
      </c>
      <c r="E1167" s="44">
        <v>3208592</v>
      </c>
      <c r="F1167" s="44">
        <v>256687</v>
      </c>
      <c r="G1167" s="44">
        <v>3465279</v>
      </c>
      <c r="H1167" s="50"/>
    </row>
    <row r="1168" spans="1:8" ht="18.75" customHeight="1" x14ac:dyDescent="0.2">
      <c r="A1168" s="41">
        <v>1166</v>
      </c>
      <c r="B1168" s="42" t="s">
        <v>1376</v>
      </c>
      <c r="C1168" s="43" t="s">
        <v>86</v>
      </c>
      <c r="D1168" s="42" t="s">
        <v>210</v>
      </c>
      <c r="E1168" s="44">
        <v>999520</v>
      </c>
      <c r="F1168" s="44">
        <v>79962</v>
      </c>
      <c r="G1168" s="44">
        <v>1079482</v>
      </c>
      <c r="H1168" s="50"/>
    </row>
    <row r="1169" spans="1:8" ht="18.75" customHeight="1" x14ac:dyDescent="0.2">
      <c r="A1169" s="41">
        <v>1167</v>
      </c>
      <c r="B1169" s="42" t="s">
        <v>1377</v>
      </c>
      <c r="C1169" s="43" t="s">
        <v>86</v>
      </c>
      <c r="D1169" s="42" t="s">
        <v>210</v>
      </c>
      <c r="E1169" s="44">
        <v>999520</v>
      </c>
      <c r="F1169" s="44">
        <v>79962</v>
      </c>
      <c r="G1169" s="44">
        <v>1079482</v>
      </c>
      <c r="H1169" s="50"/>
    </row>
    <row r="1170" spans="1:8" ht="18.75" customHeight="1" x14ac:dyDescent="0.2">
      <c r="A1170" s="41">
        <v>1168</v>
      </c>
      <c r="B1170" s="42" t="s">
        <v>1378</v>
      </c>
      <c r="C1170" s="43" t="s">
        <v>86</v>
      </c>
      <c r="D1170" s="42" t="s">
        <v>210</v>
      </c>
      <c r="E1170" s="44">
        <v>999520</v>
      </c>
      <c r="F1170" s="44">
        <v>79962</v>
      </c>
      <c r="G1170" s="44">
        <v>1079482</v>
      </c>
      <c r="H1170" s="50"/>
    </row>
    <row r="1171" spans="1:8" ht="18.75" customHeight="1" x14ac:dyDescent="0.2">
      <c r="A1171" s="41">
        <v>1169</v>
      </c>
      <c r="B1171" s="42" t="s">
        <v>1379</v>
      </c>
      <c r="C1171" s="43" t="s">
        <v>86</v>
      </c>
      <c r="D1171" s="42" t="s">
        <v>210</v>
      </c>
      <c r="E1171" s="44">
        <v>999520</v>
      </c>
      <c r="F1171" s="44">
        <v>79962</v>
      </c>
      <c r="G1171" s="44">
        <v>1079482</v>
      </c>
      <c r="H1171" s="50"/>
    </row>
    <row r="1172" spans="1:8" ht="18.75" customHeight="1" x14ac:dyDescent="0.2">
      <c r="A1172" s="41">
        <v>1170</v>
      </c>
      <c r="B1172" s="42" t="s">
        <v>1380</v>
      </c>
      <c r="C1172" s="43" t="s">
        <v>86</v>
      </c>
      <c r="D1172" s="42" t="s">
        <v>210</v>
      </c>
      <c r="E1172" s="44">
        <v>3110940</v>
      </c>
      <c r="F1172" s="44">
        <v>248875</v>
      </c>
      <c r="G1172" s="44">
        <v>3359815</v>
      </c>
      <c r="H1172" s="50"/>
    </row>
    <row r="1173" spans="1:8" ht="18.75" customHeight="1" x14ac:dyDescent="0.2">
      <c r="A1173" s="41">
        <v>1171</v>
      </c>
      <c r="B1173" s="42" t="s">
        <v>1381</v>
      </c>
      <c r="C1173" s="43" t="s">
        <v>86</v>
      </c>
      <c r="D1173" s="42" t="s">
        <v>210</v>
      </c>
      <c r="E1173" s="44">
        <v>11804024</v>
      </c>
      <c r="F1173" s="44">
        <v>944322</v>
      </c>
      <c r="G1173" s="44">
        <v>12748346</v>
      </c>
      <c r="H1173" s="50"/>
    </row>
    <row r="1174" spans="1:8" ht="18.75" customHeight="1" x14ac:dyDescent="0.2">
      <c r="A1174" s="41">
        <v>1172</v>
      </c>
      <c r="B1174" s="42" t="s">
        <v>1382</v>
      </c>
      <c r="C1174" s="43" t="s">
        <v>86</v>
      </c>
      <c r="D1174" s="42" t="s">
        <v>210</v>
      </c>
      <c r="E1174" s="44">
        <v>999520</v>
      </c>
      <c r="F1174" s="44">
        <v>79962</v>
      </c>
      <c r="G1174" s="44">
        <v>1079482</v>
      </c>
      <c r="H1174" s="50"/>
    </row>
    <row r="1175" spans="1:8" ht="18.75" customHeight="1" x14ac:dyDescent="0.2">
      <c r="A1175" s="41">
        <v>1173</v>
      </c>
      <c r="B1175" s="42" t="s">
        <v>1383</v>
      </c>
      <c r="C1175" s="43" t="s">
        <v>86</v>
      </c>
      <c r="D1175" s="42" t="s">
        <v>210</v>
      </c>
      <c r="E1175" s="44">
        <v>1468640</v>
      </c>
      <c r="F1175" s="44">
        <v>117491</v>
      </c>
      <c r="G1175" s="44">
        <v>1586131</v>
      </c>
      <c r="H1175" s="50"/>
    </row>
    <row r="1176" spans="1:8" ht="18.75" customHeight="1" x14ac:dyDescent="0.2">
      <c r="A1176" s="41">
        <v>1174</v>
      </c>
      <c r="B1176" s="42" t="s">
        <v>1384</v>
      </c>
      <c r="C1176" s="43" t="s">
        <v>87</v>
      </c>
      <c r="D1176" s="42" t="s">
        <v>210</v>
      </c>
      <c r="E1176" s="44">
        <v>999520</v>
      </c>
      <c r="F1176" s="44">
        <v>79962</v>
      </c>
      <c r="G1176" s="44">
        <v>1079482</v>
      </c>
      <c r="H1176" s="50"/>
    </row>
    <row r="1177" spans="1:8" ht="18.75" customHeight="1" x14ac:dyDescent="0.2">
      <c r="A1177" s="41">
        <v>1175</v>
      </c>
      <c r="B1177" s="42" t="s">
        <v>1385</v>
      </c>
      <c r="C1177" s="43" t="s">
        <v>87</v>
      </c>
      <c r="D1177" s="42" t="s">
        <v>210</v>
      </c>
      <c r="E1177" s="44">
        <v>1468640</v>
      </c>
      <c r="F1177" s="44">
        <v>117491</v>
      </c>
      <c r="G1177" s="44">
        <v>1586131</v>
      </c>
      <c r="H1177" s="50"/>
    </row>
    <row r="1178" spans="1:8" ht="18.75" customHeight="1" x14ac:dyDescent="0.2">
      <c r="A1178" s="41">
        <v>1176</v>
      </c>
      <c r="B1178" s="42" t="s">
        <v>1386</v>
      </c>
      <c r="C1178" s="43" t="s">
        <v>87</v>
      </c>
      <c r="D1178" s="42" t="s">
        <v>210</v>
      </c>
      <c r="E1178" s="44">
        <v>3512404</v>
      </c>
      <c r="F1178" s="44">
        <v>280992</v>
      </c>
      <c r="G1178" s="44">
        <v>3793396</v>
      </c>
      <c r="H1178" s="50"/>
    </row>
    <row r="1179" spans="1:8" ht="18.75" customHeight="1" x14ac:dyDescent="0.2">
      <c r="A1179" s="41">
        <v>1177</v>
      </c>
      <c r="B1179" s="42" t="s">
        <v>1387</v>
      </c>
      <c r="C1179" s="43" t="s">
        <v>87</v>
      </c>
      <c r="D1179" s="42" t="s">
        <v>210</v>
      </c>
      <c r="E1179" s="44">
        <v>999520</v>
      </c>
      <c r="F1179" s="44">
        <v>79962</v>
      </c>
      <c r="G1179" s="44">
        <v>1079482</v>
      </c>
      <c r="H1179" s="50"/>
    </row>
    <row r="1180" spans="1:8" ht="18.75" customHeight="1" x14ac:dyDescent="0.2">
      <c r="A1180" s="41">
        <v>1178</v>
      </c>
      <c r="B1180" s="42" t="s">
        <v>1388</v>
      </c>
      <c r="C1180" s="43" t="s">
        <v>87</v>
      </c>
      <c r="D1180" s="42" t="s">
        <v>210</v>
      </c>
      <c r="E1180" s="44">
        <v>999520</v>
      </c>
      <c r="F1180" s="44">
        <v>79962</v>
      </c>
      <c r="G1180" s="44">
        <v>1079482</v>
      </c>
      <c r="H1180" s="50"/>
    </row>
    <row r="1181" spans="1:8" ht="18.75" customHeight="1" x14ac:dyDescent="0.2">
      <c r="A1181" s="41">
        <v>1179</v>
      </c>
      <c r="B1181" s="42" t="s">
        <v>1389</v>
      </c>
      <c r="C1181" s="43" t="s">
        <v>87</v>
      </c>
      <c r="D1181" s="42" t="s">
        <v>210</v>
      </c>
      <c r="E1181" s="44">
        <v>1468640</v>
      </c>
      <c r="F1181" s="44">
        <v>117491</v>
      </c>
      <c r="G1181" s="44">
        <v>1586131</v>
      </c>
      <c r="H1181" s="50"/>
    </row>
    <row r="1182" spans="1:8" ht="18.75" customHeight="1" x14ac:dyDescent="0.2">
      <c r="A1182" s="41">
        <v>1180</v>
      </c>
      <c r="B1182" s="42" t="s">
        <v>1390</v>
      </c>
      <c r="C1182" s="43" t="s">
        <v>87</v>
      </c>
      <c r="D1182" s="42" t="s">
        <v>210</v>
      </c>
      <c r="E1182" s="44">
        <v>999520</v>
      </c>
      <c r="F1182" s="44">
        <v>79962</v>
      </c>
      <c r="G1182" s="44">
        <v>1079482</v>
      </c>
      <c r="H1182" s="50"/>
    </row>
    <row r="1183" spans="1:8" ht="18.75" customHeight="1" x14ac:dyDescent="0.2">
      <c r="A1183" s="41">
        <v>1181</v>
      </c>
      <c r="B1183" s="42" t="s">
        <v>1391</v>
      </c>
      <c r="C1183" s="43" t="s">
        <v>87</v>
      </c>
      <c r="D1183" s="42" t="s">
        <v>210</v>
      </c>
      <c r="E1183" s="44">
        <v>9995200</v>
      </c>
      <c r="F1183" s="44">
        <v>799616</v>
      </c>
      <c r="G1183" s="44">
        <v>10794816</v>
      </c>
      <c r="H1183" s="50"/>
    </row>
    <row r="1184" spans="1:8" ht="18.75" customHeight="1" x14ac:dyDescent="0.2">
      <c r="A1184" s="41">
        <v>1182</v>
      </c>
      <c r="B1184" s="42" t="s">
        <v>1392</v>
      </c>
      <c r="C1184" s="43" t="s">
        <v>87</v>
      </c>
      <c r="D1184" s="42" t="s">
        <v>210</v>
      </c>
      <c r="E1184" s="44">
        <v>999520</v>
      </c>
      <c r="F1184" s="44">
        <v>79962</v>
      </c>
      <c r="G1184" s="44">
        <v>1079482</v>
      </c>
      <c r="H1184" s="50"/>
    </row>
    <row r="1185" spans="1:8" ht="18.75" customHeight="1" x14ac:dyDescent="0.2">
      <c r="A1185" s="41">
        <v>1183</v>
      </c>
      <c r="B1185" s="42" t="s">
        <v>1393</v>
      </c>
      <c r="C1185" s="43" t="s">
        <v>87</v>
      </c>
      <c r="D1185" s="42" t="s">
        <v>210</v>
      </c>
      <c r="E1185" s="44">
        <v>2668892</v>
      </c>
      <c r="F1185" s="44">
        <v>213511</v>
      </c>
      <c r="G1185" s="44">
        <v>2882403</v>
      </c>
      <c r="H1185" s="50"/>
    </row>
    <row r="1186" spans="1:8" ht="18.75" customHeight="1" x14ac:dyDescent="0.2">
      <c r="A1186" s="41">
        <v>1184</v>
      </c>
      <c r="B1186" s="42" t="s">
        <v>1394</v>
      </c>
      <c r="C1186" s="43" t="s">
        <v>87</v>
      </c>
      <c r="D1186" s="42" t="s">
        <v>210</v>
      </c>
      <c r="E1186" s="44">
        <v>999520</v>
      </c>
      <c r="F1186" s="44">
        <v>79962</v>
      </c>
      <c r="G1186" s="44">
        <v>1079482</v>
      </c>
      <c r="H1186" s="50"/>
    </row>
    <row r="1187" spans="1:8" ht="18.75" customHeight="1" x14ac:dyDescent="0.2">
      <c r="A1187" s="41">
        <v>1185</v>
      </c>
      <c r="B1187" s="42" t="s">
        <v>1395</v>
      </c>
      <c r="C1187" s="43" t="s">
        <v>87</v>
      </c>
      <c r="D1187" s="42" t="s">
        <v>210</v>
      </c>
      <c r="E1187" s="44">
        <v>1999040</v>
      </c>
      <c r="F1187" s="44">
        <v>159923</v>
      </c>
      <c r="G1187" s="44">
        <v>2158963</v>
      </c>
      <c r="H1187" s="50"/>
    </row>
    <row r="1188" spans="1:8" ht="18.75" customHeight="1" x14ac:dyDescent="0.2">
      <c r="A1188" s="41">
        <v>1186</v>
      </c>
      <c r="B1188" s="42" t="s">
        <v>1396</v>
      </c>
      <c r="C1188" s="43" t="s">
        <v>87</v>
      </c>
      <c r="D1188" s="42" t="s">
        <v>210</v>
      </c>
      <c r="E1188" s="44">
        <v>999520</v>
      </c>
      <c r="F1188" s="44">
        <v>79962</v>
      </c>
      <c r="G1188" s="44">
        <v>1079482</v>
      </c>
      <c r="H1188" s="50"/>
    </row>
    <row r="1189" spans="1:8" ht="18.75" customHeight="1" x14ac:dyDescent="0.2">
      <c r="A1189" s="41">
        <v>1187</v>
      </c>
      <c r="B1189" s="42" t="s">
        <v>1397</v>
      </c>
      <c r="C1189" s="43" t="s">
        <v>87</v>
      </c>
      <c r="D1189" s="42" t="s">
        <v>210</v>
      </c>
      <c r="E1189" s="44">
        <v>8713700</v>
      </c>
      <c r="F1189" s="44">
        <v>697096</v>
      </c>
      <c r="G1189" s="44">
        <v>9410796</v>
      </c>
      <c r="H1189" s="50"/>
    </row>
    <row r="1190" spans="1:8" ht="18.75" customHeight="1" x14ac:dyDescent="0.2">
      <c r="A1190" s="41">
        <v>1188</v>
      </c>
      <c r="B1190" s="42" t="s">
        <v>1398</v>
      </c>
      <c r="C1190" s="43" t="s">
        <v>87</v>
      </c>
      <c r="D1190" s="42" t="s">
        <v>210</v>
      </c>
      <c r="E1190" s="44">
        <v>1973364</v>
      </c>
      <c r="F1190" s="44">
        <v>157869</v>
      </c>
      <c r="G1190" s="44">
        <v>2131233</v>
      </c>
      <c r="H1190" s="50"/>
    </row>
    <row r="1191" spans="1:8" customFormat="1" ht="15" hidden="1" x14ac:dyDescent="0.25">
      <c r="A1191" s="41">
        <v>1189</v>
      </c>
      <c r="B1191" s="53"/>
      <c r="C1191" s="48">
        <v>44747</v>
      </c>
      <c r="D1191" s="47" t="s">
        <v>2550</v>
      </c>
      <c r="E1191" s="47"/>
      <c r="F1191" s="47"/>
      <c r="G1191" s="49">
        <v>-209819569</v>
      </c>
      <c r="H1191" s="53"/>
    </row>
    <row r="1192" spans="1:8" ht="18.75" customHeight="1" x14ac:dyDescent="0.2">
      <c r="A1192" s="41">
        <v>1190</v>
      </c>
      <c r="B1192" s="42" t="s">
        <v>1399</v>
      </c>
      <c r="C1192" s="43" t="s">
        <v>88</v>
      </c>
      <c r="D1192" s="42" t="s">
        <v>210</v>
      </c>
      <c r="E1192" s="44">
        <v>999520</v>
      </c>
      <c r="F1192" s="44">
        <v>79962</v>
      </c>
      <c r="G1192" s="44">
        <v>1079482</v>
      </c>
      <c r="H1192" s="50"/>
    </row>
    <row r="1193" spans="1:8" ht="18.75" customHeight="1" x14ac:dyDescent="0.2">
      <c r="A1193" s="41">
        <v>1191</v>
      </c>
      <c r="B1193" s="42" t="s">
        <v>1400</v>
      </c>
      <c r="C1193" s="43" t="s">
        <v>88</v>
      </c>
      <c r="D1193" s="42" t="s">
        <v>210</v>
      </c>
      <c r="E1193" s="44">
        <v>1468640</v>
      </c>
      <c r="F1193" s="44">
        <v>117491</v>
      </c>
      <c r="G1193" s="44">
        <v>1586131</v>
      </c>
      <c r="H1193" s="50"/>
    </row>
    <row r="1194" spans="1:8" ht="18.75" customHeight="1" x14ac:dyDescent="0.2">
      <c r="A1194" s="41">
        <v>1192</v>
      </c>
      <c r="B1194" s="42" t="s">
        <v>1401</v>
      </c>
      <c r="C1194" s="43" t="s">
        <v>88</v>
      </c>
      <c r="D1194" s="42" t="s">
        <v>210</v>
      </c>
      <c r="E1194" s="44">
        <v>1309220</v>
      </c>
      <c r="F1194" s="44">
        <v>104738</v>
      </c>
      <c r="G1194" s="44">
        <v>1413958</v>
      </c>
      <c r="H1194" s="50"/>
    </row>
    <row r="1195" spans="1:8" ht="18.75" customHeight="1" x14ac:dyDescent="0.2">
      <c r="A1195" s="41">
        <v>1193</v>
      </c>
      <c r="B1195" s="42" t="s">
        <v>1402</v>
      </c>
      <c r="C1195" s="43" t="s">
        <v>88</v>
      </c>
      <c r="D1195" s="42" t="s">
        <v>210</v>
      </c>
      <c r="E1195" s="44">
        <v>2873272</v>
      </c>
      <c r="F1195" s="44">
        <v>229862</v>
      </c>
      <c r="G1195" s="44">
        <v>3103134</v>
      </c>
      <c r="H1195" s="50"/>
    </row>
    <row r="1196" spans="1:8" ht="18.75" customHeight="1" x14ac:dyDescent="0.2">
      <c r="A1196" s="41">
        <v>1194</v>
      </c>
      <c r="B1196" s="42" t="s">
        <v>1403</v>
      </c>
      <c r="C1196" s="43" t="s">
        <v>88</v>
      </c>
      <c r="D1196" s="42" t="s">
        <v>210</v>
      </c>
      <c r="E1196" s="44">
        <v>3467680</v>
      </c>
      <c r="F1196" s="44">
        <v>277414</v>
      </c>
      <c r="G1196" s="44">
        <v>3745094</v>
      </c>
      <c r="H1196" s="50"/>
    </row>
    <row r="1197" spans="1:8" ht="18.75" customHeight="1" x14ac:dyDescent="0.2">
      <c r="A1197" s="41">
        <v>1195</v>
      </c>
      <c r="B1197" s="42" t="s">
        <v>1404</v>
      </c>
      <c r="C1197" s="43" t="s">
        <v>88</v>
      </c>
      <c r="D1197" s="42" t="s">
        <v>210</v>
      </c>
      <c r="E1197" s="44">
        <v>1468640</v>
      </c>
      <c r="F1197" s="44">
        <v>117491</v>
      </c>
      <c r="G1197" s="44">
        <v>1586131</v>
      </c>
      <c r="H1197" s="50"/>
    </row>
    <row r="1198" spans="1:8" ht="18.75" customHeight="1" x14ac:dyDescent="0.2">
      <c r="A1198" s="41">
        <v>1196</v>
      </c>
      <c r="B1198" s="42" t="s">
        <v>1405</v>
      </c>
      <c r="C1198" s="43" t="s">
        <v>88</v>
      </c>
      <c r="D1198" s="42" t="s">
        <v>210</v>
      </c>
      <c r="E1198" s="44">
        <v>2998560</v>
      </c>
      <c r="F1198" s="44">
        <v>239885</v>
      </c>
      <c r="G1198" s="44">
        <v>3238445</v>
      </c>
      <c r="H1198" s="50"/>
    </row>
    <row r="1199" spans="1:8" ht="18.75" customHeight="1" x14ac:dyDescent="0.2">
      <c r="A1199" s="41">
        <v>1197</v>
      </c>
      <c r="B1199" s="42" t="s">
        <v>1406</v>
      </c>
      <c r="C1199" s="43" t="s">
        <v>88</v>
      </c>
      <c r="D1199" s="42" t="s">
        <v>210</v>
      </c>
      <c r="E1199" s="44">
        <v>999520</v>
      </c>
      <c r="F1199" s="44">
        <v>79962</v>
      </c>
      <c r="G1199" s="44">
        <v>1079482</v>
      </c>
      <c r="H1199" s="50"/>
    </row>
    <row r="1200" spans="1:8" ht="18.75" customHeight="1" x14ac:dyDescent="0.2">
      <c r="A1200" s="41">
        <v>1198</v>
      </c>
      <c r="B1200" s="42" t="s">
        <v>1407</v>
      </c>
      <c r="C1200" s="43" t="s">
        <v>88</v>
      </c>
      <c r="D1200" s="42" t="s">
        <v>210</v>
      </c>
      <c r="E1200" s="44">
        <v>1111900</v>
      </c>
      <c r="F1200" s="44">
        <v>88952</v>
      </c>
      <c r="G1200" s="44">
        <v>1200852</v>
      </c>
      <c r="H1200" s="50"/>
    </row>
    <row r="1201" spans="1:8" ht="18.75" customHeight="1" x14ac:dyDescent="0.2">
      <c r="A1201" s="41">
        <v>1199</v>
      </c>
      <c r="B1201" s="42" t="s">
        <v>1408</v>
      </c>
      <c r="C1201" s="43" t="s">
        <v>88</v>
      </c>
      <c r="D1201" s="42" t="s">
        <v>210</v>
      </c>
      <c r="E1201" s="44">
        <v>999520</v>
      </c>
      <c r="F1201" s="44">
        <v>79962</v>
      </c>
      <c r="G1201" s="44">
        <v>1079482</v>
      </c>
      <c r="H1201" s="50"/>
    </row>
    <row r="1202" spans="1:8" ht="18.75" customHeight="1" x14ac:dyDescent="0.2">
      <c r="A1202" s="41">
        <v>1200</v>
      </c>
      <c r="B1202" s="42" t="s">
        <v>1409</v>
      </c>
      <c r="C1202" s="43" t="s">
        <v>88</v>
      </c>
      <c r="D1202" s="42" t="s">
        <v>210</v>
      </c>
      <c r="E1202" s="44">
        <v>1111900</v>
      </c>
      <c r="F1202" s="44">
        <v>88952</v>
      </c>
      <c r="G1202" s="44">
        <v>1200852</v>
      </c>
      <c r="H1202" s="50"/>
    </row>
    <row r="1203" spans="1:8" ht="18.75" customHeight="1" x14ac:dyDescent="0.2">
      <c r="A1203" s="41">
        <v>1201</v>
      </c>
      <c r="B1203" s="42" t="s">
        <v>1410</v>
      </c>
      <c r="C1203" s="43" t="s">
        <v>88</v>
      </c>
      <c r="D1203" s="42" t="s">
        <v>210</v>
      </c>
      <c r="E1203" s="44">
        <v>1928640</v>
      </c>
      <c r="F1203" s="44">
        <v>154291</v>
      </c>
      <c r="G1203" s="44">
        <v>2082931</v>
      </c>
      <c r="H1203" s="50"/>
    </row>
    <row r="1204" spans="1:8" ht="18.75" customHeight="1" x14ac:dyDescent="0.2">
      <c r="A1204" s="41">
        <v>1202</v>
      </c>
      <c r="B1204" s="42" t="s">
        <v>1411</v>
      </c>
      <c r="C1204" s="43" t="s">
        <v>88</v>
      </c>
      <c r="D1204" s="42" t="s">
        <v>210</v>
      </c>
      <c r="E1204" s="44">
        <v>1468640</v>
      </c>
      <c r="F1204" s="44">
        <v>117491</v>
      </c>
      <c r="G1204" s="44">
        <v>1586131</v>
      </c>
      <c r="H1204" s="50"/>
    </row>
    <row r="1205" spans="1:8" ht="18.75" customHeight="1" x14ac:dyDescent="0.2">
      <c r="A1205" s="41">
        <v>1203</v>
      </c>
      <c r="B1205" s="42" t="s">
        <v>1412</v>
      </c>
      <c r="C1205" s="43" t="s">
        <v>89</v>
      </c>
      <c r="D1205" s="42" t="s">
        <v>210</v>
      </c>
      <c r="E1205" s="44">
        <v>2468142</v>
      </c>
      <c r="F1205" s="44">
        <v>197451</v>
      </c>
      <c r="G1205" s="44">
        <v>2665593</v>
      </c>
      <c r="H1205" s="50"/>
    </row>
    <row r="1206" spans="1:8" ht="18.75" hidden="1" customHeight="1" x14ac:dyDescent="0.2">
      <c r="A1206" s="41">
        <v>1204</v>
      </c>
      <c r="B1206" s="47" t="s">
        <v>2522</v>
      </c>
      <c r="C1206" s="48">
        <v>44752</v>
      </c>
      <c r="D1206" s="47" t="s">
        <v>170</v>
      </c>
      <c r="E1206" s="49">
        <v>-352966</v>
      </c>
      <c r="F1206" s="49">
        <v>-28237</v>
      </c>
      <c r="G1206" s="49">
        <v>-381203</v>
      </c>
      <c r="H1206" s="53"/>
    </row>
    <row r="1207" spans="1:8" ht="18.75" customHeight="1" x14ac:dyDescent="0.2">
      <c r="A1207" s="41">
        <v>1205</v>
      </c>
      <c r="B1207" s="42" t="s">
        <v>1413</v>
      </c>
      <c r="C1207" s="43" t="s">
        <v>90</v>
      </c>
      <c r="D1207" s="42" t="s">
        <v>210</v>
      </c>
      <c r="E1207" s="44">
        <v>2647474</v>
      </c>
      <c r="F1207" s="44">
        <v>211798</v>
      </c>
      <c r="G1207" s="44">
        <v>2859272</v>
      </c>
      <c r="H1207" s="50"/>
    </row>
    <row r="1208" spans="1:8" ht="18.75" customHeight="1" x14ac:dyDescent="0.2">
      <c r="A1208" s="41">
        <v>1206</v>
      </c>
      <c r="B1208" s="42" t="s">
        <v>1414</v>
      </c>
      <c r="C1208" s="43" t="s">
        <v>90</v>
      </c>
      <c r="D1208" s="42" t="s">
        <v>210</v>
      </c>
      <c r="E1208" s="44">
        <v>1601952</v>
      </c>
      <c r="F1208" s="44">
        <v>128156</v>
      </c>
      <c r="G1208" s="44">
        <v>1730108</v>
      </c>
      <c r="H1208" s="50"/>
    </row>
    <row r="1209" spans="1:8" ht="18.75" customHeight="1" x14ac:dyDescent="0.2">
      <c r="A1209" s="41">
        <v>1207</v>
      </c>
      <c r="B1209" s="42" t="s">
        <v>1415</v>
      </c>
      <c r="C1209" s="43" t="s">
        <v>90</v>
      </c>
      <c r="D1209" s="42" t="s">
        <v>210</v>
      </c>
      <c r="E1209" s="44">
        <v>3626062</v>
      </c>
      <c r="F1209" s="44">
        <v>290085</v>
      </c>
      <c r="G1209" s="44">
        <v>3916147</v>
      </c>
      <c r="H1209" s="50"/>
    </row>
    <row r="1210" spans="1:8" ht="18.75" customHeight="1" x14ac:dyDescent="0.2">
      <c r="A1210" s="41">
        <v>1208</v>
      </c>
      <c r="B1210" s="42" t="s">
        <v>1416</v>
      </c>
      <c r="C1210" s="43" t="s">
        <v>90</v>
      </c>
      <c r="D1210" s="42" t="s">
        <v>210</v>
      </c>
      <c r="E1210" s="44">
        <v>2580540</v>
      </c>
      <c r="F1210" s="44">
        <v>206443</v>
      </c>
      <c r="G1210" s="44">
        <v>2786983</v>
      </c>
      <c r="H1210" s="50"/>
    </row>
    <row r="1211" spans="1:8" ht="18.75" customHeight="1" x14ac:dyDescent="0.2">
      <c r="A1211" s="41">
        <v>1209</v>
      </c>
      <c r="B1211" s="42" t="s">
        <v>1417</v>
      </c>
      <c r="C1211" s="43" t="s">
        <v>90</v>
      </c>
      <c r="D1211" s="42" t="s">
        <v>210</v>
      </c>
      <c r="E1211" s="44">
        <v>1200254</v>
      </c>
      <c r="F1211" s="44">
        <v>96020</v>
      </c>
      <c r="G1211" s="44">
        <v>1296274</v>
      </c>
      <c r="H1211" s="50"/>
    </row>
    <row r="1212" spans="1:8" ht="18.75" customHeight="1" x14ac:dyDescent="0.2">
      <c r="A1212" s="41">
        <v>1210</v>
      </c>
      <c r="B1212" s="42" t="s">
        <v>1418</v>
      </c>
      <c r="C1212" s="43" t="s">
        <v>90</v>
      </c>
      <c r="D1212" s="42" t="s">
        <v>210</v>
      </c>
      <c r="E1212" s="44">
        <v>999522</v>
      </c>
      <c r="F1212" s="44">
        <v>79962</v>
      </c>
      <c r="G1212" s="44">
        <v>1079484</v>
      </c>
      <c r="H1212" s="50"/>
    </row>
    <row r="1213" spans="1:8" ht="18.75" customHeight="1" x14ac:dyDescent="0.2">
      <c r="A1213" s="41">
        <v>1211</v>
      </c>
      <c r="B1213" s="42" t="s">
        <v>1419</v>
      </c>
      <c r="C1213" s="43" t="s">
        <v>90</v>
      </c>
      <c r="D1213" s="42" t="s">
        <v>210</v>
      </c>
      <c r="E1213" s="44">
        <v>1468640</v>
      </c>
      <c r="F1213" s="44">
        <v>117491</v>
      </c>
      <c r="G1213" s="44">
        <v>1586131</v>
      </c>
      <c r="H1213" s="50"/>
    </row>
    <row r="1214" spans="1:8" ht="18.75" customHeight="1" x14ac:dyDescent="0.2">
      <c r="A1214" s="41">
        <v>1212</v>
      </c>
      <c r="B1214" s="42" t="s">
        <v>1420</v>
      </c>
      <c r="C1214" s="43" t="s">
        <v>90</v>
      </c>
      <c r="D1214" s="42" t="s">
        <v>210</v>
      </c>
      <c r="E1214" s="44">
        <v>1468640</v>
      </c>
      <c r="F1214" s="44">
        <v>117491</v>
      </c>
      <c r="G1214" s="44">
        <v>1586131</v>
      </c>
      <c r="H1214" s="50"/>
    </row>
    <row r="1215" spans="1:8" ht="18.75" customHeight="1" x14ac:dyDescent="0.2">
      <c r="A1215" s="41">
        <v>1213</v>
      </c>
      <c r="B1215" s="42" t="s">
        <v>1421</v>
      </c>
      <c r="C1215" s="43" t="s">
        <v>90</v>
      </c>
      <c r="D1215" s="42" t="s">
        <v>210</v>
      </c>
      <c r="E1215" s="44">
        <v>1384254</v>
      </c>
      <c r="F1215" s="44">
        <v>110740</v>
      </c>
      <c r="G1215" s="44">
        <v>1494994</v>
      </c>
      <c r="H1215" s="50"/>
    </row>
    <row r="1216" spans="1:8" ht="18.75" customHeight="1" x14ac:dyDescent="0.2">
      <c r="A1216" s="41">
        <v>1214</v>
      </c>
      <c r="B1216" s="42" t="s">
        <v>1422</v>
      </c>
      <c r="C1216" s="43" t="s">
        <v>90</v>
      </c>
      <c r="D1216" s="42" t="s">
        <v>210</v>
      </c>
      <c r="E1216" s="44">
        <v>9995220</v>
      </c>
      <c r="F1216" s="44">
        <v>799618</v>
      </c>
      <c r="G1216" s="44">
        <v>10794838</v>
      </c>
      <c r="H1216" s="50"/>
    </row>
    <row r="1217" spans="1:8" ht="18.75" customHeight="1" x14ac:dyDescent="0.2">
      <c r="A1217" s="41">
        <v>1215</v>
      </c>
      <c r="B1217" s="42" t="s">
        <v>1423</v>
      </c>
      <c r="C1217" s="43" t="s">
        <v>90</v>
      </c>
      <c r="D1217" s="42" t="s">
        <v>210</v>
      </c>
      <c r="E1217" s="44">
        <v>3518024</v>
      </c>
      <c r="F1217" s="44">
        <v>281442</v>
      </c>
      <c r="G1217" s="44">
        <v>3799466</v>
      </c>
      <c r="H1217" s="50"/>
    </row>
    <row r="1218" spans="1:8" ht="18.75" customHeight="1" x14ac:dyDescent="0.2">
      <c r="A1218" s="41">
        <v>1216</v>
      </c>
      <c r="B1218" s="42" t="s">
        <v>1424</v>
      </c>
      <c r="C1218" s="43" t="s">
        <v>90</v>
      </c>
      <c r="D1218" s="42" t="s">
        <v>210</v>
      </c>
      <c r="E1218" s="44">
        <v>9995220</v>
      </c>
      <c r="F1218" s="44">
        <v>799618</v>
      </c>
      <c r="G1218" s="44">
        <v>10794838</v>
      </c>
      <c r="H1218" s="50"/>
    </row>
    <row r="1219" spans="1:8" ht="18.75" customHeight="1" x14ac:dyDescent="0.2">
      <c r="A1219" s="41">
        <v>1217</v>
      </c>
      <c r="B1219" s="42" t="s">
        <v>1425</v>
      </c>
      <c r="C1219" s="43" t="s">
        <v>90</v>
      </c>
      <c r="D1219" s="42" t="s">
        <v>210</v>
      </c>
      <c r="E1219" s="44">
        <v>522732</v>
      </c>
      <c r="F1219" s="44">
        <v>41819</v>
      </c>
      <c r="G1219" s="44">
        <v>564551</v>
      </c>
      <c r="H1219" s="50"/>
    </row>
    <row r="1220" spans="1:8" ht="18.75" customHeight="1" x14ac:dyDescent="0.2">
      <c r="A1220" s="41">
        <v>1218</v>
      </c>
      <c r="B1220" s="42" t="s">
        <v>1426</v>
      </c>
      <c r="C1220" s="43" t="s">
        <v>90</v>
      </c>
      <c r="D1220" s="42" t="s">
        <v>210</v>
      </c>
      <c r="E1220" s="44">
        <v>4605186</v>
      </c>
      <c r="F1220" s="44">
        <v>368415</v>
      </c>
      <c r="G1220" s="44">
        <v>4973601</v>
      </c>
      <c r="H1220" s="50"/>
    </row>
    <row r="1221" spans="1:8" ht="18.75" customHeight="1" x14ac:dyDescent="0.2">
      <c r="A1221" s="41">
        <v>1219</v>
      </c>
      <c r="B1221" s="42" t="s">
        <v>1427</v>
      </c>
      <c r="C1221" s="43" t="s">
        <v>90</v>
      </c>
      <c r="D1221" s="42" t="s">
        <v>210</v>
      </c>
      <c r="E1221" s="44">
        <v>5319990</v>
      </c>
      <c r="F1221" s="44">
        <v>425599</v>
      </c>
      <c r="G1221" s="44">
        <v>5745589</v>
      </c>
      <c r="H1221" s="50"/>
    </row>
    <row r="1222" spans="1:8" ht="18.75" customHeight="1" x14ac:dyDescent="0.2">
      <c r="A1222" s="41">
        <v>1220</v>
      </c>
      <c r="B1222" s="42" t="s">
        <v>1428</v>
      </c>
      <c r="C1222" s="43" t="s">
        <v>90</v>
      </c>
      <c r="D1222" s="42" t="s">
        <v>210</v>
      </c>
      <c r="E1222" s="44">
        <v>4202934</v>
      </c>
      <c r="F1222" s="44">
        <v>336235</v>
      </c>
      <c r="G1222" s="44">
        <v>4539169</v>
      </c>
      <c r="H1222" s="50"/>
    </row>
    <row r="1223" spans="1:8" ht="18.75" customHeight="1" x14ac:dyDescent="0.2">
      <c r="A1223" s="41">
        <v>1221</v>
      </c>
      <c r="B1223" s="42" t="s">
        <v>1429</v>
      </c>
      <c r="C1223" s="43" t="s">
        <v>90</v>
      </c>
      <c r="D1223" s="42" t="s">
        <v>210</v>
      </c>
      <c r="E1223" s="44">
        <v>3467664</v>
      </c>
      <c r="F1223" s="44">
        <v>277413</v>
      </c>
      <c r="G1223" s="44">
        <v>3745077</v>
      </c>
      <c r="H1223" s="50"/>
    </row>
    <row r="1224" spans="1:8" ht="18.75" customHeight="1" x14ac:dyDescent="0.2">
      <c r="A1224" s="41">
        <v>1222</v>
      </c>
      <c r="B1224" s="42" t="s">
        <v>1430</v>
      </c>
      <c r="C1224" s="43" t="s">
        <v>90</v>
      </c>
      <c r="D1224" s="42" t="s">
        <v>210</v>
      </c>
      <c r="E1224" s="44">
        <v>3978090</v>
      </c>
      <c r="F1224" s="44">
        <v>318247</v>
      </c>
      <c r="G1224" s="44">
        <v>4296337</v>
      </c>
      <c r="H1224" s="50"/>
    </row>
    <row r="1225" spans="1:8" ht="18.75" customHeight="1" x14ac:dyDescent="0.2">
      <c r="A1225" s="41">
        <v>1223</v>
      </c>
      <c r="B1225" s="42" t="s">
        <v>1431</v>
      </c>
      <c r="C1225" s="43" t="s">
        <v>90</v>
      </c>
      <c r="D1225" s="42" t="s">
        <v>210</v>
      </c>
      <c r="E1225" s="44">
        <v>1999044</v>
      </c>
      <c r="F1225" s="44">
        <v>159924</v>
      </c>
      <c r="G1225" s="44">
        <v>2158968</v>
      </c>
      <c r="H1225" s="50"/>
    </row>
    <row r="1226" spans="1:8" ht="18.75" customHeight="1" x14ac:dyDescent="0.2">
      <c r="A1226" s="41">
        <v>1224</v>
      </c>
      <c r="B1226" s="42" t="s">
        <v>1432</v>
      </c>
      <c r="C1226" s="43" t="s">
        <v>90</v>
      </c>
      <c r="D1226" s="42" t="s">
        <v>210</v>
      </c>
      <c r="E1226" s="44">
        <v>2998566</v>
      </c>
      <c r="F1226" s="44">
        <v>239885</v>
      </c>
      <c r="G1226" s="44">
        <v>3238451</v>
      </c>
      <c r="H1226" s="50"/>
    </row>
    <row r="1227" spans="1:8" ht="18.75" customHeight="1" x14ac:dyDescent="0.2">
      <c r="A1227" s="41">
        <v>1225</v>
      </c>
      <c r="B1227" s="42" t="s">
        <v>1433</v>
      </c>
      <c r="C1227" s="43" t="s">
        <v>91</v>
      </c>
      <c r="D1227" s="42" t="s">
        <v>210</v>
      </c>
      <c r="E1227" s="44">
        <v>3467664</v>
      </c>
      <c r="F1227" s="44">
        <v>277413</v>
      </c>
      <c r="G1227" s="44">
        <v>3745077</v>
      </c>
      <c r="H1227" s="50"/>
    </row>
    <row r="1228" spans="1:8" ht="18.75" customHeight="1" x14ac:dyDescent="0.2">
      <c r="A1228" s="41">
        <v>1226</v>
      </c>
      <c r="B1228" s="42" t="s">
        <v>1434</v>
      </c>
      <c r="C1228" s="43" t="s">
        <v>91</v>
      </c>
      <c r="D1228" s="42" t="s">
        <v>210</v>
      </c>
      <c r="E1228" s="44">
        <v>2199772</v>
      </c>
      <c r="F1228" s="44">
        <v>175982</v>
      </c>
      <c r="G1228" s="44">
        <v>2375754</v>
      </c>
      <c r="H1228" s="50"/>
    </row>
    <row r="1229" spans="1:8" ht="18.75" customHeight="1" x14ac:dyDescent="0.2">
      <c r="A1229" s="41">
        <v>1227</v>
      </c>
      <c r="B1229" s="42" t="s">
        <v>1435</v>
      </c>
      <c r="C1229" s="43" t="s">
        <v>91</v>
      </c>
      <c r="D1229" s="42" t="s">
        <v>210</v>
      </c>
      <c r="E1229" s="44">
        <v>1999044</v>
      </c>
      <c r="F1229" s="44">
        <v>159924</v>
      </c>
      <c r="G1229" s="44">
        <v>2158968</v>
      </c>
      <c r="H1229" s="50"/>
    </row>
    <row r="1230" spans="1:8" ht="18.75" customHeight="1" x14ac:dyDescent="0.2">
      <c r="A1230" s="41">
        <v>1228</v>
      </c>
      <c r="B1230" s="42" t="s">
        <v>1436</v>
      </c>
      <c r="C1230" s="43" t="s">
        <v>91</v>
      </c>
      <c r="D1230" s="42" t="s">
        <v>210</v>
      </c>
      <c r="E1230" s="44">
        <v>2468142</v>
      </c>
      <c r="F1230" s="44">
        <v>197451</v>
      </c>
      <c r="G1230" s="44">
        <v>2665593</v>
      </c>
      <c r="H1230" s="50"/>
    </row>
    <row r="1231" spans="1:8" ht="18.75" customHeight="1" x14ac:dyDescent="0.2">
      <c r="A1231" s="41">
        <v>1229</v>
      </c>
      <c r="B1231" s="42" t="s">
        <v>1437</v>
      </c>
      <c r="C1231" s="43" t="s">
        <v>91</v>
      </c>
      <c r="D1231" s="42" t="s">
        <v>210</v>
      </c>
      <c r="E1231" s="44">
        <v>1999044</v>
      </c>
      <c r="F1231" s="44">
        <v>159924</v>
      </c>
      <c r="G1231" s="44">
        <v>2158968</v>
      </c>
      <c r="H1231" s="50"/>
    </row>
    <row r="1232" spans="1:8" ht="18.75" customHeight="1" x14ac:dyDescent="0.2">
      <c r="A1232" s="41">
        <v>1230</v>
      </c>
      <c r="B1232" s="42" t="s">
        <v>1438</v>
      </c>
      <c r="C1232" s="43" t="s">
        <v>91</v>
      </c>
      <c r="D1232" s="42" t="s">
        <v>210</v>
      </c>
      <c r="E1232" s="44">
        <v>999522</v>
      </c>
      <c r="F1232" s="44">
        <v>79962</v>
      </c>
      <c r="G1232" s="44">
        <v>1079484</v>
      </c>
      <c r="H1232" s="50"/>
    </row>
    <row r="1233" spans="1:8" ht="18.75" hidden="1" customHeight="1" x14ac:dyDescent="0.2">
      <c r="A1233" s="41">
        <v>1231</v>
      </c>
      <c r="B1233" s="47" t="s">
        <v>2523</v>
      </c>
      <c r="C1233" s="48">
        <v>44755</v>
      </c>
      <c r="D1233" s="47" t="s">
        <v>170</v>
      </c>
      <c r="E1233" s="49">
        <v>-2072026</v>
      </c>
      <c r="F1233" s="49">
        <v>-165762</v>
      </c>
      <c r="G1233" s="49">
        <v>-2237788</v>
      </c>
      <c r="H1233" s="53"/>
    </row>
    <row r="1234" spans="1:8" ht="18.75" customHeight="1" x14ac:dyDescent="0.2">
      <c r="A1234" s="41">
        <v>1232</v>
      </c>
      <c r="B1234" s="42" t="s">
        <v>1439</v>
      </c>
      <c r="C1234" s="43" t="s">
        <v>1440</v>
      </c>
      <c r="D1234" s="42" t="s">
        <v>210</v>
      </c>
      <c r="E1234" s="44">
        <v>1999044</v>
      </c>
      <c r="F1234" s="44">
        <v>159924</v>
      </c>
      <c r="G1234" s="44">
        <v>2158968</v>
      </c>
      <c r="H1234" s="50"/>
    </row>
    <row r="1235" spans="1:8" ht="18.75" customHeight="1" x14ac:dyDescent="0.2">
      <c r="A1235" s="41">
        <v>1233</v>
      </c>
      <c r="B1235" s="42" t="s">
        <v>1441</v>
      </c>
      <c r="C1235" s="43" t="s">
        <v>1440</v>
      </c>
      <c r="D1235" s="42" t="s">
        <v>210</v>
      </c>
      <c r="E1235" s="44">
        <v>999522</v>
      </c>
      <c r="F1235" s="44">
        <v>79962</v>
      </c>
      <c r="G1235" s="44">
        <v>1079484</v>
      </c>
      <c r="H1235" s="50"/>
    </row>
    <row r="1236" spans="1:8" ht="18.75" customHeight="1" x14ac:dyDescent="0.2">
      <c r="A1236" s="41">
        <v>1234</v>
      </c>
      <c r="B1236" s="42" t="s">
        <v>1442</v>
      </c>
      <c r="C1236" s="43" t="s">
        <v>1440</v>
      </c>
      <c r="D1236" s="42" t="s">
        <v>210</v>
      </c>
      <c r="E1236" s="44">
        <v>200728</v>
      </c>
      <c r="F1236" s="44">
        <v>16058</v>
      </c>
      <c r="G1236" s="44">
        <v>216786</v>
      </c>
      <c r="H1236" s="50"/>
    </row>
    <row r="1237" spans="1:8" ht="18.75" customHeight="1" x14ac:dyDescent="0.2">
      <c r="A1237" s="41">
        <v>1235</v>
      </c>
      <c r="B1237" s="42" t="s">
        <v>1443</v>
      </c>
      <c r="C1237" s="43" t="s">
        <v>1440</v>
      </c>
      <c r="D1237" s="42" t="s">
        <v>210</v>
      </c>
      <c r="E1237" s="44">
        <v>1999044</v>
      </c>
      <c r="F1237" s="44">
        <v>159924</v>
      </c>
      <c r="G1237" s="44">
        <v>2158968</v>
      </c>
      <c r="H1237" s="50"/>
    </row>
    <row r="1238" spans="1:8" ht="18.75" customHeight="1" x14ac:dyDescent="0.2">
      <c r="A1238" s="41">
        <v>1236</v>
      </c>
      <c r="B1238" s="42" t="s">
        <v>1444</v>
      </c>
      <c r="C1238" s="43" t="s">
        <v>1440</v>
      </c>
      <c r="D1238" s="42" t="s">
        <v>210</v>
      </c>
      <c r="E1238" s="44">
        <v>4291224</v>
      </c>
      <c r="F1238" s="44">
        <v>343298</v>
      </c>
      <c r="G1238" s="44">
        <v>4634522</v>
      </c>
      <c r="H1238" s="50"/>
    </row>
    <row r="1239" spans="1:8" ht="18.75" customHeight="1" x14ac:dyDescent="0.2">
      <c r="A1239" s="41">
        <v>1237</v>
      </c>
      <c r="B1239" s="42" t="s">
        <v>1445</v>
      </c>
      <c r="C1239" s="43" t="s">
        <v>1440</v>
      </c>
      <c r="D1239" s="42" t="s">
        <v>210</v>
      </c>
      <c r="E1239" s="44">
        <v>2668874</v>
      </c>
      <c r="F1239" s="44">
        <v>213510</v>
      </c>
      <c r="G1239" s="44">
        <v>2882384</v>
      </c>
      <c r="H1239" s="50"/>
    </row>
    <row r="1240" spans="1:8" ht="18.75" customHeight="1" x14ac:dyDescent="0.2">
      <c r="A1240" s="41">
        <v>1238</v>
      </c>
      <c r="B1240" s="42" t="s">
        <v>1446</v>
      </c>
      <c r="C1240" s="43" t="s">
        <v>1440</v>
      </c>
      <c r="D1240" s="42" t="s">
        <v>210</v>
      </c>
      <c r="E1240" s="44">
        <v>1669348</v>
      </c>
      <c r="F1240" s="44">
        <v>133548</v>
      </c>
      <c r="G1240" s="44">
        <v>1802896</v>
      </c>
      <c r="H1240" s="50"/>
    </row>
    <row r="1241" spans="1:8" ht="18.75" customHeight="1" x14ac:dyDescent="0.2">
      <c r="A1241" s="41">
        <v>1239</v>
      </c>
      <c r="B1241" s="42" t="s">
        <v>1447</v>
      </c>
      <c r="C1241" s="43" t="s">
        <v>1440</v>
      </c>
      <c r="D1241" s="42" t="s">
        <v>210</v>
      </c>
      <c r="E1241" s="44">
        <v>3144584</v>
      </c>
      <c r="F1241" s="44">
        <v>251567</v>
      </c>
      <c r="G1241" s="44">
        <v>3396151</v>
      </c>
      <c r="H1241" s="50"/>
    </row>
    <row r="1242" spans="1:8" ht="18.75" customHeight="1" x14ac:dyDescent="0.2">
      <c r="A1242" s="41">
        <v>1240</v>
      </c>
      <c r="B1242" s="42" t="s">
        <v>1448</v>
      </c>
      <c r="C1242" s="43" t="s">
        <v>1440</v>
      </c>
      <c r="D1242" s="42" t="s">
        <v>210</v>
      </c>
      <c r="E1242" s="44">
        <v>2739470</v>
      </c>
      <c r="F1242" s="44">
        <v>219158</v>
      </c>
      <c r="G1242" s="44">
        <v>2958628</v>
      </c>
      <c r="H1242" s="50"/>
    </row>
    <row r="1243" spans="1:8" ht="18.75" customHeight="1" x14ac:dyDescent="0.2">
      <c r="A1243" s="41">
        <v>1241</v>
      </c>
      <c r="B1243" s="42" t="s">
        <v>1449</v>
      </c>
      <c r="C1243" s="43" t="s">
        <v>1440</v>
      </c>
      <c r="D1243" s="42" t="s">
        <v>210</v>
      </c>
      <c r="E1243" s="44">
        <v>999522</v>
      </c>
      <c r="F1243" s="44">
        <v>79962</v>
      </c>
      <c r="G1243" s="44">
        <v>1079484</v>
      </c>
      <c r="H1243" s="50"/>
    </row>
    <row r="1244" spans="1:8" ht="18.75" customHeight="1" x14ac:dyDescent="0.2">
      <c r="A1244" s="41">
        <v>1242</v>
      </c>
      <c r="B1244" s="42" t="s">
        <v>1450</v>
      </c>
      <c r="C1244" s="43" t="s">
        <v>1440</v>
      </c>
      <c r="D1244" s="42" t="s">
        <v>210</v>
      </c>
      <c r="E1244" s="44">
        <v>999522</v>
      </c>
      <c r="F1244" s="44">
        <v>79962</v>
      </c>
      <c r="G1244" s="44">
        <v>1079484</v>
      </c>
      <c r="H1244" s="50"/>
    </row>
    <row r="1245" spans="1:8" ht="18.75" customHeight="1" x14ac:dyDescent="0.2">
      <c r="A1245" s="41">
        <v>1243</v>
      </c>
      <c r="B1245" s="42" t="s">
        <v>1451</v>
      </c>
      <c r="C1245" s="43" t="s">
        <v>1440</v>
      </c>
      <c r="D1245" s="42" t="s">
        <v>210</v>
      </c>
      <c r="E1245" s="44">
        <v>1999044</v>
      </c>
      <c r="F1245" s="44">
        <v>159924</v>
      </c>
      <c r="G1245" s="44">
        <v>2158968</v>
      </c>
      <c r="H1245" s="50"/>
    </row>
    <row r="1246" spans="1:8" ht="18.75" customHeight="1" x14ac:dyDescent="0.2">
      <c r="A1246" s="41">
        <v>1244</v>
      </c>
      <c r="B1246" s="42" t="s">
        <v>1452</v>
      </c>
      <c r="C1246" s="43" t="s">
        <v>1440</v>
      </c>
      <c r="D1246" s="42" t="s">
        <v>210</v>
      </c>
      <c r="E1246" s="44">
        <v>2468162</v>
      </c>
      <c r="F1246" s="44">
        <v>197453</v>
      </c>
      <c r="G1246" s="44">
        <v>2665615</v>
      </c>
      <c r="H1246" s="50"/>
    </row>
    <row r="1247" spans="1:8" ht="18.75" hidden="1" customHeight="1" x14ac:dyDescent="0.2">
      <c r="A1247" s="41">
        <v>1245</v>
      </c>
      <c r="B1247" s="47" t="s">
        <v>2524</v>
      </c>
      <c r="C1247" s="48">
        <v>44757</v>
      </c>
      <c r="D1247" s="47" t="s">
        <v>170</v>
      </c>
      <c r="E1247" s="49">
        <v>-762936</v>
      </c>
      <c r="F1247" s="49">
        <v>-61035</v>
      </c>
      <c r="G1247" s="49">
        <v>-823971</v>
      </c>
      <c r="H1247" s="53"/>
    </row>
    <row r="1248" spans="1:8" ht="18.75" customHeight="1" x14ac:dyDescent="0.2">
      <c r="A1248" s="41">
        <v>1246</v>
      </c>
      <c r="B1248" s="42" t="s">
        <v>1453</v>
      </c>
      <c r="C1248" s="43" t="s">
        <v>1454</v>
      </c>
      <c r="D1248" s="42" t="s">
        <v>210</v>
      </c>
      <c r="E1248" s="44">
        <v>999522</v>
      </c>
      <c r="F1248" s="44">
        <v>79962</v>
      </c>
      <c r="G1248" s="44">
        <v>1079484</v>
      </c>
      <c r="H1248" s="50"/>
    </row>
    <row r="1249" spans="1:8" customFormat="1" ht="15" hidden="1" x14ac:dyDescent="0.25">
      <c r="A1249" s="41">
        <v>1247</v>
      </c>
      <c r="B1249" s="53"/>
      <c r="C1249" s="48">
        <v>44757</v>
      </c>
      <c r="D1249" s="47" t="s">
        <v>2550</v>
      </c>
      <c r="E1249" s="47"/>
      <c r="F1249" s="47"/>
      <c r="G1249" s="49">
        <v>-191018088</v>
      </c>
      <c r="H1249" s="53"/>
    </row>
    <row r="1250" spans="1:8" ht="18.75" customHeight="1" x14ac:dyDescent="0.2">
      <c r="A1250" s="41">
        <v>1248</v>
      </c>
      <c r="B1250" s="42" t="s">
        <v>1455</v>
      </c>
      <c r="C1250" s="43" t="s">
        <v>92</v>
      </c>
      <c r="D1250" s="42" t="s">
        <v>210</v>
      </c>
      <c r="E1250" s="44">
        <v>1999044</v>
      </c>
      <c r="F1250" s="44">
        <v>159924</v>
      </c>
      <c r="G1250" s="44">
        <v>2158968</v>
      </c>
      <c r="H1250" s="50"/>
    </row>
    <row r="1251" spans="1:8" ht="18.75" customHeight="1" x14ac:dyDescent="0.2">
      <c r="A1251" s="41">
        <v>1249</v>
      </c>
      <c r="B1251" s="42" t="s">
        <v>1456</v>
      </c>
      <c r="C1251" s="43" t="s">
        <v>92</v>
      </c>
      <c r="D1251" s="42" t="s">
        <v>210</v>
      </c>
      <c r="E1251" s="44">
        <v>1400986</v>
      </c>
      <c r="F1251" s="44">
        <v>112079</v>
      </c>
      <c r="G1251" s="44">
        <v>1513065</v>
      </c>
      <c r="H1251" s="50"/>
    </row>
    <row r="1252" spans="1:8" ht="18.75" customHeight="1" x14ac:dyDescent="0.2">
      <c r="A1252" s="41">
        <v>1250</v>
      </c>
      <c r="B1252" s="42" t="s">
        <v>1457</v>
      </c>
      <c r="C1252" s="43" t="s">
        <v>92</v>
      </c>
      <c r="D1252" s="42" t="s">
        <v>210</v>
      </c>
      <c r="E1252" s="44">
        <v>1468620</v>
      </c>
      <c r="F1252" s="44">
        <v>117490</v>
      </c>
      <c r="G1252" s="44">
        <v>1586110</v>
      </c>
      <c r="H1252" s="50"/>
    </row>
    <row r="1253" spans="1:8" ht="18.75" customHeight="1" x14ac:dyDescent="0.2">
      <c r="A1253" s="41">
        <v>1251</v>
      </c>
      <c r="B1253" s="42" t="s">
        <v>1458</v>
      </c>
      <c r="C1253" s="43" t="s">
        <v>92</v>
      </c>
      <c r="D1253" s="42" t="s">
        <v>210</v>
      </c>
      <c r="E1253" s="44">
        <v>6197864</v>
      </c>
      <c r="F1253" s="44">
        <v>495829</v>
      </c>
      <c r="G1253" s="44">
        <v>6693693</v>
      </c>
      <c r="H1253" s="50"/>
    </row>
    <row r="1254" spans="1:8" ht="18.75" customHeight="1" x14ac:dyDescent="0.2">
      <c r="A1254" s="41">
        <v>1252</v>
      </c>
      <c r="B1254" s="42" t="s">
        <v>1459</v>
      </c>
      <c r="C1254" s="43" t="s">
        <v>92</v>
      </c>
      <c r="D1254" s="42" t="s">
        <v>210</v>
      </c>
      <c r="E1254" s="44">
        <v>5935846</v>
      </c>
      <c r="F1254" s="44">
        <v>474868</v>
      </c>
      <c r="G1254" s="44">
        <v>6410714</v>
      </c>
      <c r="H1254" s="50"/>
    </row>
    <row r="1255" spans="1:8" ht="18.75" customHeight="1" x14ac:dyDescent="0.2">
      <c r="A1255" s="41">
        <v>1253</v>
      </c>
      <c r="B1255" s="42" t="s">
        <v>1460</v>
      </c>
      <c r="C1255" s="43" t="s">
        <v>92</v>
      </c>
      <c r="D1255" s="42" t="s">
        <v>210</v>
      </c>
      <c r="E1255" s="44">
        <v>2777840</v>
      </c>
      <c r="F1255" s="44">
        <v>222227</v>
      </c>
      <c r="G1255" s="44">
        <v>3000067</v>
      </c>
      <c r="H1255" s="50"/>
    </row>
    <row r="1256" spans="1:8" ht="18.75" customHeight="1" x14ac:dyDescent="0.2">
      <c r="A1256" s="41">
        <v>1254</v>
      </c>
      <c r="B1256" s="42" t="s">
        <v>1461</v>
      </c>
      <c r="C1256" s="43" t="s">
        <v>92</v>
      </c>
      <c r="D1256" s="42" t="s">
        <v>210</v>
      </c>
      <c r="E1256" s="44">
        <v>2937240</v>
      </c>
      <c r="F1256" s="44">
        <v>234979</v>
      </c>
      <c r="G1256" s="44">
        <v>3172219</v>
      </c>
      <c r="H1256" s="50"/>
    </row>
    <row r="1257" spans="1:8" ht="18.75" customHeight="1" x14ac:dyDescent="0.2">
      <c r="A1257" s="41">
        <v>1255</v>
      </c>
      <c r="B1257" s="42" t="s">
        <v>1462</v>
      </c>
      <c r="C1257" s="43" t="s">
        <v>92</v>
      </c>
      <c r="D1257" s="42" t="s">
        <v>210</v>
      </c>
      <c r="E1257" s="44">
        <v>5977154</v>
      </c>
      <c r="F1257" s="44">
        <v>478172</v>
      </c>
      <c r="G1257" s="44">
        <v>6455326</v>
      </c>
      <c r="H1257" s="50"/>
    </row>
    <row r="1258" spans="1:8" ht="18.75" customHeight="1" x14ac:dyDescent="0.2">
      <c r="A1258" s="41">
        <v>1256</v>
      </c>
      <c r="B1258" s="42" t="s">
        <v>1463</v>
      </c>
      <c r="C1258" s="43" t="s">
        <v>92</v>
      </c>
      <c r="D1258" s="42" t="s">
        <v>210</v>
      </c>
      <c r="E1258" s="44">
        <v>2542154</v>
      </c>
      <c r="F1258" s="44">
        <v>203372</v>
      </c>
      <c r="G1258" s="44">
        <v>2745526</v>
      </c>
      <c r="H1258" s="50"/>
    </row>
    <row r="1259" spans="1:8" ht="18.75" customHeight="1" x14ac:dyDescent="0.2">
      <c r="A1259" s="41">
        <v>1257</v>
      </c>
      <c r="B1259" s="42" t="s">
        <v>1464</v>
      </c>
      <c r="C1259" s="43" t="s">
        <v>92</v>
      </c>
      <c r="D1259" s="42" t="s">
        <v>210</v>
      </c>
      <c r="E1259" s="44">
        <v>999522</v>
      </c>
      <c r="F1259" s="44">
        <v>79962</v>
      </c>
      <c r="G1259" s="44">
        <v>1079484</v>
      </c>
      <c r="H1259" s="50"/>
    </row>
    <row r="1260" spans="1:8" ht="18.75" customHeight="1" x14ac:dyDescent="0.2">
      <c r="A1260" s="41">
        <v>1258</v>
      </c>
      <c r="B1260" s="42" t="s">
        <v>1465</v>
      </c>
      <c r="C1260" s="43" t="s">
        <v>92</v>
      </c>
      <c r="D1260" s="42" t="s">
        <v>210</v>
      </c>
      <c r="E1260" s="44">
        <v>1999044</v>
      </c>
      <c r="F1260" s="44">
        <v>159924</v>
      </c>
      <c r="G1260" s="44">
        <v>2158968</v>
      </c>
      <c r="H1260" s="50"/>
    </row>
    <row r="1261" spans="1:8" ht="18.75" customHeight="1" x14ac:dyDescent="0.2">
      <c r="A1261" s="41">
        <v>1259</v>
      </c>
      <c r="B1261" s="42" t="s">
        <v>1466</v>
      </c>
      <c r="C1261" s="43" t="s">
        <v>92</v>
      </c>
      <c r="D1261" s="42" t="s">
        <v>210</v>
      </c>
      <c r="E1261" s="44">
        <v>1309220</v>
      </c>
      <c r="F1261" s="44">
        <v>104738</v>
      </c>
      <c r="G1261" s="44">
        <v>1413958</v>
      </c>
      <c r="H1261" s="50"/>
    </row>
    <row r="1262" spans="1:8" ht="18.75" customHeight="1" x14ac:dyDescent="0.2">
      <c r="A1262" s="41">
        <v>1260</v>
      </c>
      <c r="B1262" s="42" t="s">
        <v>1467</v>
      </c>
      <c r="C1262" s="43" t="s">
        <v>92</v>
      </c>
      <c r="D1262" s="42" t="s">
        <v>210</v>
      </c>
      <c r="E1262" s="44">
        <v>1999044</v>
      </c>
      <c r="F1262" s="44">
        <v>159924</v>
      </c>
      <c r="G1262" s="44">
        <v>2158968</v>
      </c>
      <c r="H1262" s="50"/>
    </row>
    <row r="1263" spans="1:8" ht="18.75" customHeight="1" x14ac:dyDescent="0.2">
      <c r="A1263" s="41">
        <v>1261</v>
      </c>
      <c r="B1263" s="42" t="s">
        <v>1468</v>
      </c>
      <c r="C1263" s="43" t="s">
        <v>92</v>
      </c>
      <c r="D1263" s="42" t="s">
        <v>210</v>
      </c>
      <c r="E1263" s="44">
        <v>3889760</v>
      </c>
      <c r="F1263" s="44">
        <v>311181</v>
      </c>
      <c r="G1263" s="44">
        <v>4200941</v>
      </c>
      <c r="H1263" s="50"/>
    </row>
    <row r="1264" spans="1:8" ht="18.75" customHeight="1" x14ac:dyDescent="0.2">
      <c r="A1264" s="41">
        <v>1262</v>
      </c>
      <c r="B1264" s="42" t="s">
        <v>1469</v>
      </c>
      <c r="C1264" s="43" t="s">
        <v>92</v>
      </c>
      <c r="D1264" s="42" t="s">
        <v>210</v>
      </c>
      <c r="E1264" s="44">
        <v>2468162</v>
      </c>
      <c r="F1264" s="44">
        <v>197453</v>
      </c>
      <c r="G1264" s="44">
        <v>2665615</v>
      </c>
      <c r="H1264" s="50"/>
    </row>
    <row r="1265" spans="1:8" ht="18.75" customHeight="1" x14ac:dyDescent="0.2">
      <c r="A1265" s="41">
        <v>1263</v>
      </c>
      <c r="B1265" s="42" t="s">
        <v>1470</v>
      </c>
      <c r="C1265" s="43" t="s">
        <v>92</v>
      </c>
      <c r="D1265" s="42" t="s">
        <v>210</v>
      </c>
      <c r="E1265" s="44">
        <v>4848696</v>
      </c>
      <c r="F1265" s="44">
        <v>387896</v>
      </c>
      <c r="G1265" s="44">
        <v>5236592</v>
      </c>
      <c r="H1265" s="50"/>
    </row>
    <row r="1266" spans="1:8" ht="18.75" customHeight="1" x14ac:dyDescent="0.2">
      <c r="A1266" s="41">
        <v>1264</v>
      </c>
      <c r="B1266" s="42" t="s">
        <v>1471</v>
      </c>
      <c r="C1266" s="43" t="s">
        <v>92</v>
      </c>
      <c r="D1266" s="42" t="s">
        <v>210</v>
      </c>
      <c r="E1266" s="44">
        <v>1200250</v>
      </c>
      <c r="F1266" s="44">
        <v>96020</v>
      </c>
      <c r="G1266" s="44">
        <v>1296270</v>
      </c>
      <c r="H1266" s="50"/>
    </row>
    <row r="1267" spans="1:8" ht="18.75" customHeight="1" x14ac:dyDescent="0.2">
      <c r="A1267" s="41">
        <v>1265</v>
      </c>
      <c r="B1267" s="42" t="s">
        <v>1472</v>
      </c>
      <c r="C1267" s="43" t="s">
        <v>92</v>
      </c>
      <c r="D1267" s="42" t="s">
        <v>210</v>
      </c>
      <c r="E1267" s="44">
        <v>1111900</v>
      </c>
      <c r="F1267" s="44">
        <v>88952</v>
      </c>
      <c r="G1267" s="44">
        <v>1200852</v>
      </c>
      <c r="H1267" s="50"/>
    </row>
    <row r="1268" spans="1:8" ht="18.75" customHeight="1" x14ac:dyDescent="0.2">
      <c r="A1268" s="41">
        <v>1266</v>
      </c>
      <c r="B1268" s="42" t="s">
        <v>1473</v>
      </c>
      <c r="C1268" s="43" t="s">
        <v>92</v>
      </c>
      <c r="D1268" s="42" t="s">
        <v>210</v>
      </c>
      <c r="E1268" s="44">
        <v>7717532</v>
      </c>
      <c r="F1268" s="44">
        <v>617403</v>
      </c>
      <c r="G1268" s="44">
        <v>8334935</v>
      </c>
      <c r="H1268" s="50"/>
    </row>
    <row r="1269" spans="1:8" ht="18.75" customHeight="1" x14ac:dyDescent="0.2">
      <c r="A1269" s="41">
        <v>1267</v>
      </c>
      <c r="B1269" s="42" t="s">
        <v>1474</v>
      </c>
      <c r="C1269" s="43" t="s">
        <v>92</v>
      </c>
      <c r="D1269" s="42" t="s">
        <v>210</v>
      </c>
      <c r="E1269" s="44">
        <v>2070804</v>
      </c>
      <c r="F1269" s="44">
        <v>165664</v>
      </c>
      <c r="G1269" s="44">
        <v>2236468</v>
      </c>
      <c r="H1269" s="50"/>
    </row>
    <row r="1270" spans="1:8" ht="18.75" customHeight="1" x14ac:dyDescent="0.2">
      <c r="A1270" s="41">
        <v>1268</v>
      </c>
      <c r="B1270" s="42" t="s">
        <v>1475</v>
      </c>
      <c r="C1270" s="43" t="s">
        <v>92</v>
      </c>
      <c r="D1270" s="42" t="s">
        <v>210</v>
      </c>
      <c r="E1270" s="44">
        <v>16357220</v>
      </c>
      <c r="F1270" s="44">
        <v>1308578</v>
      </c>
      <c r="G1270" s="44">
        <v>17665798</v>
      </c>
      <c r="H1270" s="50"/>
    </row>
    <row r="1271" spans="1:8" ht="18.75" customHeight="1" x14ac:dyDescent="0.2">
      <c r="A1271" s="41">
        <v>1269</v>
      </c>
      <c r="B1271" s="42" t="s">
        <v>1476</v>
      </c>
      <c r="C1271" s="43" t="s">
        <v>92</v>
      </c>
      <c r="D1271" s="42" t="s">
        <v>210</v>
      </c>
      <c r="E1271" s="44">
        <v>2459044</v>
      </c>
      <c r="F1271" s="44">
        <v>196724</v>
      </c>
      <c r="G1271" s="44">
        <v>2655768</v>
      </c>
      <c r="H1271" s="50"/>
    </row>
    <row r="1272" spans="1:8" ht="18.75" customHeight="1" x14ac:dyDescent="0.2">
      <c r="A1272" s="41">
        <v>1270</v>
      </c>
      <c r="B1272" s="42" t="s">
        <v>1477</v>
      </c>
      <c r="C1272" s="43" t="s">
        <v>93</v>
      </c>
      <c r="D1272" s="42" t="s">
        <v>210</v>
      </c>
      <c r="E1272" s="44">
        <v>5198338</v>
      </c>
      <c r="F1272" s="44">
        <v>415867</v>
      </c>
      <c r="G1272" s="44">
        <v>5614205</v>
      </c>
      <c r="H1272" s="50"/>
    </row>
    <row r="1273" spans="1:8" ht="18.75" customHeight="1" x14ac:dyDescent="0.2">
      <c r="A1273" s="41">
        <v>1271</v>
      </c>
      <c r="B1273" s="42" t="s">
        <v>1478</v>
      </c>
      <c r="C1273" s="43" t="s">
        <v>93</v>
      </c>
      <c r="D1273" s="42" t="s">
        <v>210</v>
      </c>
      <c r="E1273" s="44">
        <v>2998566</v>
      </c>
      <c r="F1273" s="44">
        <v>239885</v>
      </c>
      <c r="G1273" s="44">
        <v>3238451</v>
      </c>
      <c r="H1273" s="50"/>
    </row>
    <row r="1274" spans="1:8" ht="18.75" customHeight="1" x14ac:dyDescent="0.2">
      <c r="A1274" s="41">
        <v>1272</v>
      </c>
      <c r="B1274" s="42" t="s">
        <v>1479</v>
      </c>
      <c r="C1274" s="43" t="s">
        <v>93</v>
      </c>
      <c r="D1274" s="42" t="s">
        <v>210</v>
      </c>
      <c r="E1274" s="44">
        <v>999522</v>
      </c>
      <c r="F1274" s="44">
        <v>79962</v>
      </c>
      <c r="G1274" s="44">
        <v>1079484</v>
      </c>
      <c r="H1274" s="50"/>
    </row>
    <row r="1275" spans="1:8" ht="18.75" customHeight="1" x14ac:dyDescent="0.2">
      <c r="A1275" s="41">
        <v>1273</v>
      </c>
      <c r="B1275" s="42" t="s">
        <v>1480</v>
      </c>
      <c r="C1275" s="43" t="s">
        <v>93</v>
      </c>
      <c r="D1275" s="42" t="s">
        <v>210</v>
      </c>
      <c r="E1275" s="44">
        <v>1999044</v>
      </c>
      <c r="F1275" s="44">
        <v>159924</v>
      </c>
      <c r="G1275" s="44">
        <v>2158968</v>
      </c>
      <c r="H1275" s="50"/>
    </row>
    <row r="1276" spans="1:8" ht="18.75" customHeight="1" x14ac:dyDescent="0.2">
      <c r="A1276" s="41">
        <v>1274</v>
      </c>
      <c r="B1276" s="42" t="s">
        <v>1481</v>
      </c>
      <c r="C1276" s="43" t="s">
        <v>93</v>
      </c>
      <c r="D1276" s="42" t="s">
        <v>210</v>
      </c>
      <c r="E1276" s="44">
        <v>1200250</v>
      </c>
      <c r="F1276" s="44">
        <v>96020</v>
      </c>
      <c r="G1276" s="44">
        <v>1296270</v>
      </c>
      <c r="H1276" s="50"/>
    </row>
    <row r="1277" spans="1:8" ht="18.75" customHeight="1" x14ac:dyDescent="0.2">
      <c r="A1277" s="41">
        <v>1275</v>
      </c>
      <c r="B1277" s="42" t="s">
        <v>1482</v>
      </c>
      <c r="C1277" s="43" t="s">
        <v>93</v>
      </c>
      <c r="D1277" s="42" t="s">
        <v>210</v>
      </c>
      <c r="E1277" s="44">
        <v>4467186</v>
      </c>
      <c r="F1277" s="44">
        <v>357375</v>
      </c>
      <c r="G1277" s="44">
        <v>4824561</v>
      </c>
      <c r="H1277" s="50"/>
    </row>
    <row r="1278" spans="1:8" ht="18.75" customHeight="1" x14ac:dyDescent="0.2">
      <c r="A1278" s="41">
        <v>1276</v>
      </c>
      <c r="B1278" s="42" t="s">
        <v>1483</v>
      </c>
      <c r="C1278" s="43" t="s">
        <v>93</v>
      </c>
      <c r="D1278" s="42" t="s">
        <v>210</v>
      </c>
      <c r="E1278" s="44">
        <v>2468142</v>
      </c>
      <c r="F1278" s="44">
        <v>197451</v>
      </c>
      <c r="G1278" s="44">
        <v>2665593</v>
      </c>
      <c r="H1278" s="50"/>
    </row>
    <row r="1279" spans="1:8" ht="18.75" customHeight="1" x14ac:dyDescent="0.2">
      <c r="A1279" s="41">
        <v>1277</v>
      </c>
      <c r="B1279" s="42" t="s">
        <v>1484</v>
      </c>
      <c r="C1279" s="43" t="s">
        <v>93</v>
      </c>
      <c r="D1279" s="42" t="s">
        <v>210</v>
      </c>
      <c r="E1279" s="44">
        <v>1513356</v>
      </c>
      <c r="F1279" s="44">
        <v>121068</v>
      </c>
      <c r="G1279" s="44">
        <v>1634424</v>
      </c>
      <c r="H1279" s="50"/>
    </row>
    <row r="1280" spans="1:8" ht="18.75" customHeight="1" x14ac:dyDescent="0.2">
      <c r="A1280" s="41">
        <v>1278</v>
      </c>
      <c r="B1280" s="42" t="s">
        <v>1485</v>
      </c>
      <c r="C1280" s="43" t="s">
        <v>93</v>
      </c>
      <c r="D1280" s="42" t="s">
        <v>210</v>
      </c>
      <c r="E1280" s="44">
        <v>8995698</v>
      </c>
      <c r="F1280" s="44">
        <v>719656</v>
      </c>
      <c r="G1280" s="44">
        <v>9715354</v>
      </c>
      <c r="H1280" s="50"/>
    </row>
    <row r="1281" spans="1:8" ht="18.75" customHeight="1" x14ac:dyDescent="0.2">
      <c r="A1281" s="41">
        <v>1279</v>
      </c>
      <c r="B1281" s="42" t="s">
        <v>1486</v>
      </c>
      <c r="C1281" s="43" t="s">
        <v>93</v>
      </c>
      <c r="D1281" s="42" t="s">
        <v>210</v>
      </c>
      <c r="E1281" s="44">
        <v>3668392</v>
      </c>
      <c r="F1281" s="44">
        <v>293471</v>
      </c>
      <c r="G1281" s="44">
        <v>3961863</v>
      </c>
      <c r="H1281" s="50"/>
    </row>
    <row r="1282" spans="1:8" ht="18.75" customHeight="1" x14ac:dyDescent="0.2">
      <c r="A1282" s="41">
        <v>1280</v>
      </c>
      <c r="B1282" s="42" t="s">
        <v>1487</v>
      </c>
      <c r="C1282" s="43" t="s">
        <v>94</v>
      </c>
      <c r="D1282" s="42" t="s">
        <v>210</v>
      </c>
      <c r="E1282" s="44">
        <v>539456</v>
      </c>
      <c r="F1282" s="44">
        <v>43156</v>
      </c>
      <c r="G1282" s="44">
        <v>582612</v>
      </c>
      <c r="H1282" s="50"/>
    </row>
    <row r="1283" spans="1:8" ht="18.75" customHeight="1" x14ac:dyDescent="0.2">
      <c r="A1283" s="41">
        <v>1281</v>
      </c>
      <c r="B1283" s="42" t="s">
        <v>1488</v>
      </c>
      <c r="C1283" s="43" t="s">
        <v>1489</v>
      </c>
      <c r="D1283" s="42" t="s">
        <v>210</v>
      </c>
      <c r="E1283" s="44">
        <v>999522</v>
      </c>
      <c r="F1283" s="44">
        <v>79962</v>
      </c>
      <c r="G1283" s="44">
        <v>1079484</v>
      </c>
      <c r="H1283" s="50"/>
    </row>
    <row r="1284" spans="1:8" ht="18.75" customHeight="1" x14ac:dyDescent="0.2">
      <c r="A1284" s="41">
        <v>1282</v>
      </c>
      <c r="B1284" s="42" t="s">
        <v>1490</v>
      </c>
      <c r="C1284" s="43" t="s">
        <v>1489</v>
      </c>
      <c r="D1284" s="42" t="s">
        <v>210</v>
      </c>
      <c r="E1284" s="44">
        <v>1468620</v>
      </c>
      <c r="F1284" s="44">
        <v>117490</v>
      </c>
      <c r="G1284" s="44">
        <v>1586110</v>
      </c>
      <c r="H1284" s="50"/>
    </row>
    <row r="1285" spans="1:8" ht="18.75" customHeight="1" x14ac:dyDescent="0.2">
      <c r="A1285" s="41">
        <v>1283</v>
      </c>
      <c r="B1285" s="42" t="s">
        <v>1491</v>
      </c>
      <c r="C1285" s="43" t="s">
        <v>1489</v>
      </c>
      <c r="D1285" s="42" t="s">
        <v>210</v>
      </c>
      <c r="E1285" s="44">
        <v>999522</v>
      </c>
      <c r="F1285" s="44">
        <v>79962</v>
      </c>
      <c r="G1285" s="44">
        <v>1079484</v>
      </c>
      <c r="H1285" s="50"/>
    </row>
    <row r="1286" spans="1:8" ht="18.75" customHeight="1" x14ac:dyDescent="0.2">
      <c r="A1286" s="41">
        <v>1284</v>
      </c>
      <c r="B1286" s="42" t="s">
        <v>1492</v>
      </c>
      <c r="C1286" s="43" t="s">
        <v>1489</v>
      </c>
      <c r="D1286" s="42" t="s">
        <v>210</v>
      </c>
      <c r="E1286" s="44">
        <v>1999044</v>
      </c>
      <c r="F1286" s="44">
        <v>159924</v>
      </c>
      <c r="G1286" s="44">
        <v>2158968</v>
      </c>
      <c r="H1286" s="50"/>
    </row>
    <row r="1287" spans="1:8" ht="18.75" customHeight="1" x14ac:dyDescent="0.2">
      <c r="A1287" s="41">
        <v>1285</v>
      </c>
      <c r="B1287" s="42" t="s">
        <v>1493</v>
      </c>
      <c r="C1287" s="43" t="s">
        <v>1489</v>
      </c>
      <c r="D1287" s="42" t="s">
        <v>210</v>
      </c>
      <c r="E1287" s="44">
        <v>1560640</v>
      </c>
      <c r="F1287" s="44">
        <v>124851</v>
      </c>
      <c r="G1287" s="44">
        <v>1685491</v>
      </c>
      <c r="H1287" s="50"/>
    </row>
    <row r="1288" spans="1:8" ht="18.75" customHeight="1" x14ac:dyDescent="0.2">
      <c r="A1288" s="41">
        <v>1286</v>
      </c>
      <c r="B1288" s="42" t="s">
        <v>1494</v>
      </c>
      <c r="C1288" s="43" t="s">
        <v>1489</v>
      </c>
      <c r="D1288" s="42" t="s">
        <v>210</v>
      </c>
      <c r="E1288" s="44">
        <v>1710676</v>
      </c>
      <c r="F1288" s="44">
        <v>136854</v>
      </c>
      <c r="G1288" s="44">
        <v>1847530</v>
      </c>
      <c r="H1288" s="50"/>
    </row>
    <row r="1289" spans="1:8" ht="18.75" customHeight="1" x14ac:dyDescent="0.2">
      <c r="A1289" s="41">
        <v>1287</v>
      </c>
      <c r="B1289" s="42" t="s">
        <v>1495</v>
      </c>
      <c r="C1289" s="43" t="s">
        <v>1489</v>
      </c>
      <c r="D1289" s="42" t="s">
        <v>210</v>
      </c>
      <c r="E1289" s="44">
        <v>1468640</v>
      </c>
      <c r="F1289" s="44">
        <v>117491</v>
      </c>
      <c r="G1289" s="44">
        <v>1586131</v>
      </c>
      <c r="H1289" s="50"/>
    </row>
    <row r="1290" spans="1:8" ht="18.75" customHeight="1" x14ac:dyDescent="0.2">
      <c r="A1290" s="41">
        <v>1288</v>
      </c>
      <c r="B1290" s="42" t="s">
        <v>1496</v>
      </c>
      <c r="C1290" s="43" t="s">
        <v>1489</v>
      </c>
      <c r="D1290" s="42" t="s">
        <v>210</v>
      </c>
      <c r="E1290" s="44">
        <v>4467206</v>
      </c>
      <c r="F1290" s="44">
        <v>357376</v>
      </c>
      <c r="G1290" s="44">
        <v>4824582</v>
      </c>
      <c r="H1290" s="50"/>
    </row>
    <row r="1291" spans="1:8" ht="18.75" customHeight="1" x14ac:dyDescent="0.2">
      <c r="A1291" s="41">
        <v>1289</v>
      </c>
      <c r="B1291" s="42" t="s">
        <v>1497</v>
      </c>
      <c r="C1291" s="43" t="s">
        <v>1489</v>
      </c>
      <c r="D1291" s="42" t="s">
        <v>210</v>
      </c>
      <c r="E1291" s="44">
        <v>999522</v>
      </c>
      <c r="F1291" s="44">
        <v>79962</v>
      </c>
      <c r="G1291" s="44">
        <v>1079484</v>
      </c>
      <c r="H1291" s="50"/>
    </row>
    <row r="1292" spans="1:8" ht="18.75" customHeight="1" x14ac:dyDescent="0.2">
      <c r="A1292" s="41">
        <v>1290</v>
      </c>
      <c r="B1292" s="42" t="s">
        <v>1498</v>
      </c>
      <c r="C1292" s="43" t="s">
        <v>1489</v>
      </c>
      <c r="D1292" s="42" t="s">
        <v>210</v>
      </c>
      <c r="E1292" s="44">
        <v>3777382</v>
      </c>
      <c r="F1292" s="44">
        <v>302191</v>
      </c>
      <c r="G1292" s="44">
        <v>4079573</v>
      </c>
      <c r="H1292" s="50"/>
    </row>
    <row r="1293" spans="1:8" customFormat="1" ht="15" hidden="1" x14ac:dyDescent="0.25">
      <c r="A1293" s="41">
        <v>1291</v>
      </c>
      <c r="B1293" s="55" t="s">
        <v>2567</v>
      </c>
      <c r="C1293" s="48">
        <v>44764</v>
      </c>
      <c r="D1293" s="47" t="s">
        <v>2552</v>
      </c>
      <c r="E1293" s="49">
        <v>-1500000</v>
      </c>
      <c r="F1293" s="49">
        <v>-120000</v>
      </c>
      <c r="G1293" s="49">
        <v>-1620000</v>
      </c>
      <c r="H1293" s="53"/>
    </row>
    <row r="1294" spans="1:8" ht="18.75" customHeight="1" x14ac:dyDescent="0.2">
      <c r="A1294" s="41">
        <v>1292</v>
      </c>
      <c r="B1294" s="42" t="s">
        <v>1499</v>
      </c>
      <c r="C1294" s="43" t="s">
        <v>95</v>
      </c>
      <c r="D1294" s="42" t="s">
        <v>210</v>
      </c>
      <c r="E1294" s="44">
        <v>1999044</v>
      </c>
      <c r="F1294" s="44">
        <v>159924</v>
      </c>
      <c r="G1294" s="44">
        <v>2158968</v>
      </c>
      <c r="H1294" s="50"/>
    </row>
    <row r="1295" spans="1:8" ht="18.75" customHeight="1" x14ac:dyDescent="0.2">
      <c r="A1295" s="41">
        <v>1293</v>
      </c>
      <c r="B1295" s="42" t="s">
        <v>1500</v>
      </c>
      <c r="C1295" s="43" t="s">
        <v>95</v>
      </c>
      <c r="D1295" s="42" t="s">
        <v>210</v>
      </c>
      <c r="E1295" s="44">
        <v>5144650</v>
      </c>
      <c r="F1295" s="44">
        <v>411572</v>
      </c>
      <c r="G1295" s="44">
        <v>5556222</v>
      </c>
      <c r="H1295" s="50"/>
    </row>
    <row r="1296" spans="1:8" ht="18.75" customHeight="1" x14ac:dyDescent="0.2">
      <c r="A1296" s="41">
        <v>1294</v>
      </c>
      <c r="B1296" s="42" t="s">
        <v>1501</v>
      </c>
      <c r="C1296" s="43" t="s">
        <v>95</v>
      </c>
      <c r="D1296" s="42" t="s">
        <v>210</v>
      </c>
      <c r="E1296" s="44">
        <v>1514640</v>
      </c>
      <c r="F1296" s="44">
        <v>121171</v>
      </c>
      <c r="G1296" s="44">
        <v>1635811</v>
      </c>
      <c r="H1296" s="50"/>
    </row>
    <row r="1297" spans="1:8" ht="18.75" customHeight="1" x14ac:dyDescent="0.2">
      <c r="A1297" s="41">
        <v>1295</v>
      </c>
      <c r="B1297" s="42" t="s">
        <v>1502</v>
      </c>
      <c r="C1297" s="43" t="s">
        <v>95</v>
      </c>
      <c r="D1297" s="42" t="s">
        <v>210</v>
      </c>
      <c r="E1297" s="44">
        <v>1697824</v>
      </c>
      <c r="F1297" s="44">
        <v>135826</v>
      </c>
      <c r="G1297" s="44">
        <v>1833650</v>
      </c>
      <c r="H1297" s="50"/>
    </row>
    <row r="1298" spans="1:8" ht="18.75" customHeight="1" x14ac:dyDescent="0.2">
      <c r="A1298" s="41">
        <v>1296</v>
      </c>
      <c r="B1298" s="42" t="s">
        <v>1503</v>
      </c>
      <c r="C1298" s="43" t="s">
        <v>95</v>
      </c>
      <c r="D1298" s="42" t="s">
        <v>210</v>
      </c>
      <c r="E1298" s="44">
        <v>602196</v>
      </c>
      <c r="F1298" s="44">
        <v>48176</v>
      </c>
      <c r="G1298" s="44">
        <v>650372</v>
      </c>
      <c r="H1298" s="50"/>
    </row>
    <row r="1299" spans="1:8" ht="18.75" customHeight="1" x14ac:dyDescent="0.2">
      <c r="A1299" s="41">
        <v>1297</v>
      </c>
      <c r="B1299" s="42" t="s">
        <v>1504</v>
      </c>
      <c r="C1299" s="43" t="s">
        <v>95</v>
      </c>
      <c r="D1299" s="42" t="s">
        <v>210</v>
      </c>
      <c r="E1299" s="44">
        <v>3852416</v>
      </c>
      <c r="F1299" s="44">
        <v>308193</v>
      </c>
      <c r="G1299" s="44">
        <v>4160609</v>
      </c>
      <c r="H1299" s="50"/>
    </row>
    <row r="1300" spans="1:8" ht="18.75" customHeight="1" x14ac:dyDescent="0.2">
      <c r="A1300" s="41">
        <v>1298</v>
      </c>
      <c r="B1300" s="42" t="s">
        <v>1505</v>
      </c>
      <c r="C1300" s="43" t="s">
        <v>95</v>
      </c>
      <c r="D1300" s="42" t="s">
        <v>210</v>
      </c>
      <c r="E1300" s="44">
        <v>1157900</v>
      </c>
      <c r="F1300" s="44">
        <v>92632</v>
      </c>
      <c r="G1300" s="44">
        <v>1250532</v>
      </c>
      <c r="H1300" s="50"/>
    </row>
    <row r="1301" spans="1:8" ht="18.75" customHeight="1" x14ac:dyDescent="0.2">
      <c r="A1301" s="41">
        <v>1299</v>
      </c>
      <c r="B1301" s="42" t="s">
        <v>1506</v>
      </c>
      <c r="C1301" s="43" t="s">
        <v>95</v>
      </c>
      <c r="D1301" s="42" t="s">
        <v>210</v>
      </c>
      <c r="E1301" s="44">
        <v>1468620</v>
      </c>
      <c r="F1301" s="44">
        <v>117490</v>
      </c>
      <c r="G1301" s="44">
        <v>1586110</v>
      </c>
      <c r="H1301" s="50"/>
    </row>
    <row r="1302" spans="1:8" ht="18.75" customHeight="1" x14ac:dyDescent="0.2">
      <c r="A1302" s="41">
        <v>1300</v>
      </c>
      <c r="B1302" s="42" t="s">
        <v>1507</v>
      </c>
      <c r="C1302" s="43" t="s">
        <v>95</v>
      </c>
      <c r="D1302" s="42" t="s">
        <v>210</v>
      </c>
      <c r="E1302" s="44">
        <v>999522</v>
      </c>
      <c r="F1302" s="44">
        <v>79962</v>
      </c>
      <c r="G1302" s="44">
        <v>1079484</v>
      </c>
      <c r="H1302" s="50"/>
    </row>
    <row r="1303" spans="1:8" ht="18.75" customHeight="1" x14ac:dyDescent="0.2">
      <c r="A1303" s="41">
        <v>1301</v>
      </c>
      <c r="B1303" s="42" t="s">
        <v>1508</v>
      </c>
      <c r="C1303" s="43" t="s">
        <v>95</v>
      </c>
      <c r="D1303" s="42" t="s">
        <v>210</v>
      </c>
      <c r="E1303" s="44">
        <v>1200250</v>
      </c>
      <c r="F1303" s="44">
        <v>96020</v>
      </c>
      <c r="G1303" s="44">
        <v>1296270</v>
      </c>
      <c r="H1303" s="50"/>
    </row>
    <row r="1304" spans="1:8" ht="18.75" customHeight="1" x14ac:dyDescent="0.2">
      <c r="A1304" s="41">
        <v>1302</v>
      </c>
      <c r="B1304" s="42" t="s">
        <v>1509</v>
      </c>
      <c r="C1304" s="43" t="s">
        <v>95</v>
      </c>
      <c r="D1304" s="42" t="s">
        <v>210</v>
      </c>
      <c r="E1304" s="44">
        <v>6935328</v>
      </c>
      <c r="F1304" s="44">
        <v>554826</v>
      </c>
      <c r="G1304" s="44">
        <v>7490154</v>
      </c>
      <c r="H1304" s="50"/>
    </row>
    <row r="1305" spans="1:8" ht="18.75" customHeight="1" x14ac:dyDescent="0.2">
      <c r="A1305" s="41">
        <v>1303</v>
      </c>
      <c r="B1305" s="42" t="s">
        <v>1510</v>
      </c>
      <c r="C1305" s="43" t="s">
        <v>95</v>
      </c>
      <c r="D1305" s="42" t="s">
        <v>210</v>
      </c>
      <c r="E1305" s="44">
        <v>6449640</v>
      </c>
      <c r="F1305" s="44">
        <v>515971</v>
      </c>
      <c r="G1305" s="44">
        <v>6965611</v>
      </c>
      <c r="H1305" s="50"/>
    </row>
    <row r="1306" spans="1:8" ht="18.75" customHeight="1" x14ac:dyDescent="0.2">
      <c r="A1306" s="41">
        <v>1304</v>
      </c>
      <c r="B1306" s="42" t="s">
        <v>1511</v>
      </c>
      <c r="C1306" s="43" t="s">
        <v>95</v>
      </c>
      <c r="D1306" s="42" t="s">
        <v>210</v>
      </c>
      <c r="E1306" s="44">
        <v>4073740</v>
      </c>
      <c r="F1306" s="44">
        <v>325899</v>
      </c>
      <c r="G1306" s="44">
        <v>4399639</v>
      </c>
      <c r="H1306" s="50"/>
    </row>
    <row r="1307" spans="1:8" ht="18.75" customHeight="1" x14ac:dyDescent="0.2">
      <c r="A1307" s="41">
        <v>1305</v>
      </c>
      <c r="B1307" s="42" t="s">
        <v>1512</v>
      </c>
      <c r="C1307" s="43" t="s">
        <v>95</v>
      </c>
      <c r="D1307" s="42" t="s">
        <v>210</v>
      </c>
      <c r="E1307" s="44">
        <v>4508514</v>
      </c>
      <c r="F1307" s="44">
        <v>360681</v>
      </c>
      <c r="G1307" s="44">
        <v>4869195</v>
      </c>
      <c r="H1307" s="50"/>
    </row>
    <row r="1308" spans="1:8" ht="18.75" customHeight="1" x14ac:dyDescent="0.2">
      <c r="A1308" s="41">
        <v>1306</v>
      </c>
      <c r="B1308" s="42" t="s">
        <v>1513</v>
      </c>
      <c r="C1308" s="43" t="s">
        <v>95</v>
      </c>
      <c r="D1308" s="42" t="s">
        <v>210</v>
      </c>
      <c r="E1308" s="44">
        <v>1468620</v>
      </c>
      <c r="F1308" s="44">
        <v>117490</v>
      </c>
      <c r="G1308" s="44">
        <v>1586110</v>
      </c>
      <c r="H1308" s="50"/>
    </row>
    <row r="1309" spans="1:8" ht="18.75" customHeight="1" x14ac:dyDescent="0.2">
      <c r="A1309" s="41">
        <v>1307</v>
      </c>
      <c r="B1309" s="42" t="s">
        <v>1514</v>
      </c>
      <c r="C1309" s="43" t="s">
        <v>95</v>
      </c>
      <c r="D1309" s="42" t="s">
        <v>210</v>
      </c>
      <c r="E1309" s="44">
        <v>1309220</v>
      </c>
      <c r="F1309" s="44">
        <v>104738</v>
      </c>
      <c r="G1309" s="44">
        <v>1413958</v>
      </c>
      <c r="H1309" s="50"/>
    </row>
    <row r="1310" spans="1:8" ht="18.75" customHeight="1" x14ac:dyDescent="0.2">
      <c r="A1310" s="41">
        <v>1308</v>
      </c>
      <c r="B1310" s="42" t="s">
        <v>1515</v>
      </c>
      <c r="C1310" s="43" t="s">
        <v>95</v>
      </c>
      <c r="D1310" s="42" t="s">
        <v>210</v>
      </c>
      <c r="E1310" s="44">
        <v>8938490</v>
      </c>
      <c r="F1310" s="44">
        <v>715079</v>
      </c>
      <c r="G1310" s="44">
        <v>9653569</v>
      </c>
      <c r="H1310" s="50"/>
    </row>
    <row r="1311" spans="1:8" ht="18.75" customHeight="1" x14ac:dyDescent="0.2">
      <c r="A1311" s="41">
        <v>1309</v>
      </c>
      <c r="B1311" s="42" t="s">
        <v>1516</v>
      </c>
      <c r="C1311" s="43" t="s">
        <v>95</v>
      </c>
      <c r="D1311" s="42" t="s">
        <v>210</v>
      </c>
      <c r="E1311" s="44">
        <v>2919044</v>
      </c>
      <c r="F1311" s="44">
        <v>233524</v>
      </c>
      <c r="G1311" s="44">
        <v>3152568</v>
      </c>
      <c r="H1311" s="50"/>
    </row>
    <row r="1312" spans="1:8" ht="18.75" customHeight="1" x14ac:dyDescent="0.2">
      <c r="A1312" s="41">
        <v>1310</v>
      </c>
      <c r="B1312" s="42" t="s">
        <v>1517</v>
      </c>
      <c r="C1312" s="43" t="s">
        <v>95</v>
      </c>
      <c r="D1312" s="42" t="s">
        <v>210</v>
      </c>
      <c r="E1312" s="44">
        <v>999522</v>
      </c>
      <c r="F1312" s="44">
        <v>79962</v>
      </c>
      <c r="G1312" s="44">
        <v>1079484</v>
      </c>
      <c r="H1312" s="50"/>
    </row>
    <row r="1313" spans="1:8" ht="18.75" customHeight="1" x14ac:dyDescent="0.2">
      <c r="A1313" s="41">
        <v>1311</v>
      </c>
      <c r="B1313" s="42" t="s">
        <v>1518</v>
      </c>
      <c r="C1313" s="43" t="s">
        <v>95</v>
      </c>
      <c r="D1313" s="42" t="s">
        <v>210</v>
      </c>
      <c r="E1313" s="44">
        <v>999522</v>
      </c>
      <c r="F1313" s="44">
        <v>79962</v>
      </c>
      <c r="G1313" s="44">
        <v>1079484</v>
      </c>
      <c r="H1313" s="50"/>
    </row>
    <row r="1314" spans="1:8" ht="18.75" customHeight="1" x14ac:dyDescent="0.2">
      <c r="A1314" s="41">
        <v>1312</v>
      </c>
      <c r="B1314" s="42" t="s">
        <v>1519</v>
      </c>
      <c r="C1314" s="43" t="s">
        <v>95</v>
      </c>
      <c r="D1314" s="42" t="s">
        <v>210</v>
      </c>
      <c r="E1314" s="44">
        <v>5579086</v>
      </c>
      <c r="F1314" s="44">
        <v>446327</v>
      </c>
      <c r="G1314" s="44">
        <v>6025413</v>
      </c>
      <c r="H1314" s="50"/>
    </row>
    <row r="1315" spans="1:8" ht="18.75" customHeight="1" x14ac:dyDescent="0.2">
      <c r="A1315" s="41">
        <v>1313</v>
      </c>
      <c r="B1315" s="42" t="s">
        <v>1520</v>
      </c>
      <c r="C1315" s="43" t="s">
        <v>95</v>
      </c>
      <c r="D1315" s="42" t="s">
        <v>210</v>
      </c>
      <c r="E1315" s="44">
        <v>2468142</v>
      </c>
      <c r="F1315" s="44">
        <v>197451</v>
      </c>
      <c r="G1315" s="44">
        <v>2665593</v>
      </c>
      <c r="H1315" s="50"/>
    </row>
    <row r="1316" spans="1:8" ht="18.75" customHeight="1" x14ac:dyDescent="0.2">
      <c r="A1316" s="41">
        <v>1314</v>
      </c>
      <c r="B1316" s="42" t="s">
        <v>1521</v>
      </c>
      <c r="C1316" s="43" t="s">
        <v>95</v>
      </c>
      <c r="D1316" s="42" t="s">
        <v>210</v>
      </c>
      <c r="E1316" s="44">
        <v>5997132</v>
      </c>
      <c r="F1316" s="44">
        <v>479771</v>
      </c>
      <c r="G1316" s="44">
        <v>6476903</v>
      </c>
      <c r="H1316" s="50"/>
    </row>
    <row r="1317" spans="1:8" ht="18.75" customHeight="1" x14ac:dyDescent="0.2">
      <c r="A1317" s="41">
        <v>1315</v>
      </c>
      <c r="B1317" s="42" t="s">
        <v>1522</v>
      </c>
      <c r="C1317" s="43" t="s">
        <v>96</v>
      </c>
      <c r="D1317" s="42" t="s">
        <v>210</v>
      </c>
      <c r="E1317" s="44">
        <v>999522</v>
      </c>
      <c r="F1317" s="44">
        <v>79962</v>
      </c>
      <c r="G1317" s="44">
        <v>1079484</v>
      </c>
      <c r="H1317" s="50"/>
    </row>
    <row r="1318" spans="1:8" ht="18.75" customHeight="1" x14ac:dyDescent="0.2">
      <c r="A1318" s="41">
        <v>1316</v>
      </c>
      <c r="B1318" s="42" t="s">
        <v>1523</v>
      </c>
      <c r="C1318" s="43" t="s">
        <v>96</v>
      </c>
      <c r="D1318" s="42" t="s">
        <v>210</v>
      </c>
      <c r="E1318" s="44">
        <v>2199772</v>
      </c>
      <c r="F1318" s="44">
        <v>175982</v>
      </c>
      <c r="G1318" s="44">
        <v>2375754</v>
      </c>
      <c r="H1318" s="50"/>
    </row>
    <row r="1319" spans="1:8" ht="18.75" customHeight="1" x14ac:dyDescent="0.2">
      <c r="A1319" s="41">
        <v>1317</v>
      </c>
      <c r="B1319" s="42" t="s">
        <v>1524</v>
      </c>
      <c r="C1319" s="43" t="s">
        <v>96</v>
      </c>
      <c r="D1319" s="42" t="s">
        <v>210</v>
      </c>
      <c r="E1319" s="44">
        <v>9464796</v>
      </c>
      <c r="F1319" s="44">
        <v>757184</v>
      </c>
      <c r="G1319" s="44">
        <v>10221980</v>
      </c>
      <c r="H1319" s="50"/>
    </row>
    <row r="1320" spans="1:8" ht="18.75" customHeight="1" x14ac:dyDescent="0.2">
      <c r="A1320" s="41">
        <v>1318</v>
      </c>
      <c r="B1320" s="42" t="s">
        <v>1525</v>
      </c>
      <c r="C1320" s="43" t="s">
        <v>96</v>
      </c>
      <c r="D1320" s="42" t="s">
        <v>210</v>
      </c>
      <c r="E1320" s="44">
        <v>999522</v>
      </c>
      <c r="F1320" s="44">
        <v>79962</v>
      </c>
      <c r="G1320" s="44">
        <v>1079484</v>
      </c>
      <c r="H1320" s="50"/>
    </row>
    <row r="1321" spans="1:8" ht="18.75" customHeight="1" x14ac:dyDescent="0.2">
      <c r="A1321" s="41">
        <v>1319</v>
      </c>
      <c r="B1321" s="42" t="s">
        <v>1526</v>
      </c>
      <c r="C1321" s="43" t="s">
        <v>96</v>
      </c>
      <c r="D1321" s="42" t="s">
        <v>210</v>
      </c>
      <c r="E1321" s="44">
        <v>1999044</v>
      </c>
      <c r="F1321" s="44">
        <v>159924</v>
      </c>
      <c r="G1321" s="44">
        <v>2158968</v>
      </c>
      <c r="H1321" s="50"/>
    </row>
    <row r="1322" spans="1:8" ht="18.75" customHeight="1" x14ac:dyDescent="0.2">
      <c r="A1322" s="41">
        <v>1320</v>
      </c>
      <c r="B1322" s="42" t="s">
        <v>1527</v>
      </c>
      <c r="C1322" s="43" t="s">
        <v>169</v>
      </c>
      <c r="D1322" s="42" t="s">
        <v>210</v>
      </c>
      <c r="E1322" s="44">
        <v>3467684</v>
      </c>
      <c r="F1322" s="44">
        <v>277415</v>
      </c>
      <c r="G1322" s="44">
        <v>3745099</v>
      </c>
      <c r="H1322" s="50"/>
    </row>
    <row r="1323" spans="1:8" ht="18.75" customHeight="1" x14ac:dyDescent="0.2">
      <c r="A1323" s="41">
        <v>1321</v>
      </c>
      <c r="B1323" s="42" t="s">
        <v>1528</v>
      </c>
      <c r="C1323" s="43" t="s">
        <v>169</v>
      </c>
      <c r="D1323" s="42" t="s">
        <v>210</v>
      </c>
      <c r="E1323" s="44">
        <v>1468620</v>
      </c>
      <c r="F1323" s="44">
        <v>117490</v>
      </c>
      <c r="G1323" s="44">
        <v>1586110</v>
      </c>
      <c r="H1323" s="50"/>
    </row>
    <row r="1324" spans="1:8" ht="18.75" customHeight="1" x14ac:dyDescent="0.2">
      <c r="A1324" s="41">
        <v>1322</v>
      </c>
      <c r="B1324" s="42" t="s">
        <v>1529</v>
      </c>
      <c r="C1324" s="43" t="s">
        <v>169</v>
      </c>
      <c r="D1324" s="42" t="s">
        <v>210</v>
      </c>
      <c r="E1324" s="44">
        <v>1111900</v>
      </c>
      <c r="F1324" s="44">
        <v>88952</v>
      </c>
      <c r="G1324" s="44">
        <v>1200852</v>
      </c>
      <c r="H1324" s="50"/>
    </row>
    <row r="1325" spans="1:8" ht="18.75" customHeight="1" x14ac:dyDescent="0.2">
      <c r="A1325" s="41">
        <v>1323</v>
      </c>
      <c r="B1325" s="42" t="s">
        <v>1530</v>
      </c>
      <c r="C1325" s="43" t="s">
        <v>169</v>
      </c>
      <c r="D1325" s="42" t="s">
        <v>210</v>
      </c>
      <c r="E1325" s="44">
        <v>200732</v>
      </c>
      <c r="F1325" s="44">
        <v>16059</v>
      </c>
      <c r="G1325" s="44">
        <v>216791</v>
      </c>
      <c r="H1325" s="50"/>
    </row>
    <row r="1326" spans="1:8" ht="18.75" customHeight="1" x14ac:dyDescent="0.2">
      <c r="A1326" s="41">
        <v>1324</v>
      </c>
      <c r="B1326" s="42" t="s">
        <v>1531</v>
      </c>
      <c r="C1326" s="43" t="s">
        <v>169</v>
      </c>
      <c r="D1326" s="42" t="s">
        <v>210</v>
      </c>
      <c r="E1326" s="44">
        <v>6714662</v>
      </c>
      <c r="F1326" s="44">
        <v>537173</v>
      </c>
      <c r="G1326" s="44">
        <v>7251835</v>
      </c>
      <c r="H1326" s="50"/>
    </row>
    <row r="1327" spans="1:8" ht="18.75" customHeight="1" x14ac:dyDescent="0.2">
      <c r="A1327" s="41">
        <v>1325</v>
      </c>
      <c r="B1327" s="42" t="s">
        <v>1532</v>
      </c>
      <c r="C1327" s="43" t="s">
        <v>169</v>
      </c>
      <c r="D1327" s="42" t="s">
        <v>210</v>
      </c>
      <c r="E1327" s="44">
        <v>1468620</v>
      </c>
      <c r="F1327" s="44">
        <v>117490</v>
      </c>
      <c r="G1327" s="44">
        <v>1586110</v>
      </c>
      <c r="H1327" s="50"/>
    </row>
    <row r="1328" spans="1:8" ht="18.75" customHeight="1" x14ac:dyDescent="0.2">
      <c r="A1328" s="41">
        <v>1326</v>
      </c>
      <c r="B1328" s="42" t="s">
        <v>1533</v>
      </c>
      <c r="C1328" s="43" t="s">
        <v>169</v>
      </c>
      <c r="D1328" s="42" t="s">
        <v>210</v>
      </c>
      <c r="E1328" s="44">
        <v>4667934</v>
      </c>
      <c r="F1328" s="44">
        <v>373435</v>
      </c>
      <c r="G1328" s="44">
        <v>5041369</v>
      </c>
      <c r="H1328" s="50"/>
    </row>
    <row r="1329" spans="1:8" ht="18.75" customHeight="1" x14ac:dyDescent="0.2">
      <c r="A1329" s="41">
        <v>1327</v>
      </c>
      <c r="B1329" s="42" t="s">
        <v>1534</v>
      </c>
      <c r="C1329" s="43" t="s">
        <v>169</v>
      </c>
      <c r="D1329" s="42" t="s">
        <v>210</v>
      </c>
      <c r="E1329" s="44">
        <v>1870104</v>
      </c>
      <c r="F1329" s="44">
        <v>149608</v>
      </c>
      <c r="G1329" s="44">
        <v>2019712</v>
      </c>
      <c r="H1329" s="50"/>
    </row>
    <row r="1330" spans="1:8" ht="18.75" customHeight="1" x14ac:dyDescent="0.2">
      <c r="A1330" s="41">
        <v>1328</v>
      </c>
      <c r="B1330" s="42" t="s">
        <v>1535</v>
      </c>
      <c r="C1330" s="43" t="s">
        <v>169</v>
      </c>
      <c r="D1330" s="42" t="s">
        <v>210</v>
      </c>
      <c r="E1330" s="44">
        <v>2698142</v>
      </c>
      <c r="F1330" s="44">
        <v>215851</v>
      </c>
      <c r="G1330" s="44">
        <v>2913993</v>
      </c>
      <c r="H1330" s="50"/>
    </row>
    <row r="1331" spans="1:8" ht="18.75" customHeight="1" x14ac:dyDescent="0.2">
      <c r="A1331" s="41">
        <v>1329</v>
      </c>
      <c r="B1331" s="42" t="s">
        <v>1536</v>
      </c>
      <c r="C1331" s="43" t="s">
        <v>169</v>
      </c>
      <c r="D1331" s="42" t="s">
        <v>210</v>
      </c>
      <c r="E1331" s="44">
        <v>2739474</v>
      </c>
      <c r="F1331" s="44">
        <v>219158</v>
      </c>
      <c r="G1331" s="44">
        <v>2958632</v>
      </c>
      <c r="H1331" s="50"/>
    </row>
    <row r="1332" spans="1:8" ht="18.75" customHeight="1" x14ac:dyDescent="0.2">
      <c r="A1332" s="41">
        <v>1330</v>
      </c>
      <c r="B1332" s="42" t="s">
        <v>1537</v>
      </c>
      <c r="C1332" s="43" t="s">
        <v>169</v>
      </c>
      <c r="D1332" s="42" t="s">
        <v>210</v>
      </c>
      <c r="E1332" s="44">
        <v>1468620</v>
      </c>
      <c r="F1332" s="44">
        <v>117490</v>
      </c>
      <c r="G1332" s="44">
        <v>1586110</v>
      </c>
      <c r="H1332" s="50"/>
    </row>
    <row r="1333" spans="1:8" ht="18.75" customHeight="1" x14ac:dyDescent="0.2">
      <c r="A1333" s="41">
        <v>1331</v>
      </c>
      <c r="B1333" s="42" t="s">
        <v>1538</v>
      </c>
      <c r="C1333" s="43" t="s">
        <v>169</v>
      </c>
      <c r="D1333" s="42" t="s">
        <v>210</v>
      </c>
      <c r="E1333" s="44">
        <v>2998566</v>
      </c>
      <c r="F1333" s="44">
        <v>239885</v>
      </c>
      <c r="G1333" s="44">
        <v>3238451</v>
      </c>
      <c r="H1333" s="50"/>
    </row>
    <row r="1334" spans="1:8" ht="18.75" customHeight="1" x14ac:dyDescent="0.2">
      <c r="A1334" s="41">
        <v>1332</v>
      </c>
      <c r="B1334" s="42" t="s">
        <v>1539</v>
      </c>
      <c r="C1334" s="43" t="s">
        <v>169</v>
      </c>
      <c r="D1334" s="42" t="s">
        <v>210</v>
      </c>
      <c r="E1334" s="44">
        <v>2998566</v>
      </c>
      <c r="F1334" s="44">
        <v>239885</v>
      </c>
      <c r="G1334" s="44">
        <v>3238451</v>
      </c>
      <c r="H1334" s="50"/>
    </row>
    <row r="1335" spans="1:8" ht="18.75" customHeight="1" x14ac:dyDescent="0.2">
      <c r="A1335" s="41">
        <v>1333</v>
      </c>
      <c r="B1335" s="42" t="s">
        <v>1540</v>
      </c>
      <c r="C1335" s="43" t="s">
        <v>169</v>
      </c>
      <c r="D1335" s="42" t="s">
        <v>210</v>
      </c>
      <c r="E1335" s="44">
        <v>999522</v>
      </c>
      <c r="F1335" s="44">
        <v>79962</v>
      </c>
      <c r="G1335" s="44">
        <v>1079484</v>
      </c>
      <c r="H1335" s="50"/>
    </row>
    <row r="1336" spans="1:8" customFormat="1" ht="15" hidden="1" x14ac:dyDescent="0.25">
      <c r="A1336" s="41">
        <v>1334</v>
      </c>
      <c r="B1336" s="55" t="s">
        <v>2568</v>
      </c>
      <c r="C1336" s="48">
        <v>44774</v>
      </c>
      <c r="D1336" s="47" t="s">
        <v>2552</v>
      </c>
      <c r="E1336" s="49">
        <v>-18060354</v>
      </c>
      <c r="F1336" s="49">
        <v>-1444828</v>
      </c>
      <c r="G1336" s="49">
        <v>-19505182</v>
      </c>
      <c r="H1336" s="53"/>
    </row>
    <row r="1337" spans="1:8" customFormat="1" ht="15" hidden="1" x14ac:dyDescent="0.25">
      <c r="A1337" s="41">
        <v>1335</v>
      </c>
      <c r="B1337" s="55" t="s">
        <v>2569</v>
      </c>
      <c r="C1337" s="48">
        <v>44774</v>
      </c>
      <c r="D1337" s="47" t="s">
        <v>2552</v>
      </c>
      <c r="E1337" s="49">
        <v>-69231355</v>
      </c>
      <c r="F1337" s="49">
        <v>-5538508</v>
      </c>
      <c r="G1337" s="49">
        <v>-74769863</v>
      </c>
      <c r="H1337" s="53"/>
    </row>
    <row r="1338" spans="1:8" customFormat="1" ht="15" hidden="1" x14ac:dyDescent="0.25">
      <c r="A1338" s="41">
        <v>1336</v>
      </c>
      <c r="B1338" s="55" t="s">
        <v>2570</v>
      </c>
      <c r="C1338" s="48">
        <v>44774</v>
      </c>
      <c r="D1338" s="47" t="s">
        <v>2552</v>
      </c>
      <c r="E1338" s="49">
        <v>-15050295</v>
      </c>
      <c r="F1338" s="49">
        <v>-1204024</v>
      </c>
      <c r="G1338" s="49">
        <v>-16254319</v>
      </c>
      <c r="H1338" s="53"/>
    </row>
    <row r="1339" spans="1:8" ht="18.75" customHeight="1" x14ac:dyDescent="0.2">
      <c r="A1339" s="41">
        <v>1337</v>
      </c>
      <c r="B1339" s="42" t="s">
        <v>1541</v>
      </c>
      <c r="C1339" s="43" t="s">
        <v>97</v>
      </c>
      <c r="D1339" s="42" t="s">
        <v>210</v>
      </c>
      <c r="E1339" s="44">
        <v>1311312</v>
      </c>
      <c r="F1339" s="44">
        <v>104905</v>
      </c>
      <c r="G1339" s="44">
        <v>1416217</v>
      </c>
      <c r="H1339" s="50"/>
    </row>
    <row r="1340" spans="1:8" ht="18.75" customHeight="1" x14ac:dyDescent="0.2">
      <c r="A1340" s="41">
        <v>1338</v>
      </c>
      <c r="B1340" s="42" t="s">
        <v>1542</v>
      </c>
      <c r="C1340" s="43" t="s">
        <v>97</v>
      </c>
      <c r="D1340" s="42" t="s">
        <v>210</v>
      </c>
      <c r="E1340" s="44">
        <v>3689800</v>
      </c>
      <c r="F1340" s="44">
        <v>295184</v>
      </c>
      <c r="G1340" s="44">
        <v>3984984</v>
      </c>
      <c r="H1340" s="50"/>
    </row>
    <row r="1341" spans="1:8" ht="18.75" customHeight="1" x14ac:dyDescent="0.2">
      <c r="A1341" s="41">
        <v>1339</v>
      </c>
      <c r="B1341" s="42" t="s">
        <v>1543</v>
      </c>
      <c r="C1341" s="43" t="s">
        <v>97</v>
      </c>
      <c r="D1341" s="42" t="s">
        <v>210</v>
      </c>
      <c r="E1341" s="44">
        <v>1111900</v>
      </c>
      <c r="F1341" s="44">
        <v>88952</v>
      </c>
      <c r="G1341" s="44">
        <v>1200852</v>
      </c>
      <c r="H1341" s="50"/>
    </row>
    <row r="1342" spans="1:8" ht="18.75" customHeight="1" x14ac:dyDescent="0.2">
      <c r="A1342" s="41">
        <v>1340</v>
      </c>
      <c r="B1342" s="42" t="s">
        <v>1544</v>
      </c>
      <c r="C1342" s="43" t="s">
        <v>97</v>
      </c>
      <c r="D1342" s="42" t="s">
        <v>210</v>
      </c>
      <c r="E1342" s="44">
        <v>4999020</v>
      </c>
      <c r="F1342" s="44">
        <v>399922</v>
      </c>
      <c r="G1342" s="44">
        <v>5398942</v>
      </c>
      <c r="H1342" s="50"/>
    </row>
    <row r="1343" spans="1:8" ht="18.75" customHeight="1" x14ac:dyDescent="0.2">
      <c r="A1343" s="41">
        <v>1341</v>
      </c>
      <c r="B1343" s="42" t="s">
        <v>1545</v>
      </c>
      <c r="C1343" s="43" t="s">
        <v>97</v>
      </c>
      <c r="D1343" s="42" t="s">
        <v>210</v>
      </c>
      <c r="E1343" s="44">
        <v>2221160</v>
      </c>
      <c r="F1343" s="44">
        <v>177693</v>
      </c>
      <c r="G1343" s="44">
        <v>2398853</v>
      </c>
      <c r="H1343" s="50"/>
    </row>
    <row r="1344" spans="1:8" ht="18.75" customHeight="1" x14ac:dyDescent="0.2">
      <c r="A1344" s="41">
        <v>1342</v>
      </c>
      <c r="B1344" s="42" t="s">
        <v>1546</v>
      </c>
      <c r="C1344" s="43" t="s">
        <v>97</v>
      </c>
      <c r="D1344" s="42" t="s">
        <v>210</v>
      </c>
      <c r="E1344" s="44">
        <v>2221160</v>
      </c>
      <c r="F1344" s="44">
        <v>177693</v>
      </c>
      <c r="G1344" s="44">
        <v>2398853</v>
      </c>
      <c r="H1344" s="50"/>
    </row>
    <row r="1345" spans="1:8" ht="18.75" customHeight="1" x14ac:dyDescent="0.2">
      <c r="A1345" s="41">
        <v>1343</v>
      </c>
      <c r="B1345" s="42" t="s">
        <v>1547</v>
      </c>
      <c r="C1345" s="43" t="s">
        <v>97</v>
      </c>
      <c r="D1345" s="42" t="s">
        <v>210</v>
      </c>
      <c r="E1345" s="44">
        <v>4801700</v>
      </c>
      <c r="F1345" s="44">
        <v>384136</v>
      </c>
      <c r="G1345" s="44">
        <v>5185836</v>
      </c>
      <c r="H1345" s="50"/>
    </row>
    <row r="1346" spans="1:8" ht="18.75" customHeight="1" x14ac:dyDescent="0.2">
      <c r="A1346" s="41">
        <v>1344</v>
      </c>
      <c r="B1346" s="42" t="s">
        <v>1548</v>
      </c>
      <c r="C1346" s="43" t="s">
        <v>97</v>
      </c>
      <c r="D1346" s="42" t="s">
        <v>210</v>
      </c>
      <c r="E1346" s="44">
        <v>2579200</v>
      </c>
      <c r="F1346" s="44">
        <v>206336</v>
      </c>
      <c r="G1346" s="44">
        <v>2785536</v>
      </c>
      <c r="H1346" s="50"/>
    </row>
    <row r="1347" spans="1:8" ht="18.75" customHeight="1" x14ac:dyDescent="0.2">
      <c r="A1347" s="41">
        <v>1345</v>
      </c>
      <c r="B1347" s="42" t="s">
        <v>1549</v>
      </c>
      <c r="C1347" s="43" t="s">
        <v>97</v>
      </c>
      <c r="D1347" s="42" t="s">
        <v>210</v>
      </c>
      <c r="E1347" s="44">
        <v>5552900</v>
      </c>
      <c r="F1347" s="44">
        <v>444232</v>
      </c>
      <c r="G1347" s="44">
        <v>5997132</v>
      </c>
      <c r="H1347" s="50"/>
    </row>
    <row r="1348" spans="1:8" ht="18.75" customHeight="1" x14ac:dyDescent="0.2">
      <c r="A1348" s="41">
        <v>1346</v>
      </c>
      <c r="B1348" s="42" t="s">
        <v>1550</v>
      </c>
      <c r="C1348" s="43" t="s">
        <v>97</v>
      </c>
      <c r="D1348" s="42" t="s">
        <v>210</v>
      </c>
      <c r="E1348" s="44">
        <v>5554220</v>
      </c>
      <c r="F1348" s="44">
        <v>444338</v>
      </c>
      <c r="G1348" s="44">
        <v>5998558</v>
      </c>
      <c r="H1348" s="50"/>
    </row>
    <row r="1349" spans="1:8" ht="18.75" customHeight="1" x14ac:dyDescent="0.2">
      <c r="A1349" s="41">
        <v>1347</v>
      </c>
      <c r="B1349" s="42" t="s">
        <v>1551</v>
      </c>
      <c r="C1349" s="43" t="s">
        <v>97</v>
      </c>
      <c r="D1349" s="42" t="s">
        <v>210</v>
      </c>
      <c r="E1349" s="44">
        <v>9288680</v>
      </c>
      <c r="F1349" s="44">
        <v>743094</v>
      </c>
      <c r="G1349" s="44">
        <v>10031774</v>
      </c>
      <c r="H1349" s="50"/>
    </row>
    <row r="1350" spans="1:8" ht="18.75" customHeight="1" x14ac:dyDescent="0.2">
      <c r="A1350" s="41">
        <v>1348</v>
      </c>
      <c r="B1350" s="42" t="s">
        <v>1552</v>
      </c>
      <c r="C1350" s="43" t="s">
        <v>97</v>
      </c>
      <c r="D1350" s="42" t="s">
        <v>210</v>
      </c>
      <c r="E1350" s="44">
        <v>4163924</v>
      </c>
      <c r="F1350" s="44">
        <v>333114</v>
      </c>
      <c r="G1350" s="44">
        <v>4497038</v>
      </c>
      <c r="H1350" s="50"/>
    </row>
    <row r="1351" spans="1:8" ht="18.75" customHeight="1" x14ac:dyDescent="0.2">
      <c r="A1351" s="41">
        <v>1349</v>
      </c>
      <c r="B1351" s="42" t="s">
        <v>1553</v>
      </c>
      <c r="C1351" s="43" t="s">
        <v>97</v>
      </c>
      <c r="D1351" s="42" t="s">
        <v>210</v>
      </c>
      <c r="E1351" s="44">
        <v>5003728</v>
      </c>
      <c r="F1351" s="44">
        <v>400298</v>
      </c>
      <c r="G1351" s="44">
        <v>5404026</v>
      </c>
      <c r="H1351" s="50"/>
    </row>
    <row r="1352" spans="1:8" ht="18.75" customHeight="1" x14ac:dyDescent="0.2">
      <c r="A1352" s="41">
        <v>1350</v>
      </c>
      <c r="B1352" s="42" t="s">
        <v>1554</v>
      </c>
      <c r="C1352" s="43" t="s">
        <v>97</v>
      </c>
      <c r="D1352" s="42" t="s">
        <v>210</v>
      </c>
      <c r="E1352" s="44">
        <v>602184</v>
      </c>
      <c r="F1352" s="44">
        <v>48175</v>
      </c>
      <c r="G1352" s="44">
        <v>650359</v>
      </c>
      <c r="H1352" s="50"/>
    </row>
    <row r="1353" spans="1:8" ht="18.75" customHeight="1" x14ac:dyDescent="0.2">
      <c r="A1353" s="41">
        <v>1351</v>
      </c>
      <c r="B1353" s="42" t="s">
        <v>1555</v>
      </c>
      <c r="C1353" s="43" t="s">
        <v>97</v>
      </c>
      <c r="D1353" s="42" t="s">
        <v>210</v>
      </c>
      <c r="E1353" s="44">
        <v>1669348</v>
      </c>
      <c r="F1353" s="44">
        <v>133548</v>
      </c>
      <c r="G1353" s="44">
        <v>1802896</v>
      </c>
      <c r="H1353" s="50"/>
    </row>
    <row r="1354" spans="1:8" ht="18.75" customHeight="1" x14ac:dyDescent="0.2">
      <c r="A1354" s="41">
        <v>1352</v>
      </c>
      <c r="B1354" s="42" t="s">
        <v>1556</v>
      </c>
      <c r="C1354" s="43" t="s">
        <v>97</v>
      </c>
      <c r="D1354" s="42" t="s">
        <v>210</v>
      </c>
      <c r="E1354" s="44">
        <v>1468620</v>
      </c>
      <c r="F1354" s="44">
        <v>117490</v>
      </c>
      <c r="G1354" s="44">
        <v>1586110</v>
      </c>
      <c r="H1354" s="50"/>
    </row>
    <row r="1355" spans="1:8" ht="18.75" customHeight="1" x14ac:dyDescent="0.2">
      <c r="A1355" s="41">
        <v>1353</v>
      </c>
      <c r="B1355" s="42" t="s">
        <v>1557</v>
      </c>
      <c r="C1355" s="43" t="s">
        <v>97</v>
      </c>
      <c r="D1355" s="42" t="s">
        <v>210</v>
      </c>
      <c r="E1355" s="44">
        <v>4049180</v>
      </c>
      <c r="F1355" s="44">
        <v>323934</v>
      </c>
      <c r="G1355" s="44">
        <v>4373114</v>
      </c>
      <c r="H1355" s="50"/>
    </row>
    <row r="1356" spans="1:8" ht="18.75" customHeight="1" x14ac:dyDescent="0.2">
      <c r="A1356" s="41">
        <v>1354</v>
      </c>
      <c r="B1356" s="42" t="s">
        <v>1558</v>
      </c>
      <c r="C1356" s="43" t="s">
        <v>97</v>
      </c>
      <c r="D1356" s="42" t="s">
        <v>210</v>
      </c>
      <c r="E1356" s="44">
        <v>3888440</v>
      </c>
      <c r="F1356" s="44">
        <v>311075</v>
      </c>
      <c r="G1356" s="44">
        <v>4199515</v>
      </c>
      <c r="H1356" s="50"/>
    </row>
    <row r="1357" spans="1:8" ht="18.75" customHeight="1" x14ac:dyDescent="0.2">
      <c r="A1357" s="41">
        <v>1355</v>
      </c>
      <c r="B1357" s="42" t="s">
        <v>1559</v>
      </c>
      <c r="C1357" s="43" t="s">
        <v>97</v>
      </c>
      <c r="D1357" s="42" t="s">
        <v>210</v>
      </c>
      <c r="E1357" s="44">
        <v>999522</v>
      </c>
      <c r="F1357" s="44">
        <v>79962</v>
      </c>
      <c r="G1357" s="44">
        <v>1079484</v>
      </c>
      <c r="H1357" s="50"/>
    </row>
    <row r="1358" spans="1:8" ht="18.75" customHeight="1" x14ac:dyDescent="0.2">
      <c r="A1358" s="41">
        <v>1356</v>
      </c>
      <c r="B1358" s="42" t="s">
        <v>1560</v>
      </c>
      <c r="C1358" s="43" t="s">
        <v>97</v>
      </c>
      <c r="D1358" s="42" t="s">
        <v>210</v>
      </c>
      <c r="E1358" s="44">
        <v>1110580</v>
      </c>
      <c r="F1358" s="44">
        <v>88846</v>
      </c>
      <c r="G1358" s="44">
        <v>1199426</v>
      </c>
      <c r="H1358" s="50"/>
    </row>
    <row r="1359" spans="1:8" ht="18.75" customHeight="1" x14ac:dyDescent="0.2">
      <c r="A1359" s="41">
        <v>1357</v>
      </c>
      <c r="B1359" s="42" t="s">
        <v>1561</v>
      </c>
      <c r="C1359" s="43" t="s">
        <v>97</v>
      </c>
      <c r="D1359" s="42" t="s">
        <v>210</v>
      </c>
      <c r="E1359" s="44">
        <v>1110580</v>
      </c>
      <c r="F1359" s="44">
        <v>88846</v>
      </c>
      <c r="G1359" s="44">
        <v>1199426</v>
      </c>
      <c r="H1359" s="50"/>
    </row>
    <row r="1360" spans="1:8" ht="18.75" customHeight="1" x14ac:dyDescent="0.2">
      <c r="A1360" s="41">
        <v>1358</v>
      </c>
      <c r="B1360" s="42" t="s">
        <v>1562</v>
      </c>
      <c r="C1360" s="43" t="s">
        <v>97</v>
      </c>
      <c r="D1360" s="42" t="s">
        <v>210</v>
      </c>
      <c r="E1360" s="44">
        <v>3331740</v>
      </c>
      <c r="F1360" s="44">
        <v>266539</v>
      </c>
      <c r="G1360" s="44">
        <v>3598279</v>
      </c>
      <c r="H1360" s="50"/>
    </row>
    <row r="1361" spans="1:8" ht="18.75" customHeight="1" x14ac:dyDescent="0.2">
      <c r="A1361" s="41">
        <v>1359</v>
      </c>
      <c r="B1361" s="42" t="s">
        <v>1563</v>
      </c>
      <c r="C1361" s="43" t="s">
        <v>97</v>
      </c>
      <c r="D1361" s="42" t="s">
        <v>210</v>
      </c>
      <c r="E1361" s="44">
        <v>9290964</v>
      </c>
      <c r="F1361" s="44">
        <v>743277</v>
      </c>
      <c r="G1361" s="44">
        <v>10034241</v>
      </c>
      <c r="H1361" s="50"/>
    </row>
    <row r="1362" spans="1:8" ht="18.75" customHeight="1" x14ac:dyDescent="0.2">
      <c r="A1362" s="41">
        <v>1360</v>
      </c>
      <c r="B1362" s="42" t="s">
        <v>1564</v>
      </c>
      <c r="C1362" s="43" t="s">
        <v>1565</v>
      </c>
      <c r="D1362" s="42" t="s">
        <v>210</v>
      </c>
      <c r="E1362" s="44">
        <v>4937564</v>
      </c>
      <c r="F1362" s="44">
        <v>395005</v>
      </c>
      <c r="G1362" s="44">
        <v>5332569</v>
      </c>
      <c r="H1362" s="50"/>
    </row>
    <row r="1363" spans="1:8" ht="18.75" customHeight="1" x14ac:dyDescent="0.2">
      <c r="A1363" s="41">
        <v>1361</v>
      </c>
      <c r="B1363" s="42" t="s">
        <v>1566</v>
      </c>
      <c r="C1363" s="43" t="s">
        <v>1565</v>
      </c>
      <c r="D1363" s="42" t="s">
        <v>210</v>
      </c>
      <c r="E1363" s="44">
        <v>1110580</v>
      </c>
      <c r="F1363" s="44">
        <v>88846</v>
      </c>
      <c r="G1363" s="44">
        <v>1199426</v>
      </c>
      <c r="H1363" s="50"/>
    </row>
    <row r="1364" spans="1:8" ht="18.75" customHeight="1" x14ac:dyDescent="0.2">
      <c r="A1364" s="41">
        <v>1362</v>
      </c>
      <c r="B1364" s="42" t="s">
        <v>1567</v>
      </c>
      <c r="C1364" s="43" t="s">
        <v>1565</v>
      </c>
      <c r="D1364" s="42" t="s">
        <v>210</v>
      </c>
      <c r="E1364" s="44">
        <v>3689780</v>
      </c>
      <c r="F1364" s="44">
        <v>295182</v>
      </c>
      <c r="G1364" s="44">
        <v>3984962</v>
      </c>
      <c r="H1364" s="50"/>
    </row>
    <row r="1365" spans="1:8" ht="18.75" customHeight="1" x14ac:dyDescent="0.2">
      <c r="A1365" s="41">
        <v>1363</v>
      </c>
      <c r="B1365" s="42" t="s">
        <v>1568</v>
      </c>
      <c r="C1365" s="43" t="s">
        <v>1565</v>
      </c>
      <c r="D1365" s="42" t="s">
        <v>210</v>
      </c>
      <c r="E1365" s="44">
        <v>1512036</v>
      </c>
      <c r="F1365" s="44">
        <v>120963</v>
      </c>
      <c r="G1365" s="44">
        <v>1632999</v>
      </c>
      <c r="H1365" s="50"/>
    </row>
    <row r="1366" spans="1:8" ht="18.75" customHeight="1" x14ac:dyDescent="0.2">
      <c r="A1366" s="41">
        <v>1364</v>
      </c>
      <c r="B1366" s="42" t="s">
        <v>1569</v>
      </c>
      <c r="C1366" s="43" t="s">
        <v>1565</v>
      </c>
      <c r="D1366" s="42" t="s">
        <v>210</v>
      </c>
      <c r="E1366" s="44">
        <v>6663480</v>
      </c>
      <c r="F1366" s="44">
        <v>533078</v>
      </c>
      <c r="G1366" s="44">
        <v>7196558</v>
      </c>
      <c r="H1366" s="50"/>
    </row>
    <row r="1367" spans="1:8" ht="18.75" customHeight="1" x14ac:dyDescent="0.2">
      <c r="A1367" s="41">
        <v>1365</v>
      </c>
      <c r="B1367" s="42" t="s">
        <v>1570</v>
      </c>
      <c r="C1367" s="43" t="s">
        <v>98</v>
      </c>
      <c r="D1367" s="42" t="s">
        <v>210</v>
      </c>
      <c r="E1367" s="44">
        <v>2779928</v>
      </c>
      <c r="F1367" s="44">
        <v>222394</v>
      </c>
      <c r="G1367" s="44">
        <v>3002322</v>
      </c>
      <c r="H1367" s="50"/>
    </row>
    <row r="1368" spans="1:8" ht="18.75" customHeight="1" x14ac:dyDescent="0.2">
      <c r="A1368" s="41">
        <v>1366</v>
      </c>
      <c r="B1368" s="42" t="s">
        <v>1571</v>
      </c>
      <c r="C1368" s="43" t="s">
        <v>98</v>
      </c>
      <c r="D1368" s="42" t="s">
        <v>210</v>
      </c>
      <c r="E1368" s="44">
        <v>4647964</v>
      </c>
      <c r="F1368" s="44">
        <v>371837</v>
      </c>
      <c r="G1368" s="44">
        <v>5019801</v>
      </c>
      <c r="H1368" s="50"/>
    </row>
    <row r="1369" spans="1:8" ht="18.75" customHeight="1" x14ac:dyDescent="0.2">
      <c r="A1369" s="41">
        <v>1367</v>
      </c>
      <c r="B1369" s="42" t="s">
        <v>1572</v>
      </c>
      <c r="C1369" s="43" t="s">
        <v>98</v>
      </c>
      <c r="D1369" s="42" t="s">
        <v>210</v>
      </c>
      <c r="E1369" s="44">
        <v>1403312</v>
      </c>
      <c r="F1369" s="44">
        <v>112265</v>
      </c>
      <c r="G1369" s="44">
        <v>1515577</v>
      </c>
      <c r="H1369" s="50"/>
    </row>
    <row r="1370" spans="1:8" ht="18.75" customHeight="1" x14ac:dyDescent="0.2">
      <c r="A1370" s="41">
        <v>1368</v>
      </c>
      <c r="B1370" s="42" t="s">
        <v>1573</v>
      </c>
      <c r="C1370" s="43" t="s">
        <v>98</v>
      </c>
      <c r="D1370" s="42" t="s">
        <v>210</v>
      </c>
      <c r="E1370" s="44">
        <v>560848</v>
      </c>
      <c r="F1370" s="44">
        <v>44868</v>
      </c>
      <c r="G1370" s="44">
        <v>605716</v>
      </c>
      <c r="H1370" s="50"/>
    </row>
    <row r="1371" spans="1:8" ht="18.75" customHeight="1" x14ac:dyDescent="0.2">
      <c r="A1371" s="41">
        <v>1369</v>
      </c>
      <c r="B1371" s="42" t="s">
        <v>1574</v>
      </c>
      <c r="C1371" s="43" t="s">
        <v>98</v>
      </c>
      <c r="D1371" s="42" t="s">
        <v>210</v>
      </c>
      <c r="E1371" s="44">
        <v>3689780</v>
      </c>
      <c r="F1371" s="44">
        <v>295182</v>
      </c>
      <c r="G1371" s="44">
        <v>3984962</v>
      </c>
      <c r="H1371" s="50"/>
    </row>
    <row r="1372" spans="1:8" ht="18.75" customHeight="1" x14ac:dyDescent="0.2">
      <c r="A1372" s="41">
        <v>1370</v>
      </c>
      <c r="B1372" s="42" t="s">
        <v>1575</v>
      </c>
      <c r="C1372" s="43" t="s">
        <v>1576</v>
      </c>
      <c r="D1372" s="42" t="s">
        <v>210</v>
      </c>
      <c r="E1372" s="44">
        <v>3331740</v>
      </c>
      <c r="F1372" s="44">
        <v>266539</v>
      </c>
      <c r="G1372" s="44">
        <v>3598279</v>
      </c>
      <c r="H1372" s="50"/>
    </row>
    <row r="1373" spans="1:8" ht="18.75" customHeight="1" x14ac:dyDescent="0.2">
      <c r="A1373" s="41">
        <v>1371</v>
      </c>
      <c r="B1373" s="42" t="s">
        <v>1577</v>
      </c>
      <c r="C1373" s="43" t="s">
        <v>1576</v>
      </c>
      <c r="D1373" s="42" t="s">
        <v>210</v>
      </c>
      <c r="E1373" s="44">
        <v>1110580</v>
      </c>
      <c r="F1373" s="44">
        <v>88846</v>
      </c>
      <c r="G1373" s="44">
        <v>1199426</v>
      </c>
      <c r="H1373" s="50"/>
    </row>
    <row r="1374" spans="1:8" ht="18.75" customHeight="1" x14ac:dyDescent="0.2">
      <c r="A1374" s="41">
        <v>1372</v>
      </c>
      <c r="B1374" s="42" t="s">
        <v>1578</v>
      </c>
      <c r="C1374" s="43" t="s">
        <v>1576</v>
      </c>
      <c r="D1374" s="42" t="s">
        <v>210</v>
      </c>
      <c r="E1374" s="44">
        <v>3331740</v>
      </c>
      <c r="F1374" s="44">
        <v>266539</v>
      </c>
      <c r="G1374" s="44">
        <v>3598279</v>
      </c>
      <c r="H1374" s="50"/>
    </row>
    <row r="1375" spans="1:8" ht="18.75" customHeight="1" x14ac:dyDescent="0.2">
      <c r="A1375" s="41">
        <v>1373</v>
      </c>
      <c r="B1375" s="42" t="s">
        <v>1579</v>
      </c>
      <c r="C1375" s="43" t="s">
        <v>1576</v>
      </c>
      <c r="D1375" s="42" t="s">
        <v>210</v>
      </c>
      <c r="E1375" s="44">
        <v>1468620</v>
      </c>
      <c r="F1375" s="44">
        <v>117490</v>
      </c>
      <c r="G1375" s="44">
        <v>1586110</v>
      </c>
      <c r="H1375" s="50"/>
    </row>
    <row r="1376" spans="1:8" ht="18.75" customHeight="1" x14ac:dyDescent="0.2">
      <c r="A1376" s="41">
        <v>1374</v>
      </c>
      <c r="B1376" s="42" t="s">
        <v>1580</v>
      </c>
      <c r="C1376" s="43" t="s">
        <v>1576</v>
      </c>
      <c r="D1376" s="42" t="s">
        <v>210</v>
      </c>
      <c r="E1376" s="44">
        <v>1110580</v>
      </c>
      <c r="F1376" s="44">
        <v>88846</v>
      </c>
      <c r="G1376" s="44">
        <v>1199426</v>
      </c>
      <c r="H1376" s="50"/>
    </row>
    <row r="1377" spans="1:8" ht="18.75" customHeight="1" x14ac:dyDescent="0.2">
      <c r="A1377" s="41">
        <v>1375</v>
      </c>
      <c r="B1377" s="42" t="s">
        <v>1581</v>
      </c>
      <c r="C1377" s="43" t="s">
        <v>1576</v>
      </c>
      <c r="D1377" s="42" t="s">
        <v>210</v>
      </c>
      <c r="E1377" s="44">
        <v>2579220</v>
      </c>
      <c r="F1377" s="44">
        <v>206338</v>
      </c>
      <c r="G1377" s="44">
        <v>2785558</v>
      </c>
      <c r="H1377" s="50"/>
    </row>
    <row r="1378" spans="1:8" ht="18.75" customHeight="1" x14ac:dyDescent="0.2">
      <c r="A1378" s="41">
        <v>1376</v>
      </c>
      <c r="B1378" s="42" t="s">
        <v>1582</v>
      </c>
      <c r="C1378" s="43" t="s">
        <v>1576</v>
      </c>
      <c r="D1378" s="42" t="s">
        <v>210</v>
      </c>
      <c r="E1378" s="44">
        <v>1111900</v>
      </c>
      <c r="F1378" s="44">
        <v>88952</v>
      </c>
      <c r="G1378" s="44">
        <v>1200852</v>
      </c>
      <c r="H1378" s="50"/>
    </row>
    <row r="1379" spans="1:8" ht="18.75" customHeight="1" x14ac:dyDescent="0.2">
      <c r="A1379" s="41">
        <v>1377</v>
      </c>
      <c r="B1379" s="42" t="s">
        <v>1583</v>
      </c>
      <c r="C1379" s="43" t="s">
        <v>1576</v>
      </c>
      <c r="D1379" s="42" t="s">
        <v>210</v>
      </c>
      <c r="E1379" s="44">
        <v>2873248</v>
      </c>
      <c r="F1379" s="44">
        <v>229860</v>
      </c>
      <c r="G1379" s="44">
        <v>3103108</v>
      </c>
      <c r="H1379" s="50"/>
    </row>
    <row r="1380" spans="1:8" ht="18.75" customHeight="1" x14ac:dyDescent="0.2">
      <c r="A1380" s="41">
        <v>1378</v>
      </c>
      <c r="B1380" s="42" t="s">
        <v>1584</v>
      </c>
      <c r="C1380" s="43" t="s">
        <v>1576</v>
      </c>
      <c r="D1380" s="42" t="s">
        <v>210</v>
      </c>
      <c r="E1380" s="44">
        <v>2419800</v>
      </c>
      <c r="F1380" s="44">
        <v>193584</v>
      </c>
      <c r="G1380" s="44">
        <v>2613384</v>
      </c>
      <c r="H1380" s="50"/>
    </row>
    <row r="1381" spans="1:8" ht="18.75" customHeight="1" x14ac:dyDescent="0.2">
      <c r="A1381" s="41">
        <v>1379</v>
      </c>
      <c r="B1381" s="42" t="s">
        <v>1585</v>
      </c>
      <c r="C1381" s="43" t="s">
        <v>1576</v>
      </c>
      <c r="D1381" s="42" t="s">
        <v>210</v>
      </c>
      <c r="E1381" s="44">
        <v>1110580</v>
      </c>
      <c r="F1381" s="44">
        <v>88846</v>
      </c>
      <c r="G1381" s="44">
        <v>1199426</v>
      </c>
      <c r="H1381" s="50"/>
    </row>
    <row r="1382" spans="1:8" ht="18.75" customHeight="1" x14ac:dyDescent="0.2">
      <c r="A1382" s="41">
        <v>1380</v>
      </c>
      <c r="B1382" s="42" t="s">
        <v>1586</v>
      </c>
      <c r="C1382" s="43" t="s">
        <v>1576</v>
      </c>
      <c r="D1382" s="42" t="s">
        <v>210</v>
      </c>
      <c r="E1382" s="44">
        <v>1468640</v>
      </c>
      <c r="F1382" s="44">
        <v>117491</v>
      </c>
      <c r="G1382" s="44">
        <v>1586131</v>
      </c>
      <c r="H1382" s="50"/>
    </row>
    <row r="1383" spans="1:8" customFormat="1" ht="15" hidden="1" x14ac:dyDescent="0.25">
      <c r="A1383" s="41">
        <v>1381</v>
      </c>
      <c r="B1383" s="53"/>
      <c r="C1383" s="48">
        <v>44778</v>
      </c>
      <c r="D1383" s="47" t="s">
        <v>2550</v>
      </c>
      <c r="E1383" s="47"/>
      <c r="F1383" s="47"/>
      <c r="G1383" s="49">
        <v>-325464754</v>
      </c>
      <c r="H1383" s="53"/>
    </row>
    <row r="1384" spans="1:8" ht="18.75" customHeight="1" x14ac:dyDescent="0.2">
      <c r="A1384" s="41">
        <v>1382</v>
      </c>
      <c r="B1384" s="42" t="s">
        <v>1587</v>
      </c>
      <c r="C1384" s="43" t="s">
        <v>99</v>
      </c>
      <c r="D1384" s="42" t="s">
        <v>210</v>
      </c>
      <c r="E1384" s="44">
        <v>2267160</v>
      </c>
      <c r="F1384" s="44">
        <v>181373</v>
      </c>
      <c r="G1384" s="44">
        <v>2448533</v>
      </c>
      <c r="H1384" s="50"/>
    </row>
    <row r="1385" spans="1:8" ht="18.75" customHeight="1" x14ac:dyDescent="0.2">
      <c r="A1385" s="41">
        <v>1383</v>
      </c>
      <c r="B1385" s="42" t="s">
        <v>1588</v>
      </c>
      <c r="C1385" s="43" t="s">
        <v>1589</v>
      </c>
      <c r="D1385" s="42" t="s">
        <v>210</v>
      </c>
      <c r="E1385" s="44">
        <v>5631776</v>
      </c>
      <c r="F1385" s="44">
        <v>450542</v>
      </c>
      <c r="G1385" s="44">
        <v>6082318</v>
      </c>
      <c r="H1385" s="50"/>
    </row>
    <row r="1386" spans="1:8" ht="18.75" customHeight="1" x14ac:dyDescent="0.2">
      <c r="A1386" s="41">
        <v>1384</v>
      </c>
      <c r="B1386" s="42" t="s">
        <v>1590</v>
      </c>
      <c r="C1386" s="43" t="s">
        <v>1589</v>
      </c>
      <c r="D1386" s="42" t="s">
        <v>210</v>
      </c>
      <c r="E1386" s="44">
        <v>6310332</v>
      </c>
      <c r="F1386" s="44">
        <v>504827</v>
      </c>
      <c r="G1386" s="44">
        <v>6815159</v>
      </c>
      <c r="H1386" s="50"/>
    </row>
    <row r="1387" spans="1:8" ht="18.75" customHeight="1" x14ac:dyDescent="0.2">
      <c r="A1387" s="41">
        <v>1385</v>
      </c>
      <c r="B1387" s="42" t="s">
        <v>1591</v>
      </c>
      <c r="C1387" s="43" t="s">
        <v>1589</v>
      </c>
      <c r="D1387" s="42" t="s">
        <v>210</v>
      </c>
      <c r="E1387" s="44">
        <v>1110580</v>
      </c>
      <c r="F1387" s="44">
        <v>88846</v>
      </c>
      <c r="G1387" s="44">
        <v>1199426</v>
      </c>
      <c r="H1387" s="50"/>
    </row>
    <row r="1388" spans="1:8" ht="18.75" customHeight="1" x14ac:dyDescent="0.2">
      <c r="A1388" s="41">
        <v>1386</v>
      </c>
      <c r="B1388" s="42" t="s">
        <v>1592</v>
      </c>
      <c r="C1388" s="43" t="s">
        <v>1589</v>
      </c>
      <c r="D1388" s="42" t="s">
        <v>210</v>
      </c>
      <c r="E1388" s="44">
        <v>7277868</v>
      </c>
      <c r="F1388" s="44">
        <v>582229</v>
      </c>
      <c r="G1388" s="44">
        <v>7860097</v>
      </c>
      <c r="H1388" s="50"/>
    </row>
    <row r="1389" spans="1:8" ht="18.75" customHeight="1" x14ac:dyDescent="0.2">
      <c r="A1389" s="41">
        <v>1387</v>
      </c>
      <c r="B1389" s="42" t="s">
        <v>1593</v>
      </c>
      <c r="C1389" s="43" t="s">
        <v>1589</v>
      </c>
      <c r="D1389" s="42" t="s">
        <v>210</v>
      </c>
      <c r="E1389" s="44">
        <v>1468620</v>
      </c>
      <c r="F1389" s="44">
        <v>117490</v>
      </c>
      <c r="G1389" s="44">
        <v>1586110</v>
      </c>
      <c r="H1389" s="50"/>
    </row>
    <row r="1390" spans="1:8" ht="18.75" customHeight="1" x14ac:dyDescent="0.2">
      <c r="A1390" s="41">
        <v>1388</v>
      </c>
      <c r="B1390" s="42" t="s">
        <v>1594</v>
      </c>
      <c r="C1390" s="43" t="s">
        <v>1589</v>
      </c>
      <c r="D1390" s="42" t="s">
        <v>210</v>
      </c>
      <c r="E1390" s="44">
        <v>1606620</v>
      </c>
      <c r="F1390" s="44">
        <v>128530</v>
      </c>
      <c r="G1390" s="44">
        <v>1735150</v>
      </c>
      <c r="H1390" s="50"/>
    </row>
    <row r="1391" spans="1:8" ht="18.75" customHeight="1" x14ac:dyDescent="0.2">
      <c r="A1391" s="41">
        <v>1389</v>
      </c>
      <c r="B1391" s="42" t="s">
        <v>1595</v>
      </c>
      <c r="C1391" s="43" t="s">
        <v>1589</v>
      </c>
      <c r="D1391" s="42" t="s">
        <v>210</v>
      </c>
      <c r="E1391" s="44">
        <v>4047860</v>
      </c>
      <c r="F1391" s="44">
        <v>323829</v>
      </c>
      <c r="G1391" s="44">
        <v>4371689</v>
      </c>
      <c r="H1391" s="50"/>
    </row>
    <row r="1392" spans="1:8" ht="18.75" customHeight="1" x14ac:dyDescent="0.2">
      <c r="A1392" s="41">
        <v>1390</v>
      </c>
      <c r="B1392" s="42" t="s">
        <v>1596</v>
      </c>
      <c r="C1392" s="43" t="s">
        <v>1589</v>
      </c>
      <c r="D1392" s="42" t="s">
        <v>210</v>
      </c>
      <c r="E1392" s="44">
        <v>2580540</v>
      </c>
      <c r="F1392" s="44">
        <v>206443</v>
      </c>
      <c r="G1392" s="44">
        <v>2786983</v>
      </c>
      <c r="H1392" s="50"/>
    </row>
    <row r="1393" spans="1:8" ht="18.75" customHeight="1" x14ac:dyDescent="0.2">
      <c r="A1393" s="41">
        <v>1391</v>
      </c>
      <c r="B1393" s="42" t="s">
        <v>1597</v>
      </c>
      <c r="C1393" s="43" t="s">
        <v>1589</v>
      </c>
      <c r="D1393" s="42" t="s">
        <v>210</v>
      </c>
      <c r="E1393" s="44">
        <v>1111900</v>
      </c>
      <c r="F1393" s="44">
        <v>88952</v>
      </c>
      <c r="G1393" s="44">
        <v>1200852</v>
      </c>
      <c r="H1393" s="50"/>
    </row>
    <row r="1394" spans="1:8" ht="18.75" customHeight="1" x14ac:dyDescent="0.2">
      <c r="A1394" s="41">
        <v>1392</v>
      </c>
      <c r="B1394" s="42" t="s">
        <v>1598</v>
      </c>
      <c r="C1394" s="43" t="s">
        <v>1589</v>
      </c>
      <c r="D1394" s="42" t="s">
        <v>210</v>
      </c>
      <c r="E1394" s="44">
        <v>1468620</v>
      </c>
      <c r="F1394" s="44">
        <v>117490</v>
      </c>
      <c r="G1394" s="44">
        <v>1586110</v>
      </c>
      <c r="H1394" s="50"/>
    </row>
    <row r="1395" spans="1:8" ht="18.75" customHeight="1" x14ac:dyDescent="0.2">
      <c r="A1395" s="41">
        <v>1393</v>
      </c>
      <c r="B1395" s="42" t="s">
        <v>1599</v>
      </c>
      <c r="C1395" s="43" t="s">
        <v>1589</v>
      </c>
      <c r="D1395" s="42" t="s">
        <v>210</v>
      </c>
      <c r="E1395" s="44">
        <v>1309220</v>
      </c>
      <c r="F1395" s="44">
        <v>104738</v>
      </c>
      <c r="G1395" s="44">
        <v>1413958</v>
      </c>
      <c r="H1395" s="50"/>
    </row>
    <row r="1396" spans="1:8" ht="18.75" customHeight="1" x14ac:dyDescent="0.2">
      <c r="A1396" s="41">
        <v>1394</v>
      </c>
      <c r="B1396" s="42" t="s">
        <v>1600</v>
      </c>
      <c r="C1396" s="43" t="s">
        <v>1589</v>
      </c>
      <c r="D1396" s="42" t="s">
        <v>210</v>
      </c>
      <c r="E1396" s="44">
        <v>2779952</v>
      </c>
      <c r="F1396" s="44">
        <v>222396</v>
      </c>
      <c r="G1396" s="44">
        <v>3002348</v>
      </c>
      <c r="H1396" s="50"/>
    </row>
    <row r="1397" spans="1:8" ht="18.75" customHeight="1" x14ac:dyDescent="0.2">
      <c r="A1397" s="41">
        <v>1395</v>
      </c>
      <c r="B1397" s="42" t="s">
        <v>1601</v>
      </c>
      <c r="C1397" s="43" t="s">
        <v>1589</v>
      </c>
      <c r="D1397" s="42" t="s">
        <v>210</v>
      </c>
      <c r="E1397" s="44">
        <v>1110580</v>
      </c>
      <c r="F1397" s="44">
        <v>88846</v>
      </c>
      <c r="G1397" s="44">
        <v>1199426</v>
      </c>
      <c r="H1397" s="50"/>
    </row>
    <row r="1398" spans="1:8" ht="18.75" customHeight="1" x14ac:dyDescent="0.2">
      <c r="A1398" s="41">
        <v>1396</v>
      </c>
      <c r="B1398" s="42" t="s">
        <v>1602</v>
      </c>
      <c r="C1398" s="43" t="s">
        <v>1589</v>
      </c>
      <c r="D1398" s="42" t="s">
        <v>210</v>
      </c>
      <c r="E1398" s="44">
        <v>1512036</v>
      </c>
      <c r="F1398" s="44">
        <v>120963</v>
      </c>
      <c r="G1398" s="44">
        <v>1632999</v>
      </c>
      <c r="H1398" s="50"/>
    </row>
    <row r="1399" spans="1:8" ht="18.75" customHeight="1" x14ac:dyDescent="0.2">
      <c r="A1399" s="41">
        <v>1397</v>
      </c>
      <c r="B1399" s="42" t="s">
        <v>1603</v>
      </c>
      <c r="C1399" s="43" t="s">
        <v>1589</v>
      </c>
      <c r="D1399" s="42" t="s">
        <v>210</v>
      </c>
      <c r="E1399" s="44">
        <v>16820880</v>
      </c>
      <c r="F1399" s="44">
        <v>1345670</v>
      </c>
      <c r="G1399" s="44">
        <v>18166550</v>
      </c>
      <c r="H1399" s="50"/>
    </row>
    <row r="1400" spans="1:8" ht="18.75" customHeight="1" x14ac:dyDescent="0.2">
      <c r="A1400" s="41">
        <v>1398</v>
      </c>
      <c r="B1400" s="42" t="s">
        <v>1604</v>
      </c>
      <c r="C1400" s="43" t="s">
        <v>1589</v>
      </c>
      <c r="D1400" s="42" t="s">
        <v>210</v>
      </c>
      <c r="E1400" s="44">
        <v>7580288</v>
      </c>
      <c r="F1400" s="44">
        <v>606423</v>
      </c>
      <c r="G1400" s="44">
        <v>8186711</v>
      </c>
      <c r="H1400" s="50"/>
    </row>
    <row r="1401" spans="1:8" ht="18.75" customHeight="1" x14ac:dyDescent="0.2">
      <c r="A1401" s="41">
        <v>1399</v>
      </c>
      <c r="B1401" s="42" t="s">
        <v>1605</v>
      </c>
      <c r="C1401" s="43" t="s">
        <v>1589</v>
      </c>
      <c r="D1401" s="42" t="s">
        <v>210</v>
      </c>
      <c r="E1401" s="44">
        <v>2937240</v>
      </c>
      <c r="F1401" s="44">
        <v>234979</v>
      </c>
      <c r="G1401" s="44">
        <v>3172219</v>
      </c>
      <c r="H1401" s="50"/>
    </row>
    <row r="1402" spans="1:8" ht="18.75" customHeight="1" x14ac:dyDescent="0.2">
      <c r="A1402" s="41">
        <v>1400</v>
      </c>
      <c r="B1402" s="42" t="s">
        <v>1606</v>
      </c>
      <c r="C1402" s="43" t="s">
        <v>1589</v>
      </c>
      <c r="D1402" s="42" t="s">
        <v>210</v>
      </c>
      <c r="E1402" s="44">
        <v>4800360</v>
      </c>
      <c r="F1402" s="44">
        <v>384029</v>
      </c>
      <c r="G1402" s="44">
        <v>5184389</v>
      </c>
      <c r="H1402" s="50"/>
    </row>
    <row r="1403" spans="1:8" ht="18.75" customHeight="1" x14ac:dyDescent="0.2">
      <c r="A1403" s="41">
        <v>1401</v>
      </c>
      <c r="B1403" s="42" t="s">
        <v>1607</v>
      </c>
      <c r="C1403" s="43" t="s">
        <v>1589</v>
      </c>
      <c r="D1403" s="42" t="s">
        <v>210</v>
      </c>
      <c r="E1403" s="44">
        <v>6972356</v>
      </c>
      <c r="F1403" s="44">
        <v>557788</v>
      </c>
      <c r="G1403" s="44">
        <v>7530144</v>
      </c>
      <c r="H1403" s="50"/>
    </row>
    <row r="1404" spans="1:8" ht="18.75" customHeight="1" x14ac:dyDescent="0.2">
      <c r="A1404" s="41">
        <v>1402</v>
      </c>
      <c r="B1404" s="42" t="s">
        <v>1608</v>
      </c>
      <c r="C1404" s="43" t="s">
        <v>1589</v>
      </c>
      <c r="D1404" s="42" t="s">
        <v>210</v>
      </c>
      <c r="E1404" s="44">
        <v>2267160</v>
      </c>
      <c r="F1404" s="44">
        <v>181373</v>
      </c>
      <c r="G1404" s="44">
        <v>2448533</v>
      </c>
      <c r="H1404" s="50"/>
    </row>
    <row r="1405" spans="1:8" ht="18.75" customHeight="1" x14ac:dyDescent="0.2">
      <c r="A1405" s="41">
        <v>1403</v>
      </c>
      <c r="B1405" s="42" t="s">
        <v>1609</v>
      </c>
      <c r="C1405" s="43" t="s">
        <v>1589</v>
      </c>
      <c r="D1405" s="42" t="s">
        <v>210</v>
      </c>
      <c r="E1405" s="44">
        <v>3889740</v>
      </c>
      <c r="F1405" s="44">
        <v>311179</v>
      </c>
      <c r="G1405" s="44">
        <v>4200919</v>
      </c>
      <c r="H1405" s="50"/>
    </row>
    <row r="1406" spans="1:8" ht="18.75" customHeight="1" x14ac:dyDescent="0.2">
      <c r="A1406" s="41">
        <v>1404</v>
      </c>
      <c r="B1406" s="42" t="s">
        <v>1610</v>
      </c>
      <c r="C1406" s="43" t="s">
        <v>1589</v>
      </c>
      <c r="D1406" s="42" t="s">
        <v>210</v>
      </c>
      <c r="E1406" s="44">
        <v>7916432</v>
      </c>
      <c r="F1406" s="44">
        <v>633315</v>
      </c>
      <c r="G1406" s="44">
        <v>8549747</v>
      </c>
      <c r="H1406" s="50"/>
    </row>
    <row r="1407" spans="1:8" ht="18.75" customHeight="1" x14ac:dyDescent="0.2">
      <c r="A1407" s="41">
        <v>1405</v>
      </c>
      <c r="B1407" s="42" t="s">
        <v>1611</v>
      </c>
      <c r="C1407" s="43" t="s">
        <v>1589</v>
      </c>
      <c r="D1407" s="42" t="s">
        <v>210</v>
      </c>
      <c r="E1407" s="44">
        <v>1309220</v>
      </c>
      <c r="F1407" s="44">
        <v>104738</v>
      </c>
      <c r="G1407" s="44">
        <v>1413958</v>
      </c>
      <c r="H1407" s="50"/>
    </row>
    <row r="1408" spans="1:8" ht="18.75" hidden="1" customHeight="1" x14ac:dyDescent="0.2">
      <c r="A1408" s="41">
        <v>1406</v>
      </c>
      <c r="B1408" s="47" t="s">
        <v>2525</v>
      </c>
      <c r="C1408" s="48">
        <v>44782</v>
      </c>
      <c r="D1408" s="47" t="s">
        <v>170</v>
      </c>
      <c r="E1408" s="49">
        <v>-1318158</v>
      </c>
      <c r="F1408" s="49">
        <v>-105453</v>
      </c>
      <c r="G1408" s="49">
        <v>-1423611</v>
      </c>
      <c r="H1408" s="53"/>
    </row>
    <row r="1409" spans="1:8" ht="18.75" customHeight="1" x14ac:dyDescent="0.2">
      <c r="A1409" s="41">
        <v>1407</v>
      </c>
      <c r="B1409" s="42" t="s">
        <v>1612</v>
      </c>
      <c r="C1409" s="43" t="s">
        <v>100</v>
      </c>
      <c r="D1409" s="42" t="s">
        <v>210</v>
      </c>
      <c r="E1409" s="44">
        <v>1311308</v>
      </c>
      <c r="F1409" s="44">
        <v>104905</v>
      </c>
      <c r="G1409" s="44">
        <v>1416213</v>
      </c>
      <c r="H1409" s="50"/>
    </row>
    <row r="1410" spans="1:8" ht="18.75" customHeight="1" x14ac:dyDescent="0.2">
      <c r="A1410" s="41">
        <v>1408</v>
      </c>
      <c r="B1410" s="42" t="s">
        <v>1613</v>
      </c>
      <c r="C1410" s="43" t="s">
        <v>100</v>
      </c>
      <c r="D1410" s="42" t="s">
        <v>210</v>
      </c>
      <c r="E1410" s="44">
        <v>6663480</v>
      </c>
      <c r="F1410" s="44">
        <v>533078</v>
      </c>
      <c r="G1410" s="44">
        <v>7196558</v>
      </c>
      <c r="H1410" s="50"/>
    </row>
    <row r="1411" spans="1:8" ht="18.75" customHeight="1" x14ac:dyDescent="0.2">
      <c r="A1411" s="41">
        <v>1409</v>
      </c>
      <c r="B1411" s="42" t="s">
        <v>1614</v>
      </c>
      <c r="C1411" s="43" t="s">
        <v>100</v>
      </c>
      <c r="D1411" s="42" t="s">
        <v>210</v>
      </c>
      <c r="E1411" s="44">
        <v>1541308</v>
      </c>
      <c r="F1411" s="44">
        <v>123305</v>
      </c>
      <c r="G1411" s="44">
        <v>1664613</v>
      </c>
      <c r="H1411" s="50"/>
    </row>
    <row r="1412" spans="1:8" ht="18.75" customHeight="1" x14ac:dyDescent="0.2">
      <c r="A1412" s="41">
        <v>1410</v>
      </c>
      <c r="B1412" s="42" t="s">
        <v>1615</v>
      </c>
      <c r="C1412" s="43" t="s">
        <v>100</v>
      </c>
      <c r="D1412" s="42" t="s">
        <v>210</v>
      </c>
      <c r="E1412" s="44">
        <v>5001088</v>
      </c>
      <c r="F1412" s="44">
        <v>400087</v>
      </c>
      <c r="G1412" s="44">
        <v>5401175</v>
      </c>
      <c r="H1412" s="50"/>
    </row>
    <row r="1413" spans="1:8" ht="18.75" customHeight="1" x14ac:dyDescent="0.2">
      <c r="A1413" s="41">
        <v>1411</v>
      </c>
      <c r="B1413" s="42" t="s">
        <v>1616</v>
      </c>
      <c r="C1413" s="43" t="s">
        <v>100</v>
      </c>
      <c r="D1413" s="42" t="s">
        <v>210</v>
      </c>
      <c r="E1413" s="44">
        <v>2850528</v>
      </c>
      <c r="F1413" s="44">
        <v>228042</v>
      </c>
      <c r="G1413" s="44">
        <v>3078570</v>
      </c>
      <c r="H1413" s="50"/>
    </row>
    <row r="1414" spans="1:8" ht="18.75" customHeight="1" x14ac:dyDescent="0.2">
      <c r="A1414" s="41">
        <v>1412</v>
      </c>
      <c r="B1414" s="42" t="s">
        <v>1617</v>
      </c>
      <c r="C1414" s="43" t="s">
        <v>101</v>
      </c>
      <c r="D1414" s="42" t="s">
        <v>210</v>
      </c>
      <c r="E1414" s="44">
        <v>2579200</v>
      </c>
      <c r="F1414" s="44">
        <v>206336</v>
      </c>
      <c r="G1414" s="44">
        <v>2785536</v>
      </c>
      <c r="H1414" s="50"/>
    </row>
    <row r="1415" spans="1:8" ht="18.75" customHeight="1" x14ac:dyDescent="0.2">
      <c r="A1415" s="41">
        <v>1413</v>
      </c>
      <c r="B1415" s="42" t="s">
        <v>1618</v>
      </c>
      <c r="C1415" s="43" t="s">
        <v>101</v>
      </c>
      <c r="D1415" s="42" t="s">
        <v>210</v>
      </c>
      <c r="E1415" s="44">
        <v>2222480</v>
      </c>
      <c r="F1415" s="44">
        <v>177798</v>
      </c>
      <c r="G1415" s="44">
        <v>2400278</v>
      </c>
      <c r="H1415" s="50"/>
    </row>
    <row r="1416" spans="1:8" ht="18.75" customHeight="1" x14ac:dyDescent="0.2">
      <c r="A1416" s="41">
        <v>1414</v>
      </c>
      <c r="B1416" s="42" t="s">
        <v>1619</v>
      </c>
      <c r="C1416" s="43" t="s">
        <v>101</v>
      </c>
      <c r="D1416" s="42" t="s">
        <v>210</v>
      </c>
      <c r="E1416" s="44">
        <v>2779932</v>
      </c>
      <c r="F1416" s="44">
        <v>222395</v>
      </c>
      <c r="G1416" s="44">
        <v>3002327</v>
      </c>
      <c r="H1416" s="50"/>
    </row>
    <row r="1417" spans="1:8" ht="18.75" customHeight="1" x14ac:dyDescent="0.2">
      <c r="A1417" s="41">
        <v>1415</v>
      </c>
      <c r="B1417" s="42" t="s">
        <v>1620</v>
      </c>
      <c r="C1417" s="43" t="s">
        <v>101</v>
      </c>
      <c r="D1417" s="42" t="s">
        <v>210</v>
      </c>
      <c r="E1417" s="44">
        <v>1468620</v>
      </c>
      <c r="F1417" s="44">
        <v>117490</v>
      </c>
      <c r="G1417" s="44">
        <v>1586110</v>
      </c>
      <c r="H1417" s="50"/>
    </row>
    <row r="1418" spans="1:8" ht="18.75" customHeight="1" x14ac:dyDescent="0.2">
      <c r="A1418" s="41">
        <v>1416</v>
      </c>
      <c r="B1418" s="42" t="s">
        <v>1621</v>
      </c>
      <c r="C1418" s="43" t="s">
        <v>101</v>
      </c>
      <c r="D1418" s="42" t="s">
        <v>210</v>
      </c>
      <c r="E1418" s="44">
        <v>4689048</v>
      </c>
      <c r="F1418" s="44">
        <v>375124</v>
      </c>
      <c r="G1418" s="44">
        <v>5064172</v>
      </c>
      <c r="H1418" s="50"/>
    </row>
    <row r="1419" spans="1:8" ht="18.75" customHeight="1" x14ac:dyDescent="0.2">
      <c r="A1419" s="41">
        <v>1417</v>
      </c>
      <c r="B1419" s="42" t="s">
        <v>1622</v>
      </c>
      <c r="C1419" s="43" t="s">
        <v>101</v>
      </c>
      <c r="D1419" s="42" t="s">
        <v>210</v>
      </c>
      <c r="E1419" s="44">
        <v>1513364</v>
      </c>
      <c r="F1419" s="44">
        <v>121069</v>
      </c>
      <c r="G1419" s="44">
        <v>1634433</v>
      </c>
      <c r="H1419" s="50"/>
    </row>
    <row r="1420" spans="1:8" ht="18.75" customHeight="1" x14ac:dyDescent="0.2">
      <c r="A1420" s="41">
        <v>1418</v>
      </c>
      <c r="B1420" s="42" t="s">
        <v>1623</v>
      </c>
      <c r="C1420" s="43" t="s">
        <v>101</v>
      </c>
      <c r="D1420" s="42" t="s">
        <v>210</v>
      </c>
      <c r="E1420" s="44">
        <v>3070568</v>
      </c>
      <c r="F1420" s="44">
        <v>245645</v>
      </c>
      <c r="G1420" s="44">
        <v>3316213</v>
      </c>
      <c r="H1420" s="50"/>
    </row>
    <row r="1421" spans="1:8" ht="18.75" customHeight="1" x14ac:dyDescent="0.2">
      <c r="A1421" s="41">
        <v>1419</v>
      </c>
      <c r="B1421" s="42" t="s">
        <v>1624</v>
      </c>
      <c r="C1421" s="43" t="s">
        <v>101</v>
      </c>
      <c r="D1421" s="42" t="s">
        <v>210</v>
      </c>
      <c r="E1421" s="44">
        <v>1110580</v>
      </c>
      <c r="F1421" s="44">
        <v>88846</v>
      </c>
      <c r="G1421" s="44">
        <v>1199426</v>
      </c>
      <c r="H1421" s="50"/>
    </row>
    <row r="1422" spans="1:8" ht="18.75" customHeight="1" x14ac:dyDescent="0.2">
      <c r="A1422" s="41">
        <v>1420</v>
      </c>
      <c r="B1422" s="42" t="s">
        <v>1625</v>
      </c>
      <c r="C1422" s="43" t="s">
        <v>101</v>
      </c>
      <c r="D1422" s="42" t="s">
        <v>210</v>
      </c>
      <c r="E1422" s="44">
        <v>2421888</v>
      </c>
      <c r="F1422" s="44">
        <v>193751</v>
      </c>
      <c r="G1422" s="44">
        <v>2615639</v>
      </c>
      <c r="H1422" s="50"/>
    </row>
    <row r="1423" spans="1:8" ht="18.75" customHeight="1" x14ac:dyDescent="0.2">
      <c r="A1423" s="41">
        <v>1421</v>
      </c>
      <c r="B1423" s="42" t="s">
        <v>1626</v>
      </c>
      <c r="C1423" s="43" t="s">
        <v>101</v>
      </c>
      <c r="D1423" s="42" t="s">
        <v>210</v>
      </c>
      <c r="E1423" s="44">
        <v>1110580</v>
      </c>
      <c r="F1423" s="44">
        <v>88846</v>
      </c>
      <c r="G1423" s="44">
        <v>1199426</v>
      </c>
      <c r="H1423" s="50"/>
    </row>
    <row r="1424" spans="1:8" ht="18.75" hidden="1" customHeight="1" x14ac:dyDescent="0.2">
      <c r="A1424" s="41">
        <v>1422</v>
      </c>
      <c r="B1424" s="47" t="s">
        <v>2526</v>
      </c>
      <c r="C1424" s="48">
        <v>44785</v>
      </c>
      <c r="D1424" s="47" t="s">
        <v>170</v>
      </c>
      <c r="E1424" s="49">
        <v>-241980</v>
      </c>
      <c r="F1424" s="49">
        <v>-19359</v>
      </c>
      <c r="G1424" s="49">
        <v>-261339</v>
      </c>
      <c r="H1424" s="53"/>
    </row>
    <row r="1425" spans="1:8" ht="18.75" hidden="1" customHeight="1" x14ac:dyDescent="0.2">
      <c r="A1425" s="41">
        <v>1423</v>
      </c>
      <c r="B1425" s="47" t="s">
        <v>2527</v>
      </c>
      <c r="C1425" s="48">
        <v>44785</v>
      </c>
      <c r="D1425" s="47" t="s">
        <v>170</v>
      </c>
      <c r="E1425" s="49">
        <v>-573371</v>
      </c>
      <c r="F1425" s="49">
        <v>-45870</v>
      </c>
      <c r="G1425" s="49">
        <v>-619241</v>
      </c>
      <c r="H1425" s="53"/>
    </row>
    <row r="1426" spans="1:8" ht="18.75" customHeight="1" x14ac:dyDescent="0.2">
      <c r="A1426" s="41">
        <v>1424</v>
      </c>
      <c r="B1426" s="42" t="s">
        <v>1627</v>
      </c>
      <c r="C1426" s="43" t="s">
        <v>102</v>
      </c>
      <c r="D1426" s="42" t="s">
        <v>210</v>
      </c>
      <c r="E1426" s="44">
        <v>2222480</v>
      </c>
      <c r="F1426" s="44">
        <v>177798</v>
      </c>
      <c r="G1426" s="44">
        <v>2400278</v>
      </c>
      <c r="H1426" s="50"/>
    </row>
    <row r="1427" spans="1:8" ht="18.75" customHeight="1" x14ac:dyDescent="0.2">
      <c r="A1427" s="41">
        <v>1425</v>
      </c>
      <c r="B1427" s="42" t="s">
        <v>1628</v>
      </c>
      <c r="C1427" s="43" t="s">
        <v>102</v>
      </c>
      <c r="D1427" s="42" t="s">
        <v>210</v>
      </c>
      <c r="E1427" s="44">
        <v>1110580</v>
      </c>
      <c r="F1427" s="44">
        <v>88846</v>
      </c>
      <c r="G1427" s="44">
        <v>1199426</v>
      </c>
      <c r="H1427" s="50"/>
    </row>
    <row r="1428" spans="1:8" ht="18.75" customHeight="1" x14ac:dyDescent="0.2">
      <c r="A1428" s="41">
        <v>1426</v>
      </c>
      <c r="B1428" s="42" t="s">
        <v>1629</v>
      </c>
      <c r="C1428" s="43" t="s">
        <v>103</v>
      </c>
      <c r="D1428" s="42" t="s">
        <v>210</v>
      </c>
      <c r="E1428" s="44">
        <v>1321758</v>
      </c>
      <c r="F1428" s="44">
        <v>105741</v>
      </c>
      <c r="G1428" s="44">
        <v>1427499</v>
      </c>
      <c r="H1428" s="50"/>
    </row>
    <row r="1429" spans="1:8" ht="18.75" customHeight="1" x14ac:dyDescent="0.2">
      <c r="A1429" s="41">
        <v>1427</v>
      </c>
      <c r="B1429" s="42" t="s">
        <v>1630</v>
      </c>
      <c r="C1429" s="43" t="s">
        <v>103</v>
      </c>
      <c r="D1429" s="42" t="s">
        <v>210</v>
      </c>
      <c r="E1429" s="44">
        <v>1321758</v>
      </c>
      <c r="F1429" s="44">
        <v>105741</v>
      </c>
      <c r="G1429" s="44">
        <v>1427499</v>
      </c>
      <c r="H1429" s="50"/>
    </row>
    <row r="1430" spans="1:8" ht="18.75" customHeight="1" x14ac:dyDescent="0.2">
      <c r="A1430" s="41">
        <v>1428</v>
      </c>
      <c r="B1430" s="42" t="s">
        <v>1631</v>
      </c>
      <c r="C1430" s="43" t="s">
        <v>103</v>
      </c>
      <c r="D1430" s="42" t="s">
        <v>210</v>
      </c>
      <c r="E1430" s="44">
        <v>2432338</v>
      </c>
      <c r="F1430" s="44">
        <v>194587</v>
      </c>
      <c r="G1430" s="44">
        <v>2626925</v>
      </c>
      <c r="H1430" s="50"/>
    </row>
    <row r="1431" spans="1:8" ht="18.75" customHeight="1" x14ac:dyDescent="0.2">
      <c r="A1431" s="41">
        <v>1429</v>
      </c>
      <c r="B1431" s="42" t="s">
        <v>1632</v>
      </c>
      <c r="C1431" s="43" t="s">
        <v>103</v>
      </c>
      <c r="D1431" s="42" t="s">
        <v>210</v>
      </c>
      <c r="E1431" s="44">
        <v>3542918</v>
      </c>
      <c r="F1431" s="44">
        <v>283433</v>
      </c>
      <c r="G1431" s="44">
        <v>3826351</v>
      </c>
      <c r="H1431" s="50"/>
    </row>
    <row r="1432" spans="1:8" ht="18.75" customHeight="1" x14ac:dyDescent="0.2">
      <c r="A1432" s="41">
        <v>1430</v>
      </c>
      <c r="B1432" s="42" t="s">
        <v>1633</v>
      </c>
      <c r="C1432" s="43" t="s">
        <v>103</v>
      </c>
      <c r="D1432" s="42" t="s">
        <v>210</v>
      </c>
      <c r="E1432" s="44">
        <v>2643516</v>
      </c>
      <c r="F1432" s="44">
        <v>211481</v>
      </c>
      <c r="G1432" s="44">
        <v>2854997</v>
      </c>
      <c r="H1432" s="50"/>
    </row>
    <row r="1433" spans="1:8" ht="18.75" customHeight="1" x14ac:dyDescent="0.2">
      <c r="A1433" s="41">
        <v>1431</v>
      </c>
      <c r="B1433" s="42" t="s">
        <v>1634</v>
      </c>
      <c r="C1433" s="43" t="s">
        <v>103</v>
      </c>
      <c r="D1433" s="42" t="s">
        <v>210</v>
      </c>
      <c r="E1433" s="44">
        <v>2421892</v>
      </c>
      <c r="F1433" s="44">
        <v>193751</v>
      </c>
      <c r="G1433" s="44">
        <v>2615643</v>
      </c>
      <c r="H1433" s="50"/>
    </row>
    <row r="1434" spans="1:8" ht="18.75" customHeight="1" x14ac:dyDescent="0.2">
      <c r="A1434" s="41">
        <v>1432</v>
      </c>
      <c r="B1434" s="42" t="s">
        <v>1635</v>
      </c>
      <c r="C1434" s="43" t="s">
        <v>103</v>
      </c>
      <c r="D1434" s="42" t="s">
        <v>210</v>
      </c>
      <c r="E1434" s="44">
        <v>2421892</v>
      </c>
      <c r="F1434" s="44">
        <v>193751</v>
      </c>
      <c r="G1434" s="44">
        <v>2615643</v>
      </c>
      <c r="H1434" s="50"/>
    </row>
    <row r="1435" spans="1:8" ht="18.75" customHeight="1" x14ac:dyDescent="0.2">
      <c r="A1435" s="41">
        <v>1433</v>
      </c>
      <c r="B1435" s="42" t="s">
        <v>1636</v>
      </c>
      <c r="C1435" s="43" t="s">
        <v>103</v>
      </c>
      <c r="D1435" s="42" t="s">
        <v>210</v>
      </c>
      <c r="E1435" s="44">
        <v>1321776</v>
      </c>
      <c r="F1435" s="44">
        <v>105742</v>
      </c>
      <c r="G1435" s="44">
        <v>1427518</v>
      </c>
      <c r="H1435" s="50"/>
    </row>
    <row r="1436" spans="1:8" ht="18.75" customHeight="1" x14ac:dyDescent="0.2">
      <c r="A1436" s="41">
        <v>1434</v>
      </c>
      <c r="B1436" s="42" t="s">
        <v>1637</v>
      </c>
      <c r="C1436" s="43" t="s">
        <v>103</v>
      </c>
      <c r="D1436" s="42" t="s">
        <v>210</v>
      </c>
      <c r="E1436" s="44">
        <v>3588936</v>
      </c>
      <c r="F1436" s="44">
        <v>287115</v>
      </c>
      <c r="G1436" s="44">
        <v>3876051</v>
      </c>
      <c r="H1436" s="50"/>
    </row>
    <row r="1437" spans="1:8" ht="18.75" customHeight="1" x14ac:dyDescent="0.2">
      <c r="A1437" s="41">
        <v>1435</v>
      </c>
      <c r="B1437" s="42" t="s">
        <v>1638</v>
      </c>
      <c r="C1437" s="43" t="s">
        <v>103</v>
      </c>
      <c r="D1437" s="42" t="s">
        <v>210</v>
      </c>
      <c r="E1437" s="44">
        <v>3965328</v>
      </c>
      <c r="F1437" s="44">
        <v>317226</v>
      </c>
      <c r="G1437" s="44">
        <v>4282554</v>
      </c>
      <c r="H1437" s="50"/>
    </row>
    <row r="1438" spans="1:8" ht="18.75" customHeight="1" x14ac:dyDescent="0.2">
      <c r="A1438" s="41">
        <v>1436</v>
      </c>
      <c r="B1438" s="42" t="s">
        <v>1639</v>
      </c>
      <c r="C1438" s="43" t="s">
        <v>103</v>
      </c>
      <c r="D1438" s="42" t="s">
        <v>210</v>
      </c>
      <c r="E1438" s="44">
        <v>769456</v>
      </c>
      <c r="F1438" s="44">
        <v>61556</v>
      </c>
      <c r="G1438" s="44">
        <v>831012</v>
      </c>
      <c r="H1438" s="50"/>
    </row>
    <row r="1439" spans="1:8" ht="18.75" customHeight="1" x14ac:dyDescent="0.2">
      <c r="A1439" s="41">
        <v>1437</v>
      </c>
      <c r="B1439" s="42" t="s">
        <v>1640</v>
      </c>
      <c r="C1439" s="43" t="s">
        <v>103</v>
      </c>
      <c r="D1439" s="42" t="s">
        <v>210</v>
      </c>
      <c r="E1439" s="44">
        <v>1321758</v>
      </c>
      <c r="F1439" s="44">
        <v>105741</v>
      </c>
      <c r="G1439" s="44">
        <v>1427499</v>
      </c>
      <c r="H1439" s="50"/>
    </row>
    <row r="1440" spans="1:8" ht="18.75" customHeight="1" x14ac:dyDescent="0.2">
      <c r="A1440" s="41">
        <v>1438</v>
      </c>
      <c r="B1440" s="42" t="s">
        <v>1641</v>
      </c>
      <c r="C1440" s="43" t="s">
        <v>103</v>
      </c>
      <c r="D1440" s="42" t="s">
        <v>210</v>
      </c>
      <c r="E1440" s="44">
        <v>2432356</v>
      </c>
      <c r="F1440" s="44">
        <v>194588</v>
      </c>
      <c r="G1440" s="44">
        <v>2626944</v>
      </c>
      <c r="H1440" s="50"/>
    </row>
    <row r="1441" spans="1:8" ht="18.75" customHeight="1" x14ac:dyDescent="0.2">
      <c r="A1441" s="41">
        <v>1439</v>
      </c>
      <c r="B1441" s="42" t="s">
        <v>1642</v>
      </c>
      <c r="C1441" s="43" t="s">
        <v>103</v>
      </c>
      <c r="D1441" s="42" t="s">
        <v>210</v>
      </c>
      <c r="E1441" s="44">
        <v>2643552</v>
      </c>
      <c r="F1441" s="44">
        <v>211484</v>
      </c>
      <c r="G1441" s="44">
        <v>2855036</v>
      </c>
      <c r="H1441" s="50"/>
    </row>
    <row r="1442" spans="1:8" ht="18.75" customHeight="1" x14ac:dyDescent="0.2">
      <c r="A1442" s="41">
        <v>1440</v>
      </c>
      <c r="B1442" s="42" t="s">
        <v>1643</v>
      </c>
      <c r="C1442" s="43" t="s">
        <v>103</v>
      </c>
      <c r="D1442" s="42" t="s">
        <v>210</v>
      </c>
      <c r="E1442" s="44">
        <v>1321758</v>
      </c>
      <c r="F1442" s="44">
        <v>105741</v>
      </c>
      <c r="G1442" s="44">
        <v>1427499</v>
      </c>
      <c r="H1442" s="50"/>
    </row>
    <row r="1443" spans="1:8" ht="18.75" customHeight="1" x14ac:dyDescent="0.2">
      <c r="A1443" s="41">
        <v>1441</v>
      </c>
      <c r="B1443" s="42" t="s">
        <v>1644</v>
      </c>
      <c r="C1443" s="43" t="s">
        <v>103</v>
      </c>
      <c r="D1443" s="42" t="s">
        <v>210</v>
      </c>
      <c r="E1443" s="44">
        <v>1321758</v>
      </c>
      <c r="F1443" s="44">
        <v>105741</v>
      </c>
      <c r="G1443" s="44">
        <v>1427499</v>
      </c>
      <c r="H1443" s="50"/>
    </row>
    <row r="1444" spans="1:8" ht="18.75" customHeight="1" x14ac:dyDescent="0.2">
      <c r="A1444" s="41">
        <v>1442</v>
      </c>
      <c r="B1444" s="42" t="s">
        <v>1645</v>
      </c>
      <c r="C1444" s="43" t="s">
        <v>103</v>
      </c>
      <c r="D1444" s="42" t="s">
        <v>210</v>
      </c>
      <c r="E1444" s="44">
        <v>1321758</v>
      </c>
      <c r="F1444" s="44">
        <v>105741</v>
      </c>
      <c r="G1444" s="44">
        <v>1427499</v>
      </c>
      <c r="H1444" s="50"/>
    </row>
    <row r="1445" spans="1:8" ht="18.75" customHeight="1" x14ac:dyDescent="0.2">
      <c r="A1445" s="41">
        <v>1443</v>
      </c>
      <c r="B1445" s="42" t="s">
        <v>1646</v>
      </c>
      <c r="C1445" s="43" t="s">
        <v>103</v>
      </c>
      <c r="D1445" s="42" t="s">
        <v>210</v>
      </c>
      <c r="E1445" s="44">
        <v>1156580</v>
      </c>
      <c r="F1445" s="44">
        <v>92526</v>
      </c>
      <c r="G1445" s="44">
        <v>1249106</v>
      </c>
      <c r="H1445" s="50"/>
    </row>
    <row r="1446" spans="1:8" ht="18.75" customHeight="1" x14ac:dyDescent="0.2">
      <c r="A1446" s="41">
        <v>1444</v>
      </c>
      <c r="B1446" s="42" t="s">
        <v>1647</v>
      </c>
      <c r="C1446" s="43" t="s">
        <v>103</v>
      </c>
      <c r="D1446" s="42" t="s">
        <v>210</v>
      </c>
      <c r="E1446" s="44">
        <v>1321776</v>
      </c>
      <c r="F1446" s="44">
        <v>105742</v>
      </c>
      <c r="G1446" s="44">
        <v>1427518</v>
      </c>
      <c r="H1446" s="50"/>
    </row>
    <row r="1447" spans="1:8" ht="18.75" customHeight="1" x14ac:dyDescent="0.2">
      <c r="A1447" s="41">
        <v>1445</v>
      </c>
      <c r="B1447" s="42" t="s">
        <v>1648</v>
      </c>
      <c r="C1447" s="43" t="s">
        <v>103</v>
      </c>
      <c r="D1447" s="42" t="s">
        <v>210</v>
      </c>
      <c r="E1447" s="44">
        <v>3331740</v>
      </c>
      <c r="F1447" s="44">
        <v>266539</v>
      </c>
      <c r="G1447" s="44">
        <v>3598279</v>
      </c>
      <c r="H1447" s="50"/>
    </row>
    <row r="1448" spans="1:8" ht="18.75" customHeight="1" x14ac:dyDescent="0.2">
      <c r="A1448" s="41">
        <v>1446</v>
      </c>
      <c r="B1448" s="42" t="s">
        <v>1649</v>
      </c>
      <c r="C1448" s="43" t="s">
        <v>103</v>
      </c>
      <c r="D1448" s="42" t="s">
        <v>210</v>
      </c>
      <c r="E1448" s="44">
        <v>3965274</v>
      </c>
      <c r="F1448" s="44">
        <v>317222</v>
      </c>
      <c r="G1448" s="44">
        <v>4282496</v>
      </c>
      <c r="H1448" s="50"/>
    </row>
    <row r="1449" spans="1:8" ht="18.75" customHeight="1" x14ac:dyDescent="0.2">
      <c r="A1449" s="41">
        <v>1447</v>
      </c>
      <c r="B1449" s="42" t="s">
        <v>1650</v>
      </c>
      <c r="C1449" s="43" t="s">
        <v>103</v>
      </c>
      <c r="D1449" s="42" t="s">
        <v>210</v>
      </c>
      <c r="E1449" s="44">
        <v>1110580</v>
      </c>
      <c r="F1449" s="44">
        <v>88846</v>
      </c>
      <c r="G1449" s="44">
        <v>1199426</v>
      </c>
      <c r="H1449" s="50"/>
    </row>
    <row r="1450" spans="1:8" ht="18.75" customHeight="1" x14ac:dyDescent="0.2">
      <c r="A1450" s="41">
        <v>1448</v>
      </c>
      <c r="B1450" s="42" t="s">
        <v>1651</v>
      </c>
      <c r="C1450" s="43" t="s">
        <v>103</v>
      </c>
      <c r="D1450" s="42" t="s">
        <v>210</v>
      </c>
      <c r="E1450" s="44">
        <v>1321758</v>
      </c>
      <c r="F1450" s="44">
        <v>105741</v>
      </c>
      <c r="G1450" s="44">
        <v>1427499</v>
      </c>
      <c r="H1450" s="50"/>
    </row>
    <row r="1451" spans="1:8" ht="18.75" customHeight="1" x14ac:dyDescent="0.2">
      <c r="A1451" s="41">
        <v>1449</v>
      </c>
      <c r="B1451" s="42" t="s">
        <v>1652</v>
      </c>
      <c r="C1451" s="43" t="s">
        <v>103</v>
      </c>
      <c r="D1451" s="42" t="s">
        <v>210</v>
      </c>
      <c r="E1451" s="44">
        <v>1321758</v>
      </c>
      <c r="F1451" s="44">
        <v>105741</v>
      </c>
      <c r="G1451" s="44">
        <v>1427499</v>
      </c>
      <c r="H1451" s="50"/>
    </row>
    <row r="1452" spans="1:8" ht="18.75" customHeight="1" x14ac:dyDescent="0.2">
      <c r="A1452" s="41">
        <v>1450</v>
      </c>
      <c r="B1452" s="42" t="s">
        <v>1653</v>
      </c>
      <c r="C1452" s="43" t="s">
        <v>103</v>
      </c>
      <c r="D1452" s="42" t="s">
        <v>210</v>
      </c>
      <c r="E1452" s="44">
        <v>1321758</v>
      </c>
      <c r="F1452" s="44">
        <v>105741</v>
      </c>
      <c r="G1452" s="44">
        <v>1427499</v>
      </c>
      <c r="H1452" s="50"/>
    </row>
    <row r="1453" spans="1:8" ht="18.75" customHeight="1" x14ac:dyDescent="0.2">
      <c r="A1453" s="41">
        <v>1451</v>
      </c>
      <c r="B1453" s="42" t="s">
        <v>1654</v>
      </c>
      <c r="C1453" s="43" t="s">
        <v>103</v>
      </c>
      <c r="D1453" s="42" t="s">
        <v>210</v>
      </c>
      <c r="E1453" s="44">
        <v>1321758</v>
      </c>
      <c r="F1453" s="44">
        <v>105741</v>
      </c>
      <c r="G1453" s="44">
        <v>1427499</v>
      </c>
      <c r="H1453" s="50"/>
    </row>
    <row r="1454" spans="1:8" ht="18.75" customHeight="1" x14ac:dyDescent="0.2">
      <c r="A1454" s="41">
        <v>1452</v>
      </c>
      <c r="B1454" s="42" t="s">
        <v>1655</v>
      </c>
      <c r="C1454" s="43" t="s">
        <v>103</v>
      </c>
      <c r="D1454" s="42" t="s">
        <v>210</v>
      </c>
      <c r="E1454" s="44">
        <v>1110580</v>
      </c>
      <c r="F1454" s="44">
        <v>88846</v>
      </c>
      <c r="G1454" s="44">
        <v>1199426</v>
      </c>
      <c r="H1454" s="50"/>
    </row>
    <row r="1455" spans="1:8" ht="18.75" customHeight="1" x14ac:dyDescent="0.2">
      <c r="A1455" s="41">
        <v>1453</v>
      </c>
      <c r="B1455" s="42" t="s">
        <v>1656</v>
      </c>
      <c r="C1455" s="43" t="s">
        <v>103</v>
      </c>
      <c r="D1455" s="42" t="s">
        <v>210</v>
      </c>
      <c r="E1455" s="44">
        <v>1321758</v>
      </c>
      <c r="F1455" s="44">
        <v>105741</v>
      </c>
      <c r="G1455" s="44">
        <v>1427499</v>
      </c>
      <c r="H1455" s="50"/>
    </row>
    <row r="1456" spans="1:8" ht="18.75" customHeight="1" x14ac:dyDescent="0.2">
      <c r="A1456" s="41">
        <v>1454</v>
      </c>
      <c r="B1456" s="42" t="s">
        <v>1657</v>
      </c>
      <c r="C1456" s="43" t="s">
        <v>103</v>
      </c>
      <c r="D1456" s="42" t="s">
        <v>210</v>
      </c>
      <c r="E1456" s="44">
        <v>1321758</v>
      </c>
      <c r="F1456" s="44">
        <v>105741</v>
      </c>
      <c r="G1456" s="44">
        <v>1427499</v>
      </c>
      <c r="H1456" s="50"/>
    </row>
    <row r="1457" spans="1:8" ht="18.75" customHeight="1" x14ac:dyDescent="0.2">
      <c r="A1457" s="41">
        <v>1455</v>
      </c>
      <c r="B1457" s="42" t="s">
        <v>1658</v>
      </c>
      <c r="C1457" s="43" t="s">
        <v>103</v>
      </c>
      <c r="D1457" s="42" t="s">
        <v>210</v>
      </c>
      <c r="E1457" s="44">
        <v>5764078</v>
      </c>
      <c r="F1457" s="44">
        <v>461126</v>
      </c>
      <c r="G1457" s="44">
        <v>6225204</v>
      </c>
      <c r="H1457" s="50"/>
    </row>
    <row r="1458" spans="1:8" ht="18.75" customHeight="1" x14ac:dyDescent="0.2">
      <c r="A1458" s="41">
        <v>1456</v>
      </c>
      <c r="B1458" s="42" t="s">
        <v>1659</v>
      </c>
      <c r="C1458" s="43" t="s">
        <v>103</v>
      </c>
      <c r="D1458" s="42" t="s">
        <v>210</v>
      </c>
      <c r="E1458" s="44">
        <v>13357702</v>
      </c>
      <c r="F1458" s="44">
        <v>1068616</v>
      </c>
      <c r="G1458" s="44">
        <v>14426318</v>
      </c>
      <c r="H1458" s="50"/>
    </row>
    <row r="1459" spans="1:8" ht="18.75" customHeight="1" x14ac:dyDescent="0.2">
      <c r="A1459" s="41">
        <v>1457</v>
      </c>
      <c r="B1459" s="42" t="s">
        <v>1660</v>
      </c>
      <c r="C1459" s="43" t="s">
        <v>103</v>
      </c>
      <c r="D1459" s="42" t="s">
        <v>210</v>
      </c>
      <c r="E1459" s="44">
        <v>6608790</v>
      </c>
      <c r="F1459" s="44">
        <v>528703</v>
      </c>
      <c r="G1459" s="44">
        <v>7137493</v>
      </c>
      <c r="H1459" s="50"/>
    </row>
    <row r="1460" spans="1:8" ht="18.75" customHeight="1" x14ac:dyDescent="0.2">
      <c r="A1460" s="41">
        <v>1458</v>
      </c>
      <c r="B1460" s="42" t="s">
        <v>1661</v>
      </c>
      <c r="C1460" s="43" t="s">
        <v>103</v>
      </c>
      <c r="D1460" s="42" t="s">
        <v>210</v>
      </c>
      <c r="E1460" s="44">
        <v>1321758</v>
      </c>
      <c r="F1460" s="44">
        <v>105741</v>
      </c>
      <c r="G1460" s="44">
        <v>1427499</v>
      </c>
      <c r="H1460" s="50"/>
    </row>
    <row r="1461" spans="1:8" ht="18.75" customHeight="1" x14ac:dyDescent="0.2">
      <c r="A1461" s="41">
        <v>1459</v>
      </c>
      <c r="B1461" s="42" t="s">
        <v>1662</v>
      </c>
      <c r="C1461" s="43" t="s">
        <v>103</v>
      </c>
      <c r="D1461" s="42" t="s">
        <v>210</v>
      </c>
      <c r="E1461" s="44">
        <v>1321758</v>
      </c>
      <c r="F1461" s="44">
        <v>105741</v>
      </c>
      <c r="G1461" s="44">
        <v>1427499</v>
      </c>
      <c r="H1461" s="50"/>
    </row>
    <row r="1462" spans="1:8" ht="18.75" customHeight="1" x14ac:dyDescent="0.2">
      <c r="A1462" s="41">
        <v>1460</v>
      </c>
      <c r="B1462" s="42" t="s">
        <v>1663</v>
      </c>
      <c r="C1462" s="43" t="s">
        <v>103</v>
      </c>
      <c r="D1462" s="42" t="s">
        <v>210</v>
      </c>
      <c r="E1462" s="44">
        <v>2643516</v>
      </c>
      <c r="F1462" s="44">
        <v>211481</v>
      </c>
      <c r="G1462" s="44">
        <v>2854997</v>
      </c>
      <c r="H1462" s="50"/>
    </row>
    <row r="1463" spans="1:8" ht="18.75" customHeight="1" x14ac:dyDescent="0.2">
      <c r="A1463" s="41">
        <v>1461</v>
      </c>
      <c r="B1463" s="42" t="s">
        <v>1664</v>
      </c>
      <c r="C1463" s="43" t="s">
        <v>103</v>
      </c>
      <c r="D1463" s="42" t="s">
        <v>210</v>
      </c>
      <c r="E1463" s="44">
        <v>3032434</v>
      </c>
      <c r="F1463" s="44">
        <v>242595</v>
      </c>
      <c r="G1463" s="44">
        <v>3275029</v>
      </c>
      <c r="H1463" s="50"/>
    </row>
    <row r="1464" spans="1:8" ht="18.75" customHeight="1" x14ac:dyDescent="0.2">
      <c r="A1464" s="41">
        <v>1462</v>
      </c>
      <c r="B1464" s="42" t="s">
        <v>1665</v>
      </c>
      <c r="C1464" s="43" t="s">
        <v>103</v>
      </c>
      <c r="D1464" s="42" t="s">
        <v>210</v>
      </c>
      <c r="E1464" s="44">
        <v>1513356</v>
      </c>
      <c r="F1464" s="44">
        <v>121068</v>
      </c>
      <c r="G1464" s="44">
        <v>1634424</v>
      </c>
      <c r="H1464" s="50"/>
    </row>
    <row r="1465" spans="1:8" ht="18.75" customHeight="1" x14ac:dyDescent="0.2">
      <c r="A1465" s="41">
        <v>1463</v>
      </c>
      <c r="B1465" s="42" t="s">
        <v>1666</v>
      </c>
      <c r="C1465" s="43" t="s">
        <v>103</v>
      </c>
      <c r="D1465" s="42" t="s">
        <v>210</v>
      </c>
      <c r="E1465" s="44">
        <v>2643516</v>
      </c>
      <c r="F1465" s="44">
        <v>211481</v>
      </c>
      <c r="G1465" s="44">
        <v>2854997</v>
      </c>
      <c r="H1465" s="50"/>
    </row>
    <row r="1466" spans="1:8" ht="18.75" customHeight="1" x14ac:dyDescent="0.2">
      <c r="A1466" s="41">
        <v>1464</v>
      </c>
      <c r="B1466" s="42" t="s">
        <v>1667</v>
      </c>
      <c r="C1466" s="43" t="s">
        <v>103</v>
      </c>
      <c r="D1466" s="42" t="s">
        <v>210</v>
      </c>
      <c r="E1466" s="44">
        <v>1321758</v>
      </c>
      <c r="F1466" s="44">
        <v>105741</v>
      </c>
      <c r="G1466" s="44">
        <v>1427499</v>
      </c>
      <c r="H1466" s="50"/>
    </row>
    <row r="1467" spans="1:8" ht="18.75" customHeight="1" x14ac:dyDescent="0.2">
      <c r="A1467" s="41">
        <v>1465</v>
      </c>
      <c r="B1467" s="42" t="s">
        <v>1668</v>
      </c>
      <c r="C1467" s="43" t="s">
        <v>103</v>
      </c>
      <c r="D1467" s="42" t="s">
        <v>210</v>
      </c>
      <c r="E1467" s="44">
        <v>5065404</v>
      </c>
      <c r="F1467" s="44">
        <v>405232</v>
      </c>
      <c r="G1467" s="44">
        <v>5470636</v>
      </c>
      <c r="H1467" s="50"/>
    </row>
    <row r="1468" spans="1:8" ht="18.75" customHeight="1" x14ac:dyDescent="0.2">
      <c r="A1468" s="41">
        <v>1466</v>
      </c>
      <c r="B1468" s="42" t="s">
        <v>1669</v>
      </c>
      <c r="C1468" s="43" t="s">
        <v>103</v>
      </c>
      <c r="D1468" s="42" t="s">
        <v>210</v>
      </c>
      <c r="E1468" s="44">
        <v>1110580</v>
      </c>
      <c r="F1468" s="44">
        <v>88846</v>
      </c>
      <c r="G1468" s="44">
        <v>1199426</v>
      </c>
      <c r="H1468" s="50"/>
    </row>
    <row r="1469" spans="1:8" ht="18.75" customHeight="1" x14ac:dyDescent="0.2">
      <c r="A1469" s="41">
        <v>1467</v>
      </c>
      <c r="B1469" s="42" t="s">
        <v>1670</v>
      </c>
      <c r="C1469" s="43" t="s">
        <v>103</v>
      </c>
      <c r="D1469" s="42" t="s">
        <v>210</v>
      </c>
      <c r="E1469" s="44">
        <v>2643516</v>
      </c>
      <c r="F1469" s="44">
        <v>211481</v>
      </c>
      <c r="G1469" s="44">
        <v>2854997</v>
      </c>
      <c r="H1469" s="50"/>
    </row>
    <row r="1470" spans="1:8" ht="18.75" customHeight="1" x14ac:dyDescent="0.2">
      <c r="A1470" s="41">
        <v>1468</v>
      </c>
      <c r="B1470" s="42" t="s">
        <v>1671</v>
      </c>
      <c r="C1470" s="43" t="s">
        <v>103</v>
      </c>
      <c r="D1470" s="42" t="s">
        <v>210</v>
      </c>
      <c r="E1470" s="44">
        <v>1321758</v>
      </c>
      <c r="F1470" s="44">
        <v>105741</v>
      </c>
      <c r="G1470" s="44">
        <v>1427499</v>
      </c>
      <c r="H1470" s="50"/>
    </row>
    <row r="1471" spans="1:8" ht="18.75" customHeight="1" x14ac:dyDescent="0.2">
      <c r="A1471" s="41">
        <v>1469</v>
      </c>
      <c r="B1471" s="42" t="s">
        <v>1672</v>
      </c>
      <c r="C1471" s="43" t="s">
        <v>103</v>
      </c>
      <c r="D1471" s="42" t="s">
        <v>210</v>
      </c>
      <c r="E1471" s="44">
        <v>6875978</v>
      </c>
      <c r="F1471" s="44">
        <v>550078</v>
      </c>
      <c r="G1471" s="44">
        <v>7426056</v>
      </c>
      <c r="H1471" s="50"/>
    </row>
    <row r="1472" spans="1:8" ht="18.75" customHeight="1" x14ac:dyDescent="0.2">
      <c r="A1472" s="41">
        <v>1470</v>
      </c>
      <c r="B1472" s="42" t="s">
        <v>1673</v>
      </c>
      <c r="C1472" s="43" t="s">
        <v>103</v>
      </c>
      <c r="D1472" s="42" t="s">
        <v>210</v>
      </c>
      <c r="E1472" s="44">
        <v>3331740</v>
      </c>
      <c r="F1472" s="44">
        <v>266539</v>
      </c>
      <c r="G1472" s="44">
        <v>3598279</v>
      </c>
      <c r="H1472" s="50"/>
    </row>
    <row r="1473" spans="1:8" ht="18.75" customHeight="1" x14ac:dyDescent="0.2">
      <c r="A1473" s="41">
        <v>1471</v>
      </c>
      <c r="B1473" s="42" t="s">
        <v>1674</v>
      </c>
      <c r="C1473" s="43" t="s">
        <v>103</v>
      </c>
      <c r="D1473" s="42" t="s">
        <v>210</v>
      </c>
      <c r="E1473" s="44">
        <v>1321758</v>
      </c>
      <c r="F1473" s="44">
        <v>105741</v>
      </c>
      <c r="G1473" s="44">
        <v>1427499</v>
      </c>
      <c r="H1473" s="50"/>
    </row>
    <row r="1474" spans="1:8" ht="18.75" customHeight="1" x14ac:dyDescent="0.2">
      <c r="A1474" s="41">
        <v>1472</v>
      </c>
      <c r="B1474" s="42" t="s">
        <v>1675</v>
      </c>
      <c r="C1474" s="43" t="s">
        <v>103</v>
      </c>
      <c r="D1474" s="42" t="s">
        <v>210</v>
      </c>
      <c r="E1474" s="44">
        <v>1321776</v>
      </c>
      <c r="F1474" s="44">
        <v>105742</v>
      </c>
      <c r="G1474" s="44">
        <v>1427518</v>
      </c>
      <c r="H1474" s="50"/>
    </row>
    <row r="1475" spans="1:8" ht="18.75" customHeight="1" x14ac:dyDescent="0.2">
      <c r="A1475" s="41">
        <v>1473</v>
      </c>
      <c r="B1475" s="42" t="s">
        <v>1676</v>
      </c>
      <c r="C1475" s="43" t="s">
        <v>103</v>
      </c>
      <c r="D1475" s="42" t="s">
        <v>210</v>
      </c>
      <c r="E1475" s="44">
        <v>1321758</v>
      </c>
      <c r="F1475" s="44">
        <v>105741</v>
      </c>
      <c r="G1475" s="44">
        <v>1427499</v>
      </c>
      <c r="H1475" s="50"/>
    </row>
    <row r="1476" spans="1:8" ht="18.75" customHeight="1" x14ac:dyDescent="0.2">
      <c r="A1476" s="41">
        <v>1474</v>
      </c>
      <c r="B1476" s="42" t="s">
        <v>1677</v>
      </c>
      <c r="C1476" s="43" t="s">
        <v>103</v>
      </c>
      <c r="D1476" s="42" t="s">
        <v>210</v>
      </c>
      <c r="E1476" s="44">
        <v>1311308</v>
      </c>
      <c r="F1476" s="44">
        <v>104905</v>
      </c>
      <c r="G1476" s="44">
        <v>1416213</v>
      </c>
      <c r="H1476" s="50"/>
    </row>
    <row r="1477" spans="1:8" ht="18.75" customHeight="1" x14ac:dyDescent="0.2">
      <c r="A1477" s="41">
        <v>1475</v>
      </c>
      <c r="B1477" s="42" t="s">
        <v>1678</v>
      </c>
      <c r="C1477" s="43" t="s">
        <v>103</v>
      </c>
      <c r="D1477" s="42" t="s">
        <v>210</v>
      </c>
      <c r="E1477" s="44">
        <v>6825494</v>
      </c>
      <c r="F1477" s="44">
        <v>546040</v>
      </c>
      <c r="G1477" s="44">
        <v>7371534</v>
      </c>
      <c r="H1477" s="50"/>
    </row>
    <row r="1478" spans="1:8" customFormat="1" ht="15" hidden="1" x14ac:dyDescent="0.25">
      <c r="A1478" s="41">
        <v>1476</v>
      </c>
      <c r="B1478" s="53"/>
      <c r="C1478" s="48">
        <v>44788</v>
      </c>
      <c r="D1478" s="47" t="s">
        <v>2550</v>
      </c>
      <c r="E1478" s="47"/>
      <c r="F1478" s="47"/>
      <c r="G1478" s="49">
        <v>-159273443</v>
      </c>
      <c r="H1478" s="53"/>
    </row>
    <row r="1479" spans="1:8" ht="18.75" customHeight="1" x14ac:dyDescent="0.2">
      <c r="A1479" s="41">
        <v>1477</v>
      </c>
      <c r="B1479" s="42" t="s">
        <v>1679</v>
      </c>
      <c r="C1479" s="43" t="s">
        <v>103</v>
      </c>
      <c r="D1479" s="42" t="s">
        <v>210</v>
      </c>
      <c r="E1479" s="44">
        <v>1321758</v>
      </c>
      <c r="F1479" s="44">
        <v>105741</v>
      </c>
      <c r="G1479" s="44">
        <v>1427499</v>
      </c>
      <c r="H1479" s="50"/>
    </row>
    <row r="1480" spans="1:8" ht="18.75" customHeight="1" x14ac:dyDescent="0.2">
      <c r="A1480" s="41">
        <v>1478</v>
      </c>
      <c r="B1480" s="42" t="s">
        <v>1680</v>
      </c>
      <c r="C1480" s="43" t="s">
        <v>104</v>
      </c>
      <c r="D1480" s="42" t="s">
        <v>210</v>
      </c>
      <c r="E1480" s="44">
        <v>7985238</v>
      </c>
      <c r="F1480" s="44">
        <v>638819</v>
      </c>
      <c r="G1480" s="44">
        <v>8624057</v>
      </c>
      <c r="H1480" s="50"/>
    </row>
    <row r="1481" spans="1:8" ht="18.75" customHeight="1" x14ac:dyDescent="0.2">
      <c r="A1481" s="41">
        <v>1479</v>
      </c>
      <c r="B1481" s="42" t="s">
        <v>1681</v>
      </c>
      <c r="C1481" s="43" t="s">
        <v>104</v>
      </c>
      <c r="D1481" s="42" t="s">
        <v>210</v>
      </c>
      <c r="E1481" s="44">
        <v>1321758</v>
      </c>
      <c r="F1481" s="44">
        <v>105741</v>
      </c>
      <c r="G1481" s="44">
        <v>1427499</v>
      </c>
      <c r="H1481" s="50"/>
    </row>
    <row r="1482" spans="1:8" ht="18.75" customHeight="1" x14ac:dyDescent="0.2">
      <c r="A1482" s="41">
        <v>1480</v>
      </c>
      <c r="B1482" s="42" t="s">
        <v>1682</v>
      </c>
      <c r="C1482" s="43" t="s">
        <v>104</v>
      </c>
      <c r="D1482" s="42" t="s">
        <v>210</v>
      </c>
      <c r="E1482" s="44">
        <v>7483116</v>
      </c>
      <c r="F1482" s="44">
        <v>598649</v>
      </c>
      <c r="G1482" s="44">
        <v>8081765</v>
      </c>
      <c r="H1482" s="50"/>
    </row>
    <row r="1483" spans="1:8" ht="18.75" customHeight="1" x14ac:dyDescent="0.2">
      <c r="A1483" s="41">
        <v>1481</v>
      </c>
      <c r="B1483" s="42" t="s">
        <v>1683</v>
      </c>
      <c r="C1483" s="43" t="s">
        <v>104</v>
      </c>
      <c r="D1483" s="42" t="s">
        <v>210</v>
      </c>
      <c r="E1483" s="44">
        <v>1321758</v>
      </c>
      <c r="F1483" s="44">
        <v>105741</v>
      </c>
      <c r="G1483" s="44">
        <v>1427499</v>
      </c>
      <c r="H1483" s="50"/>
    </row>
    <row r="1484" spans="1:8" ht="18.75" customHeight="1" x14ac:dyDescent="0.2">
      <c r="A1484" s="41">
        <v>1482</v>
      </c>
      <c r="B1484" s="42" t="s">
        <v>1684</v>
      </c>
      <c r="C1484" s="43" t="s">
        <v>104</v>
      </c>
      <c r="D1484" s="42" t="s">
        <v>210</v>
      </c>
      <c r="E1484" s="44">
        <v>1321758</v>
      </c>
      <c r="F1484" s="44">
        <v>105741</v>
      </c>
      <c r="G1484" s="44">
        <v>1427499</v>
      </c>
      <c r="H1484" s="50"/>
    </row>
    <row r="1485" spans="1:8" ht="18.75" customHeight="1" x14ac:dyDescent="0.2">
      <c r="A1485" s="41">
        <v>1483</v>
      </c>
      <c r="B1485" s="42" t="s">
        <v>1685</v>
      </c>
      <c r="C1485" s="43" t="s">
        <v>104</v>
      </c>
      <c r="D1485" s="42" t="s">
        <v>210</v>
      </c>
      <c r="E1485" s="44">
        <v>1321758</v>
      </c>
      <c r="F1485" s="44">
        <v>105741</v>
      </c>
      <c r="G1485" s="44">
        <v>1427499</v>
      </c>
      <c r="H1485" s="50"/>
    </row>
    <row r="1486" spans="1:8" ht="18.75" customHeight="1" x14ac:dyDescent="0.2">
      <c r="A1486" s="41">
        <v>1484</v>
      </c>
      <c r="B1486" s="42" t="s">
        <v>1686</v>
      </c>
      <c r="C1486" s="43" t="s">
        <v>104</v>
      </c>
      <c r="D1486" s="42" t="s">
        <v>210</v>
      </c>
      <c r="E1486" s="44">
        <v>3733196</v>
      </c>
      <c r="F1486" s="44">
        <v>298656</v>
      </c>
      <c r="G1486" s="44">
        <v>4031852</v>
      </c>
      <c r="H1486" s="50"/>
    </row>
    <row r="1487" spans="1:8" ht="18.75" customHeight="1" x14ac:dyDescent="0.2">
      <c r="A1487" s="41">
        <v>1485</v>
      </c>
      <c r="B1487" s="42" t="s">
        <v>1687</v>
      </c>
      <c r="C1487" s="43" t="s">
        <v>104</v>
      </c>
      <c r="D1487" s="42" t="s">
        <v>210</v>
      </c>
      <c r="E1487" s="44">
        <v>2653208</v>
      </c>
      <c r="F1487" s="44">
        <v>212257</v>
      </c>
      <c r="G1487" s="44">
        <v>2865465</v>
      </c>
      <c r="H1487" s="50"/>
    </row>
    <row r="1488" spans="1:8" ht="18.75" customHeight="1" x14ac:dyDescent="0.2">
      <c r="A1488" s="41">
        <v>1486</v>
      </c>
      <c r="B1488" s="42" t="s">
        <v>1688</v>
      </c>
      <c r="C1488" s="43" t="s">
        <v>104</v>
      </c>
      <c r="D1488" s="42" t="s">
        <v>210</v>
      </c>
      <c r="E1488" s="44">
        <v>2432338</v>
      </c>
      <c r="F1488" s="44">
        <v>194587</v>
      </c>
      <c r="G1488" s="44">
        <v>2626925</v>
      </c>
      <c r="H1488" s="50"/>
    </row>
    <row r="1489" spans="1:8" ht="18.75" customHeight="1" x14ac:dyDescent="0.2">
      <c r="A1489" s="41">
        <v>1487</v>
      </c>
      <c r="B1489" s="42" t="s">
        <v>1689</v>
      </c>
      <c r="C1489" s="43" t="s">
        <v>1690</v>
      </c>
      <c r="D1489" s="42" t="s">
        <v>210</v>
      </c>
      <c r="E1489" s="44">
        <v>1321776</v>
      </c>
      <c r="F1489" s="44">
        <v>105742</v>
      </c>
      <c r="G1489" s="44">
        <v>1427518</v>
      </c>
      <c r="H1489" s="50"/>
    </row>
    <row r="1490" spans="1:8" ht="18.75" customHeight="1" x14ac:dyDescent="0.2">
      <c r="A1490" s="41">
        <v>1488</v>
      </c>
      <c r="B1490" s="42" t="s">
        <v>1691</v>
      </c>
      <c r="C1490" s="43" t="s">
        <v>1690</v>
      </c>
      <c r="D1490" s="42" t="s">
        <v>210</v>
      </c>
      <c r="E1490" s="44">
        <v>861456</v>
      </c>
      <c r="F1490" s="44">
        <v>68916</v>
      </c>
      <c r="G1490" s="44">
        <v>930372</v>
      </c>
      <c r="H1490" s="50"/>
    </row>
    <row r="1491" spans="1:8" ht="18.75" customHeight="1" x14ac:dyDescent="0.2">
      <c r="A1491" s="41">
        <v>1489</v>
      </c>
      <c r="B1491" s="42" t="s">
        <v>1692</v>
      </c>
      <c r="C1491" s="43" t="s">
        <v>1693</v>
      </c>
      <c r="D1491" s="42" t="s">
        <v>210</v>
      </c>
      <c r="E1491" s="44">
        <v>2467892</v>
      </c>
      <c r="F1491" s="44">
        <v>197431</v>
      </c>
      <c r="G1491" s="44">
        <v>2665323</v>
      </c>
      <c r="H1491" s="50"/>
    </row>
    <row r="1492" spans="1:8" ht="18.75" customHeight="1" x14ac:dyDescent="0.2">
      <c r="A1492" s="41">
        <v>1490</v>
      </c>
      <c r="B1492" s="42" t="s">
        <v>1694</v>
      </c>
      <c r="C1492" s="43" t="s">
        <v>1693</v>
      </c>
      <c r="D1492" s="42" t="s">
        <v>210</v>
      </c>
      <c r="E1492" s="44">
        <v>1321758</v>
      </c>
      <c r="F1492" s="44">
        <v>105741</v>
      </c>
      <c r="G1492" s="44">
        <v>1427499</v>
      </c>
      <c r="H1492" s="50"/>
    </row>
    <row r="1493" spans="1:8" ht="18.75" customHeight="1" x14ac:dyDescent="0.2">
      <c r="A1493" s="41">
        <v>1491</v>
      </c>
      <c r="B1493" s="42" t="s">
        <v>1695</v>
      </c>
      <c r="C1493" s="43" t="s">
        <v>1693</v>
      </c>
      <c r="D1493" s="42" t="s">
        <v>210</v>
      </c>
      <c r="E1493" s="44">
        <v>1367776</v>
      </c>
      <c r="F1493" s="44">
        <v>109422</v>
      </c>
      <c r="G1493" s="44">
        <v>1477198</v>
      </c>
      <c r="H1493" s="50"/>
    </row>
    <row r="1494" spans="1:8" ht="18.75" customHeight="1" x14ac:dyDescent="0.2">
      <c r="A1494" s="41">
        <v>1492</v>
      </c>
      <c r="B1494" s="42" t="s">
        <v>1696</v>
      </c>
      <c r="C1494" s="43" t="s">
        <v>1693</v>
      </c>
      <c r="D1494" s="42" t="s">
        <v>210</v>
      </c>
      <c r="E1494" s="44">
        <v>1110580</v>
      </c>
      <c r="F1494" s="44">
        <v>88846</v>
      </c>
      <c r="G1494" s="44">
        <v>1199426</v>
      </c>
      <c r="H1494" s="50"/>
    </row>
    <row r="1495" spans="1:8" ht="18.75" customHeight="1" x14ac:dyDescent="0.2">
      <c r="A1495" s="41">
        <v>1493</v>
      </c>
      <c r="B1495" s="42" t="s">
        <v>1697</v>
      </c>
      <c r="C1495" s="43" t="s">
        <v>1693</v>
      </c>
      <c r="D1495" s="42" t="s">
        <v>210</v>
      </c>
      <c r="E1495" s="44">
        <v>3561740</v>
      </c>
      <c r="F1495" s="44">
        <v>284939</v>
      </c>
      <c r="G1495" s="44">
        <v>3846679</v>
      </c>
      <c r="H1495" s="50"/>
    </row>
    <row r="1496" spans="1:8" ht="18.75" customHeight="1" x14ac:dyDescent="0.2">
      <c r="A1496" s="41">
        <v>1494</v>
      </c>
      <c r="B1496" s="42" t="s">
        <v>1698</v>
      </c>
      <c r="C1496" s="43" t="s">
        <v>1693</v>
      </c>
      <c r="D1496" s="42" t="s">
        <v>210</v>
      </c>
      <c r="E1496" s="44">
        <v>4034290</v>
      </c>
      <c r="F1496" s="44">
        <v>322743</v>
      </c>
      <c r="G1496" s="44">
        <v>4357033</v>
      </c>
      <c r="H1496" s="50"/>
    </row>
    <row r="1497" spans="1:8" ht="18.75" customHeight="1" x14ac:dyDescent="0.2">
      <c r="A1497" s="41">
        <v>1495</v>
      </c>
      <c r="B1497" s="42" t="s">
        <v>1699</v>
      </c>
      <c r="C1497" s="43" t="s">
        <v>1693</v>
      </c>
      <c r="D1497" s="42" t="s">
        <v>210</v>
      </c>
      <c r="E1497" s="44">
        <v>2622624</v>
      </c>
      <c r="F1497" s="44">
        <v>209810</v>
      </c>
      <c r="G1497" s="44">
        <v>2832434</v>
      </c>
      <c r="H1497" s="50"/>
    </row>
    <row r="1498" spans="1:8" ht="18.75" customHeight="1" x14ac:dyDescent="0.2">
      <c r="A1498" s="41">
        <v>1496</v>
      </c>
      <c r="B1498" s="42" t="s">
        <v>1700</v>
      </c>
      <c r="C1498" s="43" t="s">
        <v>1693</v>
      </c>
      <c r="D1498" s="42" t="s">
        <v>210</v>
      </c>
      <c r="E1498" s="44">
        <v>1110580</v>
      </c>
      <c r="F1498" s="44">
        <v>88846</v>
      </c>
      <c r="G1498" s="44">
        <v>1199426</v>
      </c>
      <c r="H1498" s="50"/>
    </row>
    <row r="1499" spans="1:8" ht="18.75" customHeight="1" x14ac:dyDescent="0.2">
      <c r="A1499" s="41">
        <v>1497</v>
      </c>
      <c r="B1499" s="42" t="s">
        <v>1701</v>
      </c>
      <c r="C1499" s="43" t="s">
        <v>1693</v>
      </c>
      <c r="D1499" s="42" t="s">
        <v>210</v>
      </c>
      <c r="E1499" s="44">
        <v>3515740</v>
      </c>
      <c r="F1499" s="44">
        <v>281259</v>
      </c>
      <c r="G1499" s="44">
        <v>3796999</v>
      </c>
      <c r="H1499" s="50"/>
    </row>
    <row r="1500" spans="1:8" ht="18.75" customHeight="1" x14ac:dyDescent="0.2">
      <c r="A1500" s="41">
        <v>1498</v>
      </c>
      <c r="B1500" s="42" t="s">
        <v>1702</v>
      </c>
      <c r="C1500" s="43" t="s">
        <v>1693</v>
      </c>
      <c r="D1500" s="42" t="s">
        <v>210</v>
      </c>
      <c r="E1500" s="44">
        <v>3032442</v>
      </c>
      <c r="F1500" s="44">
        <v>242595</v>
      </c>
      <c r="G1500" s="44">
        <v>3275037</v>
      </c>
      <c r="H1500" s="50"/>
    </row>
    <row r="1501" spans="1:8" ht="18.75" customHeight="1" x14ac:dyDescent="0.2">
      <c r="A1501" s="41">
        <v>1499</v>
      </c>
      <c r="B1501" s="42" t="s">
        <v>1703</v>
      </c>
      <c r="C1501" s="43" t="s">
        <v>1693</v>
      </c>
      <c r="D1501" s="42" t="s">
        <v>210</v>
      </c>
      <c r="E1501" s="44">
        <v>2833794</v>
      </c>
      <c r="F1501" s="44">
        <v>226704</v>
      </c>
      <c r="G1501" s="44">
        <v>3060498</v>
      </c>
      <c r="H1501" s="50"/>
    </row>
    <row r="1502" spans="1:8" ht="18.75" customHeight="1" x14ac:dyDescent="0.2">
      <c r="A1502" s="41">
        <v>1500</v>
      </c>
      <c r="B1502" s="42" t="s">
        <v>1704</v>
      </c>
      <c r="C1502" s="43" t="s">
        <v>1693</v>
      </c>
      <c r="D1502" s="42" t="s">
        <v>210</v>
      </c>
      <c r="E1502" s="44">
        <v>3542918</v>
      </c>
      <c r="F1502" s="44">
        <v>283433</v>
      </c>
      <c r="G1502" s="44">
        <v>3826351</v>
      </c>
      <c r="H1502" s="50"/>
    </row>
    <row r="1503" spans="1:8" ht="18.75" customHeight="1" x14ac:dyDescent="0.2">
      <c r="A1503" s="41">
        <v>1501</v>
      </c>
      <c r="B1503" s="42" t="s">
        <v>1705</v>
      </c>
      <c r="C1503" s="43" t="s">
        <v>1693</v>
      </c>
      <c r="D1503" s="42" t="s">
        <v>210</v>
      </c>
      <c r="E1503" s="44">
        <v>2432338</v>
      </c>
      <c r="F1503" s="44">
        <v>194587</v>
      </c>
      <c r="G1503" s="44">
        <v>2626925</v>
      </c>
      <c r="H1503" s="50"/>
    </row>
    <row r="1504" spans="1:8" ht="18.75" customHeight="1" x14ac:dyDescent="0.2">
      <c r="A1504" s="41">
        <v>1502</v>
      </c>
      <c r="B1504" s="42" t="s">
        <v>1706</v>
      </c>
      <c r="C1504" s="43" t="s">
        <v>1693</v>
      </c>
      <c r="D1504" s="42" t="s">
        <v>210</v>
      </c>
      <c r="E1504" s="44">
        <v>1110580</v>
      </c>
      <c r="F1504" s="44">
        <v>88846</v>
      </c>
      <c r="G1504" s="44">
        <v>1199426</v>
      </c>
      <c r="H1504" s="50"/>
    </row>
    <row r="1505" spans="1:8" ht="18.75" customHeight="1" x14ac:dyDescent="0.2">
      <c r="A1505" s="41">
        <v>1503</v>
      </c>
      <c r="B1505" s="42" t="s">
        <v>1707</v>
      </c>
      <c r="C1505" s="43" t="s">
        <v>1708</v>
      </c>
      <c r="D1505" s="42" t="s">
        <v>210</v>
      </c>
      <c r="E1505" s="44">
        <v>1110580</v>
      </c>
      <c r="F1505" s="44">
        <v>88846</v>
      </c>
      <c r="G1505" s="44">
        <v>1199426</v>
      </c>
      <c r="H1505" s="50"/>
    </row>
    <row r="1506" spans="1:8" ht="18.75" customHeight="1" x14ac:dyDescent="0.2">
      <c r="A1506" s="41">
        <v>1504</v>
      </c>
      <c r="B1506" s="42" t="s">
        <v>1709</v>
      </c>
      <c r="C1506" s="43" t="s">
        <v>1708</v>
      </c>
      <c r="D1506" s="42" t="s">
        <v>210</v>
      </c>
      <c r="E1506" s="44">
        <v>3743646</v>
      </c>
      <c r="F1506" s="44">
        <v>299492</v>
      </c>
      <c r="G1506" s="44">
        <v>4043138</v>
      </c>
      <c r="H1506" s="50"/>
    </row>
    <row r="1507" spans="1:8" ht="18.75" customHeight="1" x14ac:dyDescent="0.2">
      <c r="A1507" s="41">
        <v>1505</v>
      </c>
      <c r="B1507" s="42" t="s">
        <v>1710</v>
      </c>
      <c r="C1507" s="43" t="s">
        <v>105</v>
      </c>
      <c r="D1507" s="42" t="s">
        <v>210</v>
      </c>
      <c r="E1507" s="44">
        <v>4854230</v>
      </c>
      <c r="F1507" s="44">
        <v>388338</v>
      </c>
      <c r="G1507" s="44">
        <v>5242568</v>
      </c>
      <c r="H1507" s="50"/>
    </row>
    <row r="1508" spans="1:8" ht="18.75" customHeight="1" x14ac:dyDescent="0.2">
      <c r="A1508" s="41">
        <v>1506</v>
      </c>
      <c r="B1508" s="42" t="s">
        <v>1711</v>
      </c>
      <c r="C1508" s="43" t="s">
        <v>105</v>
      </c>
      <c r="D1508" s="42" t="s">
        <v>210</v>
      </c>
      <c r="E1508" s="44">
        <v>1321758</v>
      </c>
      <c r="F1508" s="44">
        <v>105741</v>
      </c>
      <c r="G1508" s="44">
        <v>1427499</v>
      </c>
      <c r="H1508" s="50"/>
    </row>
    <row r="1509" spans="1:8" ht="18.75" customHeight="1" x14ac:dyDescent="0.2">
      <c r="A1509" s="41">
        <v>1507</v>
      </c>
      <c r="B1509" s="42" t="s">
        <v>1712</v>
      </c>
      <c r="C1509" s="43" t="s">
        <v>105</v>
      </c>
      <c r="D1509" s="42" t="s">
        <v>210</v>
      </c>
      <c r="E1509" s="44">
        <v>1321758</v>
      </c>
      <c r="F1509" s="44">
        <v>105741</v>
      </c>
      <c r="G1509" s="44">
        <v>1427499</v>
      </c>
      <c r="H1509" s="50"/>
    </row>
    <row r="1510" spans="1:8" ht="18.75" customHeight="1" x14ac:dyDescent="0.2">
      <c r="A1510" s="41">
        <v>1508</v>
      </c>
      <c r="B1510" s="42" t="s">
        <v>1713</v>
      </c>
      <c r="C1510" s="43" t="s">
        <v>105</v>
      </c>
      <c r="D1510" s="42" t="s">
        <v>210</v>
      </c>
      <c r="E1510" s="44">
        <v>5764078</v>
      </c>
      <c r="F1510" s="44">
        <v>461126</v>
      </c>
      <c r="G1510" s="44">
        <v>6225204</v>
      </c>
      <c r="H1510" s="50"/>
    </row>
    <row r="1511" spans="1:8" ht="18.75" customHeight="1" x14ac:dyDescent="0.2">
      <c r="A1511" s="41">
        <v>1509</v>
      </c>
      <c r="B1511" s="42" t="s">
        <v>1714</v>
      </c>
      <c r="C1511" s="43" t="s">
        <v>105</v>
      </c>
      <c r="D1511" s="42" t="s">
        <v>210</v>
      </c>
      <c r="E1511" s="44">
        <v>1110580</v>
      </c>
      <c r="F1511" s="44">
        <v>88846</v>
      </c>
      <c r="G1511" s="44">
        <v>1199426</v>
      </c>
      <c r="H1511" s="50"/>
    </row>
    <row r="1512" spans="1:8" ht="18.75" customHeight="1" x14ac:dyDescent="0.2">
      <c r="A1512" s="41">
        <v>1510</v>
      </c>
      <c r="B1512" s="42" t="s">
        <v>1715</v>
      </c>
      <c r="C1512" s="43" t="s">
        <v>105</v>
      </c>
      <c r="D1512" s="42" t="s">
        <v>210</v>
      </c>
      <c r="E1512" s="44">
        <v>1752490</v>
      </c>
      <c r="F1512" s="44">
        <v>140199</v>
      </c>
      <c r="G1512" s="44">
        <v>1892689</v>
      </c>
      <c r="H1512" s="50"/>
    </row>
    <row r="1513" spans="1:8" ht="18.75" customHeight="1" x14ac:dyDescent="0.2">
      <c r="A1513" s="41">
        <v>1511</v>
      </c>
      <c r="B1513" s="42" t="s">
        <v>1716</v>
      </c>
      <c r="C1513" s="43" t="s">
        <v>105</v>
      </c>
      <c r="D1513" s="42" t="s">
        <v>210</v>
      </c>
      <c r="E1513" s="44">
        <v>2643516</v>
      </c>
      <c r="F1513" s="44">
        <v>211481</v>
      </c>
      <c r="G1513" s="44">
        <v>2854997</v>
      </c>
      <c r="H1513" s="50"/>
    </row>
    <row r="1514" spans="1:8" ht="18.75" customHeight="1" x14ac:dyDescent="0.2">
      <c r="A1514" s="41">
        <v>1512</v>
      </c>
      <c r="B1514" s="42" t="s">
        <v>1717</v>
      </c>
      <c r="C1514" s="43" t="s">
        <v>105</v>
      </c>
      <c r="D1514" s="42" t="s">
        <v>210</v>
      </c>
      <c r="E1514" s="44">
        <v>2421888</v>
      </c>
      <c r="F1514" s="44">
        <v>193751</v>
      </c>
      <c r="G1514" s="44">
        <v>2615639</v>
      </c>
      <c r="H1514" s="50"/>
    </row>
    <row r="1515" spans="1:8" ht="18.75" customHeight="1" x14ac:dyDescent="0.2">
      <c r="A1515" s="41">
        <v>1513</v>
      </c>
      <c r="B1515" s="42" t="s">
        <v>1718</v>
      </c>
      <c r="C1515" s="43" t="s">
        <v>105</v>
      </c>
      <c r="D1515" s="42" t="s">
        <v>210</v>
      </c>
      <c r="E1515" s="44">
        <v>1449308</v>
      </c>
      <c r="F1515" s="44">
        <v>115945</v>
      </c>
      <c r="G1515" s="44">
        <v>1565253</v>
      </c>
      <c r="H1515" s="50"/>
    </row>
    <row r="1516" spans="1:8" ht="18.75" customHeight="1" x14ac:dyDescent="0.2">
      <c r="A1516" s="41">
        <v>1514</v>
      </c>
      <c r="B1516" s="42" t="s">
        <v>1719</v>
      </c>
      <c r="C1516" s="43" t="s">
        <v>105</v>
      </c>
      <c r="D1516" s="42" t="s">
        <v>210</v>
      </c>
      <c r="E1516" s="44">
        <v>1309220</v>
      </c>
      <c r="F1516" s="44">
        <v>104738</v>
      </c>
      <c r="G1516" s="44">
        <v>1413958</v>
      </c>
      <c r="H1516" s="50"/>
    </row>
    <row r="1517" spans="1:8" ht="18.75" customHeight="1" x14ac:dyDescent="0.2">
      <c r="A1517" s="41">
        <v>1515</v>
      </c>
      <c r="B1517" s="42" t="s">
        <v>1720</v>
      </c>
      <c r="C1517" s="43" t="s">
        <v>105</v>
      </c>
      <c r="D1517" s="42" t="s">
        <v>210</v>
      </c>
      <c r="E1517" s="44">
        <v>1311312</v>
      </c>
      <c r="F1517" s="44">
        <v>104905</v>
      </c>
      <c r="G1517" s="44">
        <v>1416217</v>
      </c>
      <c r="H1517" s="50"/>
    </row>
    <row r="1518" spans="1:8" ht="18.75" customHeight="1" x14ac:dyDescent="0.2">
      <c r="A1518" s="41">
        <v>1516</v>
      </c>
      <c r="B1518" s="42" t="s">
        <v>1721</v>
      </c>
      <c r="C1518" s="43" t="s">
        <v>105</v>
      </c>
      <c r="D1518" s="42" t="s">
        <v>210</v>
      </c>
      <c r="E1518" s="44">
        <v>2222480</v>
      </c>
      <c r="F1518" s="44">
        <v>177798</v>
      </c>
      <c r="G1518" s="44">
        <v>2400278</v>
      </c>
      <c r="H1518" s="50"/>
    </row>
    <row r="1519" spans="1:8" ht="18.75" customHeight="1" x14ac:dyDescent="0.2">
      <c r="A1519" s="41">
        <v>1517</v>
      </c>
      <c r="B1519" s="42" t="s">
        <v>1722</v>
      </c>
      <c r="C1519" s="43" t="s">
        <v>105</v>
      </c>
      <c r="D1519" s="42" t="s">
        <v>210</v>
      </c>
      <c r="E1519" s="44">
        <v>1710684</v>
      </c>
      <c r="F1519" s="44">
        <v>136855</v>
      </c>
      <c r="G1519" s="44">
        <v>1847539</v>
      </c>
      <c r="H1519" s="50"/>
    </row>
    <row r="1520" spans="1:8" ht="18.75" customHeight="1" x14ac:dyDescent="0.2">
      <c r="A1520" s="41">
        <v>1518</v>
      </c>
      <c r="B1520" s="42" t="s">
        <v>1723</v>
      </c>
      <c r="C1520" s="43" t="s">
        <v>105</v>
      </c>
      <c r="D1520" s="42" t="s">
        <v>210</v>
      </c>
      <c r="E1520" s="44">
        <v>2524338</v>
      </c>
      <c r="F1520" s="44">
        <v>201947</v>
      </c>
      <c r="G1520" s="44">
        <v>2726285</v>
      </c>
      <c r="H1520" s="50"/>
    </row>
    <row r="1521" spans="1:8" ht="18.75" customHeight="1" x14ac:dyDescent="0.2">
      <c r="A1521" s="41">
        <v>1519</v>
      </c>
      <c r="B1521" s="42" t="s">
        <v>1724</v>
      </c>
      <c r="C1521" s="43" t="s">
        <v>105</v>
      </c>
      <c r="D1521" s="42" t="s">
        <v>210</v>
      </c>
      <c r="E1521" s="44">
        <v>3530380</v>
      </c>
      <c r="F1521" s="44">
        <v>282430</v>
      </c>
      <c r="G1521" s="44">
        <v>3812810</v>
      </c>
      <c r="H1521" s="50"/>
    </row>
    <row r="1522" spans="1:8" ht="18.75" customHeight="1" x14ac:dyDescent="0.2">
      <c r="A1522" s="41">
        <v>1520</v>
      </c>
      <c r="B1522" s="42" t="s">
        <v>1725</v>
      </c>
      <c r="C1522" s="43" t="s">
        <v>105</v>
      </c>
      <c r="D1522" s="42" t="s">
        <v>210</v>
      </c>
      <c r="E1522" s="44">
        <v>552000</v>
      </c>
      <c r="F1522" s="44">
        <v>44160</v>
      </c>
      <c r="G1522" s="44">
        <v>596160</v>
      </c>
      <c r="H1522" s="50"/>
    </row>
    <row r="1523" spans="1:8" ht="18.75" customHeight="1" x14ac:dyDescent="0.2">
      <c r="A1523" s="41">
        <v>1521</v>
      </c>
      <c r="B1523" s="42" t="s">
        <v>1726</v>
      </c>
      <c r="C1523" s="43" t="s">
        <v>105</v>
      </c>
      <c r="D1523" s="42" t="s">
        <v>210</v>
      </c>
      <c r="E1523" s="44">
        <v>2433658</v>
      </c>
      <c r="F1523" s="44">
        <v>194693</v>
      </c>
      <c r="G1523" s="44">
        <v>2628351</v>
      </c>
      <c r="H1523" s="50"/>
    </row>
    <row r="1524" spans="1:8" ht="18.75" customHeight="1" x14ac:dyDescent="0.2">
      <c r="A1524" s="41">
        <v>1522</v>
      </c>
      <c r="B1524" s="42" t="s">
        <v>1727</v>
      </c>
      <c r="C1524" s="43" t="s">
        <v>105</v>
      </c>
      <c r="D1524" s="42" t="s">
        <v>210</v>
      </c>
      <c r="E1524" s="44">
        <v>1723214</v>
      </c>
      <c r="F1524" s="44">
        <v>137857</v>
      </c>
      <c r="G1524" s="44">
        <v>1861071</v>
      </c>
      <c r="H1524" s="50"/>
    </row>
    <row r="1525" spans="1:8" ht="18.75" customHeight="1" x14ac:dyDescent="0.2">
      <c r="A1525" s="41">
        <v>1523</v>
      </c>
      <c r="B1525" s="42" t="s">
        <v>1728</v>
      </c>
      <c r="C1525" s="43" t="s">
        <v>105</v>
      </c>
      <c r="D1525" s="42" t="s">
        <v>210</v>
      </c>
      <c r="E1525" s="44">
        <v>1723214</v>
      </c>
      <c r="F1525" s="44">
        <v>137857</v>
      </c>
      <c r="G1525" s="44">
        <v>1861071</v>
      </c>
      <c r="H1525" s="50"/>
    </row>
    <row r="1526" spans="1:8" ht="18.75" customHeight="1" x14ac:dyDescent="0.2">
      <c r="A1526" s="41">
        <v>1524</v>
      </c>
      <c r="B1526" s="42" t="s">
        <v>1729</v>
      </c>
      <c r="C1526" s="43" t="s">
        <v>105</v>
      </c>
      <c r="D1526" s="42" t="s">
        <v>210</v>
      </c>
      <c r="E1526" s="44">
        <v>5266140</v>
      </c>
      <c r="F1526" s="44">
        <v>421291</v>
      </c>
      <c r="G1526" s="44">
        <v>5687431</v>
      </c>
      <c r="H1526" s="50"/>
    </row>
    <row r="1527" spans="1:8" ht="18.75" customHeight="1" x14ac:dyDescent="0.2">
      <c r="A1527" s="41">
        <v>1525</v>
      </c>
      <c r="B1527" s="42" t="s">
        <v>1730</v>
      </c>
      <c r="C1527" s="43" t="s">
        <v>105</v>
      </c>
      <c r="D1527" s="42" t="s">
        <v>210</v>
      </c>
      <c r="E1527" s="44">
        <v>16324856</v>
      </c>
      <c r="F1527" s="44">
        <v>1305988</v>
      </c>
      <c r="G1527" s="44">
        <v>17630844</v>
      </c>
      <c r="H1527" s="50"/>
    </row>
    <row r="1528" spans="1:8" ht="18.75" customHeight="1" x14ac:dyDescent="0.2">
      <c r="A1528" s="41">
        <v>1526</v>
      </c>
      <c r="B1528" s="42" t="s">
        <v>1731</v>
      </c>
      <c r="C1528" s="43" t="s">
        <v>105</v>
      </c>
      <c r="D1528" s="42" t="s">
        <v>210</v>
      </c>
      <c r="E1528" s="44">
        <v>3024072</v>
      </c>
      <c r="F1528" s="44">
        <v>241926</v>
      </c>
      <c r="G1528" s="44">
        <v>3265998</v>
      </c>
      <c r="H1528" s="50"/>
    </row>
    <row r="1529" spans="1:8" ht="18.75" customHeight="1" x14ac:dyDescent="0.2">
      <c r="A1529" s="41">
        <v>1527</v>
      </c>
      <c r="B1529" s="42" t="s">
        <v>1732</v>
      </c>
      <c r="C1529" s="43" t="s">
        <v>105</v>
      </c>
      <c r="D1529" s="42" t="s">
        <v>210</v>
      </c>
      <c r="E1529" s="44">
        <v>4184824</v>
      </c>
      <c r="F1529" s="44">
        <v>334786</v>
      </c>
      <c r="G1529" s="44">
        <v>4519610</v>
      </c>
      <c r="H1529" s="50"/>
    </row>
    <row r="1530" spans="1:8" ht="18.75" customHeight="1" x14ac:dyDescent="0.2">
      <c r="A1530" s="41">
        <v>1528</v>
      </c>
      <c r="B1530" s="42" t="s">
        <v>1733</v>
      </c>
      <c r="C1530" s="43" t="s">
        <v>105</v>
      </c>
      <c r="D1530" s="42" t="s">
        <v>210</v>
      </c>
      <c r="E1530" s="44">
        <v>3331740</v>
      </c>
      <c r="F1530" s="44">
        <v>266539</v>
      </c>
      <c r="G1530" s="44">
        <v>3598279</v>
      </c>
      <c r="H1530" s="50"/>
    </row>
    <row r="1531" spans="1:8" ht="18.75" customHeight="1" x14ac:dyDescent="0.2">
      <c r="A1531" s="41">
        <v>1529</v>
      </c>
      <c r="B1531" s="42" t="s">
        <v>1734</v>
      </c>
      <c r="C1531" s="43" t="s">
        <v>106</v>
      </c>
      <c r="D1531" s="42" t="s">
        <v>210</v>
      </c>
      <c r="E1531" s="44">
        <v>1110580</v>
      </c>
      <c r="F1531" s="44">
        <v>88846</v>
      </c>
      <c r="G1531" s="44">
        <v>1199426</v>
      </c>
      <c r="H1531" s="50"/>
    </row>
    <row r="1532" spans="1:8" ht="18.75" customHeight="1" x14ac:dyDescent="0.2">
      <c r="A1532" s="41">
        <v>1530</v>
      </c>
      <c r="B1532" s="42" t="s">
        <v>1735</v>
      </c>
      <c r="C1532" s="43" t="s">
        <v>106</v>
      </c>
      <c r="D1532" s="42" t="s">
        <v>210</v>
      </c>
      <c r="E1532" s="44">
        <v>1321758</v>
      </c>
      <c r="F1532" s="44">
        <v>105741</v>
      </c>
      <c r="G1532" s="44">
        <v>1427499</v>
      </c>
      <c r="H1532" s="50"/>
    </row>
    <row r="1533" spans="1:8" ht="18.75" customHeight="1" x14ac:dyDescent="0.2">
      <c r="A1533" s="41">
        <v>1531</v>
      </c>
      <c r="B1533" s="42" t="s">
        <v>1736</v>
      </c>
      <c r="C1533" s="43" t="s">
        <v>106</v>
      </c>
      <c r="D1533" s="42" t="s">
        <v>210</v>
      </c>
      <c r="E1533" s="44">
        <v>7985238</v>
      </c>
      <c r="F1533" s="44">
        <v>638819</v>
      </c>
      <c r="G1533" s="44">
        <v>8624057</v>
      </c>
      <c r="H1533" s="50"/>
    </row>
    <row r="1534" spans="1:8" ht="18.75" customHeight="1" x14ac:dyDescent="0.2">
      <c r="A1534" s="41">
        <v>1532</v>
      </c>
      <c r="B1534" s="42" t="s">
        <v>1737</v>
      </c>
      <c r="C1534" s="43" t="s">
        <v>1738</v>
      </c>
      <c r="D1534" s="42" t="s">
        <v>210</v>
      </c>
      <c r="E1534" s="44">
        <v>2419800</v>
      </c>
      <c r="F1534" s="44">
        <v>193584</v>
      </c>
      <c r="G1534" s="44">
        <v>2613384</v>
      </c>
      <c r="H1534" s="50"/>
    </row>
    <row r="1535" spans="1:8" ht="18.75" customHeight="1" x14ac:dyDescent="0.2">
      <c r="A1535" s="41">
        <v>1533</v>
      </c>
      <c r="B1535" s="42" t="s">
        <v>1739</v>
      </c>
      <c r="C1535" s="43" t="s">
        <v>1738</v>
      </c>
      <c r="D1535" s="42" t="s">
        <v>210</v>
      </c>
      <c r="E1535" s="44">
        <v>1202580</v>
      </c>
      <c r="F1535" s="44">
        <v>96206</v>
      </c>
      <c r="G1535" s="44">
        <v>1298786</v>
      </c>
      <c r="H1535" s="50"/>
    </row>
    <row r="1536" spans="1:8" ht="18.75" customHeight="1" x14ac:dyDescent="0.2">
      <c r="A1536" s="41">
        <v>1534</v>
      </c>
      <c r="B1536" s="42" t="s">
        <v>1740</v>
      </c>
      <c r="C1536" s="43" t="s">
        <v>1738</v>
      </c>
      <c r="D1536" s="42" t="s">
        <v>210</v>
      </c>
      <c r="E1536" s="44">
        <v>2421120</v>
      </c>
      <c r="F1536" s="44">
        <v>193690</v>
      </c>
      <c r="G1536" s="44">
        <v>2614810</v>
      </c>
      <c r="H1536" s="50"/>
    </row>
    <row r="1537" spans="1:8" ht="18.75" customHeight="1" x14ac:dyDescent="0.2">
      <c r="A1537" s="41">
        <v>1535</v>
      </c>
      <c r="B1537" s="42" t="s">
        <v>1741</v>
      </c>
      <c r="C1537" s="43" t="s">
        <v>1738</v>
      </c>
      <c r="D1537" s="42" t="s">
        <v>210</v>
      </c>
      <c r="E1537" s="44">
        <v>1321758</v>
      </c>
      <c r="F1537" s="44">
        <v>105741</v>
      </c>
      <c r="G1537" s="44">
        <v>1427499</v>
      </c>
      <c r="H1537" s="50"/>
    </row>
    <row r="1538" spans="1:8" ht="18.75" customHeight="1" x14ac:dyDescent="0.2">
      <c r="A1538" s="41">
        <v>1536</v>
      </c>
      <c r="B1538" s="42" t="s">
        <v>1742</v>
      </c>
      <c r="C1538" s="43" t="s">
        <v>1738</v>
      </c>
      <c r="D1538" s="42" t="s">
        <v>210</v>
      </c>
      <c r="E1538" s="44">
        <v>2432338</v>
      </c>
      <c r="F1538" s="44">
        <v>194587</v>
      </c>
      <c r="G1538" s="44">
        <v>2626925</v>
      </c>
      <c r="H1538" s="50"/>
    </row>
    <row r="1539" spans="1:8" ht="18.75" customHeight="1" x14ac:dyDescent="0.2">
      <c r="A1539" s="41">
        <v>1537</v>
      </c>
      <c r="B1539" s="42" t="s">
        <v>1743</v>
      </c>
      <c r="C1539" s="43" t="s">
        <v>1738</v>
      </c>
      <c r="D1539" s="42" t="s">
        <v>210</v>
      </c>
      <c r="E1539" s="44">
        <v>7515796</v>
      </c>
      <c r="F1539" s="44">
        <v>601264</v>
      </c>
      <c r="G1539" s="44">
        <v>8117060</v>
      </c>
      <c r="H1539" s="50"/>
    </row>
    <row r="1540" spans="1:8" ht="18.75" customHeight="1" x14ac:dyDescent="0.2">
      <c r="A1540" s="41">
        <v>1538</v>
      </c>
      <c r="B1540" s="42" t="s">
        <v>1744</v>
      </c>
      <c r="C1540" s="43" t="s">
        <v>1738</v>
      </c>
      <c r="D1540" s="42" t="s">
        <v>210</v>
      </c>
      <c r="E1540" s="44">
        <v>1969948</v>
      </c>
      <c r="F1540" s="44">
        <v>157596</v>
      </c>
      <c r="G1540" s="44">
        <v>2127544</v>
      </c>
      <c r="H1540" s="50"/>
    </row>
    <row r="1541" spans="1:8" ht="18.75" customHeight="1" x14ac:dyDescent="0.2">
      <c r="A1541" s="41">
        <v>1539</v>
      </c>
      <c r="B1541" s="42" t="s">
        <v>1745</v>
      </c>
      <c r="C1541" s="43" t="s">
        <v>107</v>
      </c>
      <c r="D1541" s="42" t="s">
        <v>210</v>
      </c>
      <c r="E1541" s="44">
        <v>1522490</v>
      </c>
      <c r="F1541" s="44">
        <v>121799</v>
      </c>
      <c r="G1541" s="44">
        <v>1644289</v>
      </c>
      <c r="H1541" s="50"/>
    </row>
    <row r="1542" spans="1:8" ht="18.75" customHeight="1" x14ac:dyDescent="0.2">
      <c r="A1542" s="41">
        <v>1540</v>
      </c>
      <c r="B1542" s="42" t="s">
        <v>1746</v>
      </c>
      <c r="C1542" s="43" t="s">
        <v>107</v>
      </c>
      <c r="D1542" s="42" t="s">
        <v>210</v>
      </c>
      <c r="E1542" s="44">
        <v>1110580</v>
      </c>
      <c r="F1542" s="44">
        <v>88846</v>
      </c>
      <c r="G1542" s="44">
        <v>1199426</v>
      </c>
      <c r="H1542" s="50"/>
    </row>
    <row r="1543" spans="1:8" ht="18.75" customHeight="1" x14ac:dyDescent="0.2">
      <c r="A1543" s="41">
        <v>1541</v>
      </c>
      <c r="B1543" s="42" t="s">
        <v>1747</v>
      </c>
      <c r="C1543" s="43" t="s">
        <v>107</v>
      </c>
      <c r="D1543" s="42" t="s">
        <v>210</v>
      </c>
      <c r="E1543" s="44">
        <v>3778428</v>
      </c>
      <c r="F1543" s="44">
        <v>302274</v>
      </c>
      <c r="G1543" s="44">
        <v>4080702</v>
      </c>
      <c r="H1543" s="50"/>
    </row>
    <row r="1544" spans="1:8" ht="18.75" customHeight="1" x14ac:dyDescent="0.2">
      <c r="A1544" s="41">
        <v>1542</v>
      </c>
      <c r="B1544" s="42" t="s">
        <v>1748</v>
      </c>
      <c r="C1544" s="43" t="s">
        <v>107</v>
      </c>
      <c r="D1544" s="42" t="s">
        <v>210</v>
      </c>
      <c r="E1544" s="44">
        <v>2421888</v>
      </c>
      <c r="F1544" s="44">
        <v>193751</v>
      </c>
      <c r="G1544" s="44">
        <v>2615639</v>
      </c>
      <c r="H1544" s="50"/>
    </row>
    <row r="1545" spans="1:8" ht="18.75" customHeight="1" x14ac:dyDescent="0.2">
      <c r="A1545" s="41">
        <v>1543</v>
      </c>
      <c r="B1545" s="42" t="s">
        <v>1749</v>
      </c>
      <c r="C1545" s="43" t="s">
        <v>107</v>
      </c>
      <c r="D1545" s="42" t="s">
        <v>210</v>
      </c>
      <c r="E1545" s="44">
        <v>4617662</v>
      </c>
      <c r="F1545" s="44">
        <v>369413</v>
      </c>
      <c r="G1545" s="44">
        <v>4987075</v>
      </c>
      <c r="H1545" s="50"/>
    </row>
    <row r="1546" spans="1:8" ht="18.75" customHeight="1" x14ac:dyDescent="0.2">
      <c r="A1546" s="41">
        <v>1544</v>
      </c>
      <c r="B1546" s="42" t="s">
        <v>1750</v>
      </c>
      <c r="C1546" s="43" t="s">
        <v>107</v>
      </c>
      <c r="D1546" s="42" t="s">
        <v>210</v>
      </c>
      <c r="E1546" s="44">
        <v>1321758</v>
      </c>
      <c r="F1546" s="44">
        <v>105741</v>
      </c>
      <c r="G1546" s="44">
        <v>1427499</v>
      </c>
      <c r="H1546" s="50"/>
    </row>
    <row r="1547" spans="1:8" ht="18.75" customHeight="1" x14ac:dyDescent="0.2">
      <c r="A1547" s="41">
        <v>1545</v>
      </c>
      <c r="B1547" s="42" t="s">
        <v>1751</v>
      </c>
      <c r="C1547" s="43" t="s">
        <v>107</v>
      </c>
      <c r="D1547" s="42" t="s">
        <v>210</v>
      </c>
      <c r="E1547" s="44">
        <v>2221160</v>
      </c>
      <c r="F1547" s="44">
        <v>177693</v>
      </c>
      <c r="G1547" s="44">
        <v>2398853</v>
      </c>
      <c r="H1547" s="50"/>
    </row>
    <row r="1548" spans="1:8" ht="18.75" customHeight="1" x14ac:dyDescent="0.2">
      <c r="A1548" s="41">
        <v>1546</v>
      </c>
      <c r="B1548" s="42" t="s">
        <v>1752</v>
      </c>
      <c r="C1548" s="43" t="s">
        <v>107</v>
      </c>
      <c r="D1548" s="42" t="s">
        <v>210</v>
      </c>
      <c r="E1548" s="44">
        <v>2221160</v>
      </c>
      <c r="F1548" s="44">
        <v>177693</v>
      </c>
      <c r="G1548" s="44">
        <v>2398853</v>
      </c>
      <c r="H1548" s="50"/>
    </row>
    <row r="1549" spans="1:8" ht="18.75" customHeight="1" x14ac:dyDescent="0.2">
      <c r="A1549" s="41">
        <v>1547</v>
      </c>
      <c r="B1549" s="42" t="s">
        <v>1753</v>
      </c>
      <c r="C1549" s="43" t="s">
        <v>107</v>
      </c>
      <c r="D1549" s="42" t="s">
        <v>210</v>
      </c>
      <c r="E1549" s="44">
        <v>1111900</v>
      </c>
      <c r="F1549" s="44">
        <v>88952</v>
      </c>
      <c r="G1549" s="44">
        <v>1200852</v>
      </c>
      <c r="H1549" s="50"/>
    </row>
    <row r="1550" spans="1:8" ht="18.75" customHeight="1" x14ac:dyDescent="0.2">
      <c r="A1550" s="41">
        <v>1548</v>
      </c>
      <c r="B1550" s="42" t="s">
        <v>1754</v>
      </c>
      <c r="C1550" s="43" t="s">
        <v>107</v>
      </c>
      <c r="D1550" s="42" t="s">
        <v>210</v>
      </c>
      <c r="E1550" s="44">
        <v>2221160</v>
      </c>
      <c r="F1550" s="44">
        <v>177693</v>
      </c>
      <c r="G1550" s="44">
        <v>2398853</v>
      </c>
      <c r="H1550" s="50"/>
    </row>
    <row r="1551" spans="1:8" ht="18.75" customHeight="1" x14ac:dyDescent="0.2">
      <c r="A1551" s="41">
        <v>1549</v>
      </c>
      <c r="B1551" s="42" t="s">
        <v>1755</v>
      </c>
      <c r="C1551" s="43" t="s">
        <v>107</v>
      </c>
      <c r="D1551" s="42" t="s">
        <v>210</v>
      </c>
      <c r="E1551" s="44">
        <v>2630978</v>
      </c>
      <c r="F1551" s="44">
        <v>210478</v>
      </c>
      <c r="G1551" s="44">
        <v>2841456</v>
      </c>
      <c r="H1551" s="50"/>
    </row>
    <row r="1552" spans="1:8" ht="18.75" customHeight="1" x14ac:dyDescent="0.2">
      <c r="A1552" s="41">
        <v>1550</v>
      </c>
      <c r="B1552" s="42" t="s">
        <v>1756</v>
      </c>
      <c r="C1552" s="43" t="s">
        <v>107</v>
      </c>
      <c r="D1552" s="42" t="s">
        <v>210</v>
      </c>
      <c r="E1552" s="44">
        <v>1752486</v>
      </c>
      <c r="F1552" s="44">
        <v>140199</v>
      </c>
      <c r="G1552" s="44">
        <v>1892685</v>
      </c>
      <c r="H1552" s="50"/>
    </row>
    <row r="1553" spans="1:8" ht="18.75" customHeight="1" x14ac:dyDescent="0.2">
      <c r="A1553" s="41">
        <v>1551</v>
      </c>
      <c r="B1553" s="42" t="s">
        <v>1757</v>
      </c>
      <c r="C1553" s="43" t="s">
        <v>1758</v>
      </c>
      <c r="D1553" s="42" t="s">
        <v>210</v>
      </c>
      <c r="E1553" s="44">
        <v>4654818</v>
      </c>
      <c r="F1553" s="44">
        <v>372385</v>
      </c>
      <c r="G1553" s="44">
        <v>5027203</v>
      </c>
      <c r="H1553" s="50"/>
    </row>
    <row r="1554" spans="1:8" ht="18.75" customHeight="1" x14ac:dyDescent="0.2">
      <c r="A1554" s="41">
        <v>1552</v>
      </c>
      <c r="B1554" s="42" t="s">
        <v>1759</v>
      </c>
      <c r="C1554" s="43" t="s">
        <v>1758</v>
      </c>
      <c r="D1554" s="42" t="s">
        <v>210</v>
      </c>
      <c r="E1554" s="44">
        <v>1110580</v>
      </c>
      <c r="F1554" s="44">
        <v>88846</v>
      </c>
      <c r="G1554" s="44">
        <v>1199426</v>
      </c>
      <c r="H1554" s="50"/>
    </row>
    <row r="1555" spans="1:8" ht="18.75" customHeight="1" x14ac:dyDescent="0.2">
      <c r="A1555" s="41">
        <v>1553</v>
      </c>
      <c r="B1555" s="42" t="s">
        <v>1760</v>
      </c>
      <c r="C1555" s="43" t="s">
        <v>1758</v>
      </c>
      <c r="D1555" s="42" t="s">
        <v>210</v>
      </c>
      <c r="E1555" s="44">
        <v>1186746</v>
      </c>
      <c r="F1555" s="44">
        <v>94940</v>
      </c>
      <c r="G1555" s="44">
        <v>1281686</v>
      </c>
      <c r="H1555" s="50"/>
    </row>
    <row r="1556" spans="1:8" ht="18.75" customHeight="1" x14ac:dyDescent="0.2">
      <c r="A1556" s="41">
        <v>1554</v>
      </c>
      <c r="B1556" s="42" t="s">
        <v>1761</v>
      </c>
      <c r="C1556" s="43" t="s">
        <v>1758</v>
      </c>
      <c r="D1556" s="42" t="s">
        <v>210</v>
      </c>
      <c r="E1556" s="44">
        <v>2433658</v>
      </c>
      <c r="F1556" s="44">
        <v>194693</v>
      </c>
      <c r="G1556" s="44">
        <v>2628351</v>
      </c>
      <c r="H1556" s="50"/>
    </row>
    <row r="1557" spans="1:8" ht="18.75" customHeight="1" x14ac:dyDescent="0.2">
      <c r="A1557" s="41">
        <v>1555</v>
      </c>
      <c r="B1557" s="42" t="s">
        <v>1762</v>
      </c>
      <c r="C1557" s="43" t="s">
        <v>1758</v>
      </c>
      <c r="D1557" s="42" t="s">
        <v>210</v>
      </c>
      <c r="E1557" s="44">
        <v>3245748</v>
      </c>
      <c r="F1557" s="44">
        <v>259660</v>
      </c>
      <c r="G1557" s="44">
        <v>3505408</v>
      </c>
      <c r="H1557" s="50"/>
    </row>
    <row r="1558" spans="1:8" ht="18.75" customHeight="1" x14ac:dyDescent="0.2">
      <c r="A1558" s="41">
        <v>1556</v>
      </c>
      <c r="B1558" s="42" t="s">
        <v>1763</v>
      </c>
      <c r="C1558" s="43" t="s">
        <v>1764</v>
      </c>
      <c r="D1558" s="42" t="s">
        <v>210</v>
      </c>
      <c r="E1558" s="44">
        <v>1110580</v>
      </c>
      <c r="F1558" s="44">
        <v>88846</v>
      </c>
      <c r="G1558" s="44">
        <v>1199426</v>
      </c>
      <c r="H1558" s="50"/>
    </row>
    <row r="1559" spans="1:8" ht="18.75" customHeight="1" x14ac:dyDescent="0.2">
      <c r="A1559" s="41">
        <v>1557</v>
      </c>
      <c r="B1559" s="42" t="s">
        <v>1765</v>
      </c>
      <c r="C1559" s="43" t="s">
        <v>1764</v>
      </c>
      <c r="D1559" s="42" t="s">
        <v>210</v>
      </c>
      <c r="E1559" s="44">
        <v>1321758</v>
      </c>
      <c r="F1559" s="44">
        <v>105741</v>
      </c>
      <c r="G1559" s="44">
        <v>1427499</v>
      </c>
      <c r="H1559" s="50"/>
    </row>
    <row r="1560" spans="1:8" ht="18.75" customHeight="1" x14ac:dyDescent="0.2">
      <c r="A1560" s="41">
        <v>1558</v>
      </c>
      <c r="B1560" s="42" t="s">
        <v>1766</v>
      </c>
      <c r="C1560" s="43" t="s">
        <v>108</v>
      </c>
      <c r="D1560" s="42" t="s">
        <v>210</v>
      </c>
      <c r="E1560" s="44">
        <v>2432338</v>
      </c>
      <c r="F1560" s="44">
        <v>194587</v>
      </c>
      <c r="G1560" s="44">
        <v>2626925</v>
      </c>
      <c r="H1560" s="50"/>
    </row>
    <row r="1561" spans="1:8" ht="18.75" customHeight="1" x14ac:dyDescent="0.2">
      <c r="A1561" s="41">
        <v>1559</v>
      </c>
      <c r="B1561" s="42" t="s">
        <v>1767</v>
      </c>
      <c r="C1561" s="43" t="s">
        <v>108</v>
      </c>
      <c r="D1561" s="42" t="s">
        <v>210</v>
      </c>
      <c r="E1561" s="44">
        <v>6165542</v>
      </c>
      <c r="F1561" s="44">
        <v>493243</v>
      </c>
      <c r="G1561" s="44">
        <v>6658785</v>
      </c>
      <c r="H1561" s="50"/>
    </row>
    <row r="1562" spans="1:8" ht="18.75" customHeight="1" x14ac:dyDescent="0.2">
      <c r="A1562" s="41">
        <v>1560</v>
      </c>
      <c r="B1562" s="42" t="s">
        <v>1768</v>
      </c>
      <c r="C1562" s="43" t="s">
        <v>108</v>
      </c>
      <c r="D1562" s="42" t="s">
        <v>210</v>
      </c>
      <c r="E1562" s="44">
        <v>5100962</v>
      </c>
      <c r="F1562" s="44">
        <v>408077</v>
      </c>
      <c r="G1562" s="44">
        <v>5509039</v>
      </c>
      <c r="H1562" s="50"/>
    </row>
    <row r="1563" spans="1:8" ht="18.75" customHeight="1" x14ac:dyDescent="0.2">
      <c r="A1563" s="41">
        <v>1561</v>
      </c>
      <c r="B1563" s="42" t="s">
        <v>1769</v>
      </c>
      <c r="C1563" s="43" t="s">
        <v>108</v>
      </c>
      <c r="D1563" s="42" t="s">
        <v>210</v>
      </c>
      <c r="E1563" s="44">
        <v>4699498</v>
      </c>
      <c r="F1563" s="44">
        <v>375960</v>
      </c>
      <c r="G1563" s="44">
        <v>5075458</v>
      </c>
      <c r="H1563" s="50"/>
    </row>
    <row r="1564" spans="1:8" ht="18.75" customHeight="1" x14ac:dyDescent="0.2">
      <c r="A1564" s="41">
        <v>1562</v>
      </c>
      <c r="B1564" s="42" t="s">
        <v>1770</v>
      </c>
      <c r="C1564" s="43" t="s">
        <v>108</v>
      </c>
      <c r="D1564" s="42" t="s">
        <v>210</v>
      </c>
      <c r="E1564" s="44">
        <v>1309220</v>
      </c>
      <c r="F1564" s="44">
        <v>104738</v>
      </c>
      <c r="G1564" s="44">
        <v>1413958</v>
      </c>
      <c r="H1564" s="50"/>
    </row>
    <row r="1565" spans="1:8" ht="18.75" customHeight="1" x14ac:dyDescent="0.2">
      <c r="A1565" s="41">
        <v>1563</v>
      </c>
      <c r="B1565" s="42" t="s">
        <v>1771</v>
      </c>
      <c r="C1565" s="43" t="s">
        <v>108</v>
      </c>
      <c r="D1565" s="42" t="s">
        <v>210</v>
      </c>
      <c r="E1565" s="44">
        <v>3952736</v>
      </c>
      <c r="F1565" s="44">
        <v>316219</v>
      </c>
      <c r="G1565" s="44">
        <v>4268955</v>
      </c>
      <c r="H1565" s="50"/>
    </row>
    <row r="1566" spans="1:8" ht="18.75" customHeight="1" x14ac:dyDescent="0.2">
      <c r="A1566" s="41">
        <v>1564</v>
      </c>
      <c r="B1566" s="42" t="s">
        <v>1772</v>
      </c>
      <c r="C1566" s="43" t="s">
        <v>108</v>
      </c>
      <c r="D1566" s="42" t="s">
        <v>210</v>
      </c>
      <c r="E1566" s="44">
        <v>3333060</v>
      </c>
      <c r="F1566" s="44">
        <v>266645</v>
      </c>
      <c r="G1566" s="44">
        <v>3599705</v>
      </c>
      <c r="H1566" s="50"/>
    </row>
    <row r="1567" spans="1:8" ht="18.75" customHeight="1" x14ac:dyDescent="0.2">
      <c r="A1567" s="41">
        <v>1565</v>
      </c>
      <c r="B1567" s="42" t="s">
        <v>1773</v>
      </c>
      <c r="C1567" s="43" t="s">
        <v>108</v>
      </c>
      <c r="D1567" s="42" t="s">
        <v>210</v>
      </c>
      <c r="E1567" s="44">
        <v>5764096</v>
      </c>
      <c r="F1567" s="44">
        <v>461128</v>
      </c>
      <c r="G1567" s="44">
        <v>6225224</v>
      </c>
      <c r="H1567" s="50"/>
    </row>
    <row r="1568" spans="1:8" ht="18.75" customHeight="1" x14ac:dyDescent="0.2">
      <c r="A1568" s="41">
        <v>1566</v>
      </c>
      <c r="B1568" s="42" t="s">
        <v>1774</v>
      </c>
      <c r="C1568" s="43" t="s">
        <v>108</v>
      </c>
      <c r="D1568" s="42" t="s">
        <v>210</v>
      </c>
      <c r="E1568" s="44">
        <v>1110580</v>
      </c>
      <c r="F1568" s="44">
        <v>88846</v>
      </c>
      <c r="G1568" s="44">
        <v>1199426</v>
      </c>
      <c r="H1568" s="50"/>
    </row>
    <row r="1569" spans="1:8" ht="18.75" customHeight="1" x14ac:dyDescent="0.2">
      <c r="A1569" s="41">
        <v>1567</v>
      </c>
      <c r="B1569" s="42" t="s">
        <v>1775</v>
      </c>
      <c r="C1569" s="43" t="s">
        <v>108</v>
      </c>
      <c r="D1569" s="42" t="s">
        <v>210</v>
      </c>
      <c r="E1569" s="44">
        <v>1110580</v>
      </c>
      <c r="F1569" s="44">
        <v>88846</v>
      </c>
      <c r="G1569" s="44">
        <v>1199426</v>
      </c>
      <c r="H1569" s="50"/>
    </row>
    <row r="1570" spans="1:8" ht="18.75" customHeight="1" x14ac:dyDescent="0.2">
      <c r="A1570" s="41">
        <v>1568</v>
      </c>
      <c r="B1570" s="42" t="s">
        <v>1776</v>
      </c>
      <c r="C1570" s="43" t="s">
        <v>108</v>
      </c>
      <c r="D1570" s="42" t="s">
        <v>210</v>
      </c>
      <c r="E1570" s="44">
        <v>1309220</v>
      </c>
      <c r="F1570" s="44">
        <v>104738</v>
      </c>
      <c r="G1570" s="44">
        <v>1413958</v>
      </c>
      <c r="H1570" s="50"/>
    </row>
    <row r="1571" spans="1:8" ht="18.75" customHeight="1" x14ac:dyDescent="0.2">
      <c r="A1571" s="41">
        <v>1569</v>
      </c>
      <c r="B1571" s="42" t="s">
        <v>1777</v>
      </c>
      <c r="C1571" s="43" t="s">
        <v>108</v>
      </c>
      <c r="D1571" s="42" t="s">
        <v>210</v>
      </c>
      <c r="E1571" s="44">
        <v>9995220</v>
      </c>
      <c r="F1571" s="44">
        <v>799618</v>
      </c>
      <c r="G1571" s="44">
        <v>10794838</v>
      </c>
      <c r="H1571" s="50"/>
    </row>
    <row r="1572" spans="1:8" ht="18.75" customHeight="1" x14ac:dyDescent="0.2">
      <c r="A1572" s="41">
        <v>1570</v>
      </c>
      <c r="B1572" s="42" t="s">
        <v>1778</v>
      </c>
      <c r="C1572" s="43" t="s">
        <v>108</v>
      </c>
      <c r="D1572" s="42" t="s">
        <v>210</v>
      </c>
      <c r="E1572" s="44">
        <v>13148602</v>
      </c>
      <c r="F1572" s="44">
        <v>1051888</v>
      </c>
      <c r="G1572" s="44">
        <v>14200490</v>
      </c>
      <c r="H1572" s="50"/>
    </row>
    <row r="1573" spans="1:8" ht="18.75" customHeight="1" x14ac:dyDescent="0.2">
      <c r="A1573" s="41">
        <v>1571</v>
      </c>
      <c r="B1573" s="42" t="s">
        <v>1779</v>
      </c>
      <c r="C1573" s="43" t="s">
        <v>108</v>
      </c>
      <c r="D1573" s="42" t="s">
        <v>210</v>
      </c>
      <c r="E1573" s="44">
        <v>14844188</v>
      </c>
      <c r="F1573" s="44">
        <v>1187535</v>
      </c>
      <c r="G1573" s="44">
        <v>16031723</v>
      </c>
      <c r="H1573" s="50"/>
    </row>
    <row r="1574" spans="1:8" ht="18.75" customHeight="1" x14ac:dyDescent="0.2">
      <c r="A1574" s="41">
        <v>1572</v>
      </c>
      <c r="B1574" s="42" t="s">
        <v>1780</v>
      </c>
      <c r="C1574" s="43" t="s">
        <v>108</v>
      </c>
      <c r="D1574" s="42" t="s">
        <v>210</v>
      </c>
      <c r="E1574" s="44">
        <v>1110580</v>
      </c>
      <c r="F1574" s="44">
        <v>88846</v>
      </c>
      <c r="G1574" s="44">
        <v>1199426</v>
      </c>
      <c r="H1574" s="50"/>
    </row>
    <row r="1575" spans="1:8" ht="18.75" customHeight="1" x14ac:dyDescent="0.2">
      <c r="A1575" s="41">
        <v>1573</v>
      </c>
      <c r="B1575" s="42" t="s">
        <v>1781</v>
      </c>
      <c r="C1575" s="43" t="s">
        <v>108</v>
      </c>
      <c r="D1575" s="42" t="s">
        <v>210</v>
      </c>
      <c r="E1575" s="44">
        <v>3542918</v>
      </c>
      <c r="F1575" s="44">
        <v>283433</v>
      </c>
      <c r="G1575" s="44">
        <v>3826351</v>
      </c>
      <c r="H1575" s="50"/>
    </row>
    <row r="1576" spans="1:8" ht="18.75" customHeight="1" x14ac:dyDescent="0.2">
      <c r="A1576" s="41">
        <v>1574</v>
      </c>
      <c r="B1576" s="42" t="s">
        <v>1782</v>
      </c>
      <c r="C1576" s="43" t="s">
        <v>108</v>
      </c>
      <c r="D1576" s="42" t="s">
        <v>210</v>
      </c>
      <c r="E1576" s="44">
        <v>2221160</v>
      </c>
      <c r="F1576" s="44">
        <v>177693</v>
      </c>
      <c r="G1576" s="44">
        <v>2398853</v>
      </c>
      <c r="H1576" s="50"/>
    </row>
    <row r="1577" spans="1:8" ht="18.75" customHeight="1" x14ac:dyDescent="0.2">
      <c r="A1577" s="41">
        <v>1575</v>
      </c>
      <c r="B1577" s="42" t="s">
        <v>1783</v>
      </c>
      <c r="C1577" s="43" t="s">
        <v>108</v>
      </c>
      <c r="D1577" s="42" t="s">
        <v>210</v>
      </c>
      <c r="E1577" s="44">
        <v>1110580</v>
      </c>
      <c r="F1577" s="44">
        <v>88846</v>
      </c>
      <c r="G1577" s="44">
        <v>1199426</v>
      </c>
      <c r="H1577" s="50"/>
    </row>
    <row r="1578" spans="1:8" ht="18.75" customHeight="1" x14ac:dyDescent="0.2">
      <c r="A1578" s="41">
        <v>1576</v>
      </c>
      <c r="B1578" s="42" t="s">
        <v>1784</v>
      </c>
      <c r="C1578" s="43" t="s">
        <v>108</v>
      </c>
      <c r="D1578" s="42" t="s">
        <v>210</v>
      </c>
      <c r="E1578" s="44">
        <v>2478356</v>
      </c>
      <c r="F1578" s="44">
        <v>198268</v>
      </c>
      <c r="G1578" s="44">
        <v>2676624</v>
      </c>
      <c r="H1578" s="50"/>
    </row>
    <row r="1579" spans="1:8" ht="18.75" customHeight="1" x14ac:dyDescent="0.2">
      <c r="A1579" s="41">
        <v>1577</v>
      </c>
      <c r="B1579" s="42" t="s">
        <v>1785</v>
      </c>
      <c r="C1579" s="43" t="s">
        <v>108</v>
      </c>
      <c r="D1579" s="42" t="s">
        <v>210</v>
      </c>
      <c r="E1579" s="44">
        <v>1309220</v>
      </c>
      <c r="F1579" s="44">
        <v>104738</v>
      </c>
      <c r="G1579" s="44">
        <v>1413958</v>
      </c>
      <c r="H1579" s="50"/>
    </row>
    <row r="1580" spans="1:8" ht="18.75" customHeight="1" x14ac:dyDescent="0.2">
      <c r="A1580" s="41">
        <v>1578</v>
      </c>
      <c r="B1580" s="42" t="s">
        <v>1786</v>
      </c>
      <c r="C1580" s="43" t="s">
        <v>108</v>
      </c>
      <c r="D1580" s="42" t="s">
        <v>210</v>
      </c>
      <c r="E1580" s="44">
        <v>2433658</v>
      </c>
      <c r="F1580" s="44">
        <v>194693</v>
      </c>
      <c r="G1580" s="44">
        <v>2628351</v>
      </c>
      <c r="H1580" s="50"/>
    </row>
    <row r="1581" spans="1:8" ht="18.75" customHeight="1" x14ac:dyDescent="0.2">
      <c r="A1581" s="41">
        <v>1579</v>
      </c>
      <c r="B1581" s="42" t="s">
        <v>1787</v>
      </c>
      <c r="C1581" s="43" t="s">
        <v>108</v>
      </c>
      <c r="D1581" s="42" t="s">
        <v>210</v>
      </c>
      <c r="E1581" s="44">
        <v>3944382</v>
      </c>
      <c r="F1581" s="44">
        <v>315551</v>
      </c>
      <c r="G1581" s="44">
        <v>4259933</v>
      </c>
      <c r="H1581" s="50"/>
    </row>
    <row r="1582" spans="1:8" ht="18.75" hidden="1" customHeight="1" x14ac:dyDescent="0.2">
      <c r="A1582" s="41">
        <v>1580</v>
      </c>
      <c r="B1582" s="47" t="s">
        <v>2528</v>
      </c>
      <c r="C1582" s="48">
        <v>44802</v>
      </c>
      <c r="D1582" s="47" t="s">
        <v>170</v>
      </c>
      <c r="E1582" s="49">
        <v>-552000</v>
      </c>
      <c r="F1582" s="49">
        <v>-44160</v>
      </c>
      <c r="G1582" s="49">
        <v>-596160</v>
      </c>
      <c r="H1582" s="53"/>
    </row>
    <row r="1583" spans="1:8" ht="18.75" hidden="1" customHeight="1" x14ac:dyDescent="0.2">
      <c r="A1583" s="41">
        <v>1581</v>
      </c>
      <c r="B1583" s="47" t="s">
        <v>2529</v>
      </c>
      <c r="C1583" s="48">
        <v>44802</v>
      </c>
      <c r="D1583" s="47" t="s">
        <v>170</v>
      </c>
      <c r="E1583" s="49">
        <v>-614645</v>
      </c>
      <c r="F1583" s="49">
        <v>-49172</v>
      </c>
      <c r="G1583" s="49">
        <v>-663817</v>
      </c>
      <c r="H1583" s="53"/>
    </row>
    <row r="1584" spans="1:8" customFormat="1" ht="15" hidden="1" x14ac:dyDescent="0.25">
      <c r="A1584" s="41">
        <v>1582</v>
      </c>
      <c r="B1584" s="55" t="s">
        <v>2571</v>
      </c>
      <c r="C1584" s="48">
        <v>44803</v>
      </c>
      <c r="D1584" s="47" t="s">
        <v>2552</v>
      </c>
      <c r="E1584" s="49">
        <v>-14509157</v>
      </c>
      <c r="F1584" s="49">
        <v>-1160733</v>
      </c>
      <c r="G1584" s="49">
        <v>-15669890</v>
      </c>
      <c r="H1584" s="53"/>
    </row>
    <row r="1585" spans="1:8" customFormat="1" ht="15" hidden="1" x14ac:dyDescent="0.25">
      <c r="A1585" s="41">
        <v>1583</v>
      </c>
      <c r="B1585" s="55" t="s">
        <v>2572</v>
      </c>
      <c r="C1585" s="48">
        <v>44803</v>
      </c>
      <c r="D1585" s="47" t="s">
        <v>2552</v>
      </c>
      <c r="E1585" s="49">
        <v>-17410989</v>
      </c>
      <c r="F1585" s="49">
        <v>-1392879</v>
      </c>
      <c r="G1585" s="49">
        <v>-18803868</v>
      </c>
      <c r="H1585" s="53"/>
    </row>
    <row r="1586" spans="1:8" customFormat="1" ht="15" hidden="1" x14ac:dyDescent="0.25">
      <c r="A1586" s="41">
        <v>1584</v>
      </c>
      <c r="B1586" s="55" t="s">
        <v>2573</v>
      </c>
      <c r="C1586" s="48">
        <v>44803</v>
      </c>
      <c r="D1586" s="47" t="s">
        <v>2552</v>
      </c>
      <c r="E1586" s="49">
        <v>-66742123</v>
      </c>
      <c r="F1586" s="49">
        <v>-5339370</v>
      </c>
      <c r="G1586" s="49">
        <v>-72081493</v>
      </c>
      <c r="H1586" s="53"/>
    </row>
    <row r="1587" spans="1:8" ht="18.75" customHeight="1" x14ac:dyDescent="0.2">
      <c r="A1587" s="41">
        <v>1585</v>
      </c>
      <c r="B1587" s="42" t="s">
        <v>1788</v>
      </c>
      <c r="C1587" s="43" t="s">
        <v>1789</v>
      </c>
      <c r="D1587" s="42" t="s">
        <v>210</v>
      </c>
      <c r="E1587" s="44">
        <v>6424038</v>
      </c>
      <c r="F1587" s="44">
        <v>513923</v>
      </c>
      <c r="G1587" s="44">
        <v>6937961</v>
      </c>
      <c r="H1587" s="50"/>
    </row>
    <row r="1588" spans="1:8" ht="18.75" customHeight="1" x14ac:dyDescent="0.2">
      <c r="A1588" s="41">
        <v>1586</v>
      </c>
      <c r="B1588" s="42" t="s">
        <v>1790</v>
      </c>
      <c r="C1588" s="43" t="s">
        <v>1789</v>
      </c>
      <c r="D1588" s="42" t="s">
        <v>210</v>
      </c>
      <c r="E1588" s="44">
        <v>1110580</v>
      </c>
      <c r="F1588" s="44">
        <v>88846</v>
      </c>
      <c r="G1588" s="44">
        <v>1199426</v>
      </c>
      <c r="H1588" s="50"/>
    </row>
    <row r="1589" spans="1:8" ht="18.75" customHeight="1" x14ac:dyDescent="0.2">
      <c r="A1589" s="41">
        <v>1587</v>
      </c>
      <c r="B1589" s="42" t="s">
        <v>1791</v>
      </c>
      <c r="C1589" s="43" t="s">
        <v>1789</v>
      </c>
      <c r="D1589" s="42" t="s">
        <v>210</v>
      </c>
      <c r="E1589" s="44">
        <v>1311308</v>
      </c>
      <c r="F1589" s="44">
        <v>104905</v>
      </c>
      <c r="G1589" s="44">
        <v>1416213</v>
      </c>
      <c r="H1589" s="50"/>
    </row>
    <row r="1590" spans="1:8" ht="18.75" customHeight="1" x14ac:dyDescent="0.2">
      <c r="A1590" s="41">
        <v>1588</v>
      </c>
      <c r="B1590" s="42" t="s">
        <v>1792</v>
      </c>
      <c r="C1590" s="43" t="s">
        <v>1789</v>
      </c>
      <c r="D1590" s="42" t="s">
        <v>210</v>
      </c>
      <c r="E1590" s="44">
        <v>3754096</v>
      </c>
      <c r="F1590" s="44">
        <v>300328</v>
      </c>
      <c r="G1590" s="44">
        <v>4054424</v>
      </c>
      <c r="H1590" s="50"/>
    </row>
    <row r="1591" spans="1:8" ht="18.75" customHeight="1" x14ac:dyDescent="0.2">
      <c r="A1591" s="41">
        <v>1589</v>
      </c>
      <c r="B1591" s="42" t="s">
        <v>1793</v>
      </c>
      <c r="C1591" s="43" t="s">
        <v>1789</v>
      </c>
      <c r="D1591" s="42" t="s">
        <v>210</v>
      </c>
      <c r="E1591" s="44">
        <v>2432338</v>
      </c>
      <c r="F1591" s="44">
        <v>194587</v>
      </c>
      <c r="G1591" s="44">
        <v>2626925</v>
      </c>
      <c r="H1591" s="50"/>
    </row>
    <row r="1592" spans="1:8" ht="18.75" customHeight="1" x14ac:dyDescent="0.2">
      <c r="A1592" s="41">
        <v>1590</v>
      </c>
      <c r="B1592" s="42" t="s">
        <v>1794</v>
      </c>
      <c r="C1592" s="43" t="s">
        <v>109</v>
      </c>
      <c r="D1592" s="42" t="s">
        <v>210</v>
      </c>
      <c r="E1592" s="44">
        <v>1522486</v>
      </c>
      <c r="F1592" s="44">
        <v>121799</v>
      </c>
      <c r="G1592" s="44">
        <v>1644285</v>
      </c>
      <c r="H1592" s="50"/>
    </row>
    <row r="1593" spans="1:8" ht="18.75" customHeight="1" x14ac:dyDescent="0.2">
      <c r="A1593" s="41">
        <v>1591</v>
      </c>
      <c r="B1593" s="42" t="s">
        <v>1795</v>
      </c>
      <c r="C1593" s="43" t="s">
        <v>109</v>
      </c>
      <c r="D1593" s="42" t="s">
        <v>210</v>
      </c>
      <c r="E1593" s="44">
        <v>5338552</v>
      </c>
      <c r="F1593" s="44">
        <v>427084</v>
      </c>
      <c r="G1593" s="44">
        <v>5765636</v>
      </c>
      <c r="H1593" s="50"/>
    </row>
    <row r="1594" spans="1:8" ht="18.75" customHeight="1" x14ac:dyDescent="0.2">
      <c r="A1594" s="41">
        <v>1592</v>
      </c>
      <c r="B1594" s="42" t="s">
        <v>1796</v>
      </c>
      <c r="C1594" s="43" t="s">
        <v>109</v>
      </c>
      <c r="D1594" s="42" t="s">
        <v>210</v>
      </c>
      <c r="E1594" s="44">
        <v>3331740</v>
      </c>
      <c r="F1594" s="44">
        <v>266539</v>
      </c>
      <c r="G1594" s="44">
        <v>3598279</v>
      </c>
      <c r="H1594" s="50"/>
    </row>
    <row r="1595" spans="1:8" ht="18.75" customHeight="1" x14ac:dyDescent="0.2">
      <c r="A1595" s="41">
        <v>1593</v>
      </c>
      <c r="B1595" s="42" t="s">
        <v>1797</v>
      </c>
      <c r="C1595" s="43" t="s">
        <v>109</v>
      </c>
      <c r="D1595" s="42" t="s">
        <v>210</v>
      </c>
      <c r="E1595" s="44">
        <v>3542918</v>
      </c>
      <c r="F1595" s="44">
        <v>283433</v>
      </c>
      <c r="G1595" s="44">
        <v>3826351</v>
      </c>
      <c r="H1595" s="50"/>
    </row>
    <row r="1596" spans="1:8" ht="18.75" customHeight="1" x14ac:dyDescent="0.2">
      <c r="A1596" s="41">
        <v>1594</v>
      </c>
      <c r="B1596" s="42" t="s">
        <v>1798</v>
      </c>
      <c r="C1596" s="43" t="s">
        <v>109</v>
      </c>
      <c r="D1596" s="42" t="s">
        <v>210</v>
      </c>
      <c r="E1596" s="44">
        <v>2433676</v>
      </c>
      <c r="F1596" s="44">
        <v>194694</v>
      </c>
      <c r="G1596" s="44">
        <v>2628370</v>
      </c>
      <c r="H1596" s="50"/>
    </row>
    <row r="1597" spans="1:8" ht="18.75" customHeight="1" x14ac:dyDescent="0.2">
      <c r="A1597" s="41">
        <v>1595</v>
      </c>
      <c r="B1597" s="42" t="s">
        <v>1799</v>
      </c>
      <c r="C1597" s="43" t="s">
        <v>109</v>
      </c>
      <c r="D1597" s="42" t="s">
        <v>210</v>
      </c>
      <c r="E1597" s="44">
        <v>1321758</v>
      </c>
      <c r="F1597" s="44">
        <v>105741</v>
      </c>
      <c r="G1597" s="44">
        <v>1427499</v>
      </c>
      <c r="H1597" s="50"/>
    </row>
    <row r="1598" spans="1:8" ht="18.75" customHeight="1" x14ac:dyDescent="0.2">
      <c r="A1598" s="41">
        <v>1596</v>
      </c>
      <c r="B1598" s="42" t="s">
        <v>1800</v>
      </c>
      <c r="C1598" s="43" t="s">
        <v>109</v>
      </c>
      <c r="D1598" s="42" t="s">
        <v>210</v>
      </c>
      <c r="E1598" s="44">
        <v>1062184</v>
      </c>
      <c r="F1598" s="44">
        <v>84975</v>
      </c>
      <c r="G1598" s="44">
        <v>1147159</v>
      </c>
      <c r="H1598" s="50"/>
    </row>
    <row r="1599" spans="1:8" ht="18.75" customHeight="1" x14ac:dyDescent="0.2">
      <c r="A1599" s="41">
        <v>1597</v>
      </c>
      <c r="B1599" s="42" t="s">
        <v>1801</v>
      </c>
      <c r="C1599" s="43" t="s">
        <v>109</v>
      </c>
      <c r="D1599" s="42" t="s">
        <v>210</v>
      </c>
      <c r="E1599" s="44">
        <v>3532468</v>
      </c>
      <c r="F1599" s="44">
        <v>282597</v>
      </c>
      <c r="G1599" s="44">
        <v>3815065</v>
      </c>
      <c r="H1599" s="50"/>
    </row>
    <row r="1600" spans="1:8" ht="18.75" customHeight="1" x14ac:dyDescent="0.2">
      <c r="A1600" s="41">
        <v>1598</v>
      </c>
      <c r="B1600" s="42" t="s">
        <v>1802</v>
      </c>
      <c r="C1600" s="43" t="s">
        <v>109</v>
      </c>
      <c r="D1600" s="42" t="s">
        <v>210</v>
      </c>
      <c r="E1600" s="44">
        <v>5913562</v>
      </c>
      <c r="F1600" s="44">
        <v>473085</v>
      </c>
      <c r="G1600" s="44">
        <v>6386647</v>
      </c>
      <c r="H1600" s="50"/>
    </row>
    <row r="1601" spans="1:8" ht="18.75" customHeight="1" x14ac:dyDescent="0.2">
      <c r="A1601" s="41">
        <v>1599</v>
      </c>
      <c r="B1601" s="42" t="s">
        <v>1803</v>
      </c>
      <c r="C1601" s="43" t="s">
        <v>109</v>
      </c>
      <c r="D1601" s="42" t="s">
        <v>210</v>
      </c>
      <c r="E1601" s="44">
        <v>631464</v>
      </c>
      <c r="F1601" s="44">
        <v>50517</v>
      </c>
      <c r="G1601" s="44">
        <v>681981</v>
      </c>
      <c r="H1601" s="50"/>
    </row>
    <row r="1602" spans="1:8" ht="18.75" customHeight="1" x14ac:dyDescent="0.2">
      <c r="A1602" s="41">
        <v>1600</v>
      </c>
      <c r="B1602" s="42" t="s">
        <v>1804</v>
      </c>
      <c r="C1602" s="43" t="s">
        <v>109</v>
      </c>
      <c r="D1602" s="42" t="s">
        <v>210</v>
      </c>
      <c r="E1602" s="44">
        <v>1311308</v>
      </c>
      <c r="F1602" s="44">
        <v>104905</v>
      </c>
      <c r="G1602" s="44">
        <v>1416213</v>
      </c>
      <c r="H1602" s="50"/>
    </row>
    <row r="1603" spans="1:8" ht="18.75" customHeight="1" x14ac:dyDescent="0.2">
      <c r="A1603" s="41">
        <v>1601</v>
      </c>
      <c r="B1603" s="42" t="s">
        <v>1805</v>
      </c>
      <c r="C1603" s="43" t="s">
        <v>109</v>
      </c>
      <c r="D1603" s="42" t="s">
        <v>210</v>
      </c>
      <c r="E1603" s="44">
        <v>3542936</v>
      </c>
      <c r="F1603" s="44">
        <v>283435</v>
      </c>
      <c r="G1603" s="44">
        <v>3826371</v>
      </c>
      <c r="H1603" s="50"/>
    </row>
    <row r="1604" spans="1:8" ht="18.75" customHeight="1" x14ac:dyDescent="0.2">
      <c r="A1604" s="41">
        <v>1602</v>
      </c>
      <c r="B1604" s="42" t="s">
        <v>1806</v>
      </c>
      <c r="C1604" s="43" t="s">
        <v>109</v>
      </c>
      <c r="D1604" s="42" t="s">
        <v>210</v>
      </c>
      <c r="E1604" s="44">
        <v>2221160</v>
      </c>
      <c r="F1604" s="44">
        <v>177693</v>
      </c>
      <c r="G1604" s="44">
        <v>2398853</v>
      </c>
      <c r="H1604" s="50"/>
    </row>
    <row r="1605" spans="1:8" ht="18.75" customHeight="1" x14ac:dyDescent="0.2">
      <c r="A1605" s="41">
        <v>1603</v>
      </c>
      <c r="B1605" s="42" t="s">
        <v>1807</v>
      </c>
      <c r="C1605" s="43" t="s">
        <v>109</v>
      </c>
      <c r="D1605" s="42" t="s">
        <v>210</v>
      </c>
      <c r="E1605" s="44">
        <v>7706074</v>
      </c>
      <c r="F1605" s="44">
        <v>616486</v>
      </c>
      <c r="G1605" s="44">
        <v>8322560</v>
      </c>
      <c r="H1605" s="50"/>
    </row>
    <row r="1606" spans="1:8" ht="18.75" customHeight="1" x14ac:dyDescent="0.2">
      <c r="A1606" s="41">
        <v>1604</v>
      </c>
      <c r="B1606" s="42" t="s">
        <v>1808</v>
      </c>
      <c r="C1606" s="43" t="s">
        <v>110</v>
      </c>
      <c r="D1606" s="42" t="s">
        <v>210</v>
      </c>
      <c r="E1606" s="44">
        <v>1311308</v>
      </c>
      <c r="F1606" s="44">
        <v>104905</v>
      </c>
      <c r="G1606" s="44">
        <v>1416213</v>
      </c>
      <c r="H1606" s="50"/>
    </row>
    <row r="1607" spans="1:8" ht="18.75" customHeight="1" x14ac:dyDescent="0.2">
      <c r="A1607" s="41">
        <v>1605</v>
      </c>
      <c r="B1607" s="42" t="s">
        <v>1809</v>
      </c>
      <c r="C1607" s="43" t="s">
        <v>110</v>
      </c>
      <c r="D1607" s="42" t="s">
        <v>210</v>
      </c>
      <c r="E1607" s="44">
        <v>2432338</v>
      </c>
      <c r="F1607" s="44">
        <v>194587</v>
      </c>
      <c r="G1607" s="44">
        <v>2626925</v>
      </c>
      <c r="H1607" s="50"/>
    </row>
    <row r="1608" spans="1:8" ht="18.75" customHeight="1" x14ac:dyDescent="0.2">
      <c r="A1608" s="41">
        <v>1606</v>
      </c>
      <c r="B1608" s="42" t="s">
        <v>1810</v>
      </c>
      <c r="C1608" s="43" t="s">
        <v>110</v>
      </c>
      <c r="D1608" s="42" t="s">
        <v>210</v>
      </c>
      <c r="E1608" s="44">
        <v>2313160</v>
      </c>
      <c r="F1608" s="44">
        <v>185053</v>
      </c>
      <c r="G1608" s="44">
        <v>2498213</v>
      </c>
      <c r="H1608" s="50"/>
    </row>
    <row r="1609" spans="1:8" ht="18.75" customHeight="1" x14ac:dyDescent="0.2">
      <c r="A1609" s="41">
        <v>1607</v>
      </c>
      <c r="B1609" s="42" t="s">
        <v>1811</v>
      </c>
      <c r="C1609" s="43" t="s">
        <v>110</v>
      </c>
      <c r="D1609" s="42" t="s">
        <v>210</v>
      </c>
      <c r="E1609" s="44">
        <v>401464</v>
      </c>
      <c r="F1609" s="44">
        <v>32117</v>
      </c>
      <c r="G1609" s="44">
        <v>433581</v>
      </c>
      <c r="H1609" s="50"/>
    </row>
    <row r="1610" spans="1:8" ht="18.75" customHeight="1" x14ac:dyDescent="0.2">
      <c r="A1610" s="41">
        <v>1608</v>
      </c>
      <c r="B1610" s="42" t="s">
        <v>1812</v>
      </c>
      <c r="C1610" s="43" t="s">
        <v>110</v>
      </c>
      <c r="D1610" s="42" t="s">
        <v>210</v>
      </c>
      <c r="E1610" s="44">
        <v>1321758</v>
      </c>
      <c r="F1610" s="44">
        <v>105741</v>
      </c>
      <c r="G1610" s="44">
        <v>1427499</v>
      </c>
      <c r="H1610" s="50"/>
    </row>
    <row r="1611" spans="1:8" ht="18.75" customHeight="1" x14ac:dyDescent="0.2">
      <c r="A1611" s="41">
        <v>1609</v>
      </c>
      <c r="B1611" s="42" t="s">
        <v>1813</v>
      </c>
      <c r="C1611" s="43" t="s">
        <v>110</v>
      </c>
      <c r="D1611" s="42" t="s">
        <v>210</v>
      </c>
      <c r="E1611" s="44">
        <v>7156172</v>
      </c>
      <c r="F1611" s="44">
        <v>572494</v>
      </c>
      <c r="G1611" s="44">
        <v>7728666</v>
      </c>
      <c r="H1611" s="50"/>
    </row>
    <row r="1612" spans="1:8" ht="18.75" customHeight="1" x14ac:dyDescent="0.2">
      <c r="A1612" s="41">
        <v>1610</v>
      </c>
      <c r="B1612" s="42" t="s">
        <v>1814</v>
      </c>
      <c r="C1612" s="43" t="s">
        <v>110</v>
      </c>
      <c r="D1612" s="42" t="s">
        <v>210</v>
      </c>
      <c r="E1612" s="44">
        <v>2432356</v>
      </c>
      <c r="F1612" s="44">
        <v>194588</v>
      </c>
      <c r="G1612" s="44">
        <v>2626944</v>
      </c>
      <c r="H1612" s="50"/>
    </row>
    <row r="1613" spans="1:8" ht="18.75" customHeight="1" x14ac:dyDescent="0.2">
      <c r="A1613" s="41">
        <v>1611</v>
      </c>
      <c r="B1613" s="42" t="s">
        <v>1815</v>
      </c>
      <c r="C1613" s="43" t="s">
        <v>110</v>
      </c>
      <c r="D1613" s="42" t="s">
        <v>210</v>
      </c>
      <c r="E1613" s="44">
        <v>1309220</v>
      </c>
      <c r="F1613" s="44">
        <v>104738</v>
      </c>
      <c r="G1613" s="44">
        <v>1413958</v>
      </c>
      <c r="H1613" s="50"/>
    </row>
    <row r="1614" spans="1:8" ht="18.75" customHeight="1" x14ac:dyDescent="0.2">
      <c r="A1614" s="41">
        <v>1612</v>
      </c>
      <c r="B1614" s="42" t="s">
        <v>1816</v>
      </c>
      <c r="C1614" s="43" t="s">
        <v>110</v>
      </c>
      <c r="D1614" s="42" t="s">
        <v>210</v>
      </c>
      <c r="E1614" s="44">
        <v>6176020</v>
      </c>
      <c r="F1614" s="44">
        <v>494082</v>
      </c>
      <c r="G1614" s="44">
        <v>6670102</v>
      </c>
      <c r="H1614" s="50"/>
    </row>
    <row r="1615" spans="1:8" ht="18.75" customHeight="1" x14ac:dyDescent="0.2">
      <c r="A1615" s="41">
        <v>1613</v>
      </c>
      <c r="B1615" s="42" t="s">
        <v>1817</v>
      </c>
      <c r="C1615" s="43" t="s">
        <v>110</v>
      </c>
      <c r="D1615" s="42" t="s">
        <v>210</v>
      </c>
      <c r="E1615" s="44">
        <v>1522486</v>
      </c>
      <c r="F1615" s="44">
        <v>121799</v>
      </c>
      <c r="G1615" s="44">
        <v>1644285</v>
      </c>
      <c r="H1615" s="50"/>
    </row>
    <row r="1616" spans="1:8" ht="18.75" customHeight="1" x14ac:dyDescent="0.2">
      <c r="A1616" s="41">
        <v>1614</v>
      </c>
      <c r="B1616" s="42" t="s">
        <v>1818</v>
      </c>
      <c r="C1616" s="43" t="s">
        <v>110</v>
      </c>
      <c r="D1616" s="42" t="s">
        <v>210</v>
      </c>
      <c r="E1616" s="44">
        <v>1110580</v>
      </c>
      <c r="F1616" s="44">
        <v>88846</v>
      </c>
      <c r="G1616" s="44">
        <v>1199426</v>
      </c>
      <c r="H1616" s="50"/>
    </row>
    <row r="1617" spans="1:8" ht="18.75" customHeight="1" x14ac:dyDescent="0.2">
      <c r="A1617" s="41">
        <v>1615</v>
      </c>
      <c r="B1617" s="42" t="s">
        <v>1819</v>
      </c>
      <c r="C1617" s="43" t="s">
        <v>110</v>
      </c>
      <c r="D1617" s="42" t="s">
        <v>210</v>
      </c>
      <c r="E1617" s="44">
        <v>2222480</v>
      </c>
      <c r="F1617" s="44">
        <v>177798</v>
      </c>
      <c r="G1617" s="44">
        <v>2400278</v>
      </c>
      <c r="H1617" s="50"/>
    </row>
    <row r="1618" spans="1:8" ht="18.75" customHeight="1" x14ac:dyDescent="0.2">
      <c r="A1618" s="41">
        <v>1616</v>
      </c>
      <c r="B1618" s="42" t="s">
        <v>1820</v>
      </c>
      <c r="C1618" s="43" t="s">
        <v>110</v>
      </c>
      <c r="D1618" s="42" t="s">
        <v>210</v>
      </c>
      <c r="E1618" s="44">
        <v>1321758</v>
      </c>
      <c r="F1618" s="44">
        <v>105741</v>
      </c>
      <c r="G1618" s="44">
        <v>1427499</v>
      </c>
      <c r="H1618" s="50"/>
    </row>
    <row r="1619" spans="1:8" ht="18.75" customHeight="1" x14ac:dyDescent="0.2">
      <c r="A1619" s="41">
        <v>1617</v>
      </c>
      <c r="B1619" s="42" t="s">
        <v>1821</v>
      </c>
      <c r="C1619" s="43" t="s">
        <v>110</v>
      </c>
      <c r="D1619" s="42" t="s">
        <v>210</v>
      </c>
      <c r="E1619" s="44">
        <v>1512036</v>
      </c>
      <c r="F1619" s="44">
        <v>120963</v>
      </c>
      <c r="G1619" s="44">
        <v>1632999</v>
      </c>
      <c r="H1619" s="50"/>
    </row>
    <row r="1620" spans="1:8" ht="18.75" customHeight="1" x14ac:dyDescent="0.2">
      <c r="A1620" s="41">
        <v>1618</v>
      </c>
      <c r="B1620" s="42" t="s">
        <v>1822</v>
      </c>
      <c r="C1620" s="43" t="s">
        <v>110</v>
      </c>
      <c r="D1620" s="42" t="s">
        <v>210</v>
      </c>
      <c r="E1620" s="44">
        <v>4990138</v>
      </c>
      <c r="F1620" s="44">
        <v>399211</v>
      </c>
      <c r="G1620" s="44">
        <v>5389349</v>
      </c>
      <c r="H1620" s="50"/>
    </row>
    <row r="1621" spans="1:8" ht="18.75" customHeight="1" x14ac:dyDescent="0.2">
      <c r="A1621" s="41">
        <v>1619</v>
      </c>
      <c r="B1621" s="42" t="s">
        <v>1823</v>
      </c>
      <c r="C1621" s="43" t="s">
        <v>110</v>
      </c>
      <c r="D1621" s="42" t="s">
        <v>210</v>
      </c>
      <c r="E1621" s="44">
        <v>1111900</v>
      </c>
      <c r="F1621" s="44">
        <v>88952</v>
      </c>
      <c r="G1621" s="44">
        <v>1200852</v>
      </c>
      <c r="H1621" s="50"/>
    </row>
    <row r="1622" spans="1:8" ht="18.75" customHeight="1" x14ac:dyDescent="0.2">
      <c r="A1622" s="41">
        <v>1620</v>
      </c>
      <c r="B1622" s="42" t="s">
        <v>1824</v>
      </c>
      <c r="C1622" s="43" t="s">
        <v>110</v>
      </c>
      <c r="D1622" s="42" t="s">
        <v>210</v>
      </c>
      <c r="E1622" s="44">
        <v>5282866</v>
      </c>
      <c r="F1622" s="44">
        <v>422629</v>
      </c>
      <c r="G1622" s="44">
        <v>5705495</v>
      </c>
      <c r="H1622" s="50"/>
    </row>
    <row r="1623" spans="1:8" ht="18.75" customHeight="1" x14ac:dyDescent="0.2">
      <c r="A1623" s="41">
        <v>1621</v>
      </c>
      <c r="B1623" s="42" t="s">
        <v>1825</v>
      </c>
      <c r="C1623" s="43" t="s">
        <v>110</v>
      </c>
      <c r="D1623" s="42" t="s">
        <v>210</v>
      </c>
      <c r="E1623" s="44">
        <v>7266984</v>
      </c>
      <c r="F1623" s="44">
        <v>581359</v>
      </c>
      <c r="G1623" s="44">
        <v>7848343</v>
      </c>
      <c r="H1623" s="50"/>
    </row>
    <row r="1624" spans="1:8" ht="18.75" customHeight="1" x14ac:dyDescent="0.2">
      <c r="A1624" s="41">
        <v>1622</v>
      </c>
      <c r="B1624" s="42" t="s">
        <v>1826</v>
      </c>
      <c r="C1624" s="43" t="s">
        <v>110</v>
      </c>
      <c r="D1624" s="42" t="s">
        <v>210</v>
      </c>
      <c r="E1624" s="44">
        <v>7774060</v>
      </c>
      <c r="F1624" s="44">
        <v>621925</v>
      </c>
      <c r="G1624" s="44">
        <v>8395985</v>
      </c>
      <c r="H1624" s="50"/>
    </row>
    <row r="1625" spans="1:8" ht="18.75" customHeight="1" x14ac:dyDescent="0.2">
      <c r="A1625" s="41">
        <v>1623</v>
      </c>
      <c r="B1625" s="42" t="s">
        <v>1827</v>
      </c>
      <c r="C1625" s="43" t="s">
        <v>110</v>
      </c>
      <c r="D1625" s="42" t="s">
        <v>210</v>
      </c>
      <c r="E1625" s="44">
        <v>9398996</v>
      </c>
      <c r="F1625" s="44">
        <v>751920</v>
      </c>
      <c r="G1625" s="44">
        <v>10150916</v>
      </c>
      <c r="H1625" s="50"/>
    </row>
    <row r="1626" spans="1:8" customFormat="1" ht="15" hidden="1" x14ac:dyDescent="0.25">
      <c r="A1626" s="41">
        <v>1624</v>
      </c>
      <c r="B1626" s="53"/>
      <c r="C1626" s="48">
        <v>44809</v>
      </c>
      <c r="D1626" s="47" t="s">
        <v>2550</v>
      </c>
      <c r="E1626" s="47"/>
      <c r="F1626" s="47"/>
      <c r="G1626" s="49">
        <v>-332566280</v>
      </c>
      <c r="H1626" s="53"/>
    </row>
    <row r="1627" spans="1:8" ht="18.75" customHeight="1" x14ac:dyDescent="0.2">
      <c r="A1627" s="41">
        <v>1625</v>
      </c>
      <c r="B1627" s="42" t="s">
        <v>1828</v>
      </c>
      <c r="C1627" s="43" t="s">
        <v>111</v>
      </c>
      <c r="D1627" s="42" t="s">
        <v>210</v>
      </c>
      <c r="E1627" s="44">
        <v>1110580</v>
      </c>
      <c r="F1627" s="44">
        <v>88846</v>
      </c>
      <c r="G1627" s="44">
        <v>1199426</v>
      </c>
      <c r="H1627" s="50"/>
    </row>
    <row r="1628" spans="1:8" ht="18.75" customHeight="1" x14ac:dyDescent="0.2">
      <c r="A1628" s="41">
        <v>1626</v>
      </c>
      <c r="B1628" s="42" t="s">
        <v>1829</v>
      </c>
      <c r="C1628" s="43" t="s">
        <v>111</v>
      </c>
      <c r="D1628" s="42" t="s">
        <v>210</v>
      </c>
      <c r="E1628" s="44">
        <v>1110580</v>
      </c>
      <c r="F1628" s="44">
        <v>88846</v>
      </c>
      <c r="G1628" s="44">
        <v>1199426</v>
      </c>
      <c r="H1628" s="50"/>
    </row>
    <row r="1629" spans="1:8" ht="18.75" customHeight="1" x14ac:dyDescent="0.2">
      <c r="A1629" s="41">
        <v>1627</v>
      </c>
      <c r="B1629" s="42" t="s">
        <v>1830</v>
      </c>
      <c r="C1629" s="43" t="s">
        <v>111</v>
      </c>
      <c r="D1629" s="42" t="s">
        <v>210</v>
      </c>
      <c r="E1629" s="44">
        <v>1321758</v>
      </c>
      <c r="F1629" s="44">
        <v>105741</v>
      </c>
      <c r="G1629" s="44">
        <v>1427499</v>
      </c>
      <c r="H1629" s="50"/>
    </row>
    <row r="1630" spans="1:8" ht="18.75" customHeight="1" x14ac:dyDescent="0.2">
      <c r="A1630" s="41">
        <v>1628</v>
      </c>
      <c r="B1630" s="42" t="s">
        <v>1831</v>
      </c>
      <c r="C1630" s="43" t="s">
        <v>111</v>
      </c>
      <c r="D1630" s="42" t="s">
        <v>210</v>
      </c>
      <c r="E1630" s="44">
        <v>1311308</v>
      </c>
      <c r="F1630" s="44">
        <v>104905</v>
      </c>
      <c r="G1630" s="44">
        <v>1416213</v>
      </c>
      <c r="H1630" s="50"/>
    </row>
    <row r="1631" spans="1:8" ht="18.75" customHeight="1" x14ac:dyDescent="0.2">
      <c r="A1631" s="41">
        <v>1629</v>
      </c>
      <c r="B1631" s="42" t="s">
        <v>1832</v>
      </c>
      <c r="C1631" s="43" t="s">
        <v>111</v>
      </c>
      <c r="D1631" s="42" t="s">
        <v>210</v>
      </c>
      <c r="E1631" s="44">
        <v>14648718</v>
      </c>
      <c r="F1631" s="44">
        <v>1171897</v>
      </c>
      <c r="G1631" s="44">
        <v>15820615</v>
      </c>
      <c r="H1631" s="50"/>
    </row>
    <row r="1632" spans="1:8" ht="18.75" customHeight="1" x14ac:dyDescent="0.2">
      <c r="A1632" s="41">
        <v>1630</v>
      </c>
      <c r="B1632" s="42" t="s">
        <v>1833</v>
      </c>
      <c r="C1632" s="43" t="s">
        <v>111</v>
      </c>
      <c r="D1632" s="42" t="s">
        <v>210</v>
      </c>
      <c r="E1632" s="44">
        <v>12140022</v>
      </c>
      <c r="F1632" s="44">
        <v>971202</v>
      </c>
      <c r="G1632" s="44">
        <v>13111224</v>
      </c>
      <c r="H1632" s="50"/>
    </row>
    <row r="1633" spans="1:8" ht="18.75" customHeight="1" x14ac:dyDescent="0.2">
      <c r="A1633" s="41">
        <v>1631</v>
      </c>
      <c r="B1633" s="42" t="s">
        <v>1834</v>
      </c>
      <c r="C1633" s="43" t="s">
        <v>111</v>
      </c>
      <c r="D1633" s="42" t="s">
        <v>210</v>
      </c>
      <c r="E1633" s="44">
        <v>1311308</v>
      </c>
      <c r="F1633" s="44">
        <v>104905</v>
      </c>
      <c r="G1633" s="44">
        <v>1416213</v>
      </c>
      <c r="H1633" s="50"/>
    </row>
    <row r="1634" spans="1:8" ht="18.75" customHeight="1" x14ac:dyDescent="0.2">
      <c r="A1634" s="41">
        <v>1632</v>
      </c>
      <c r="B1634" s="42" t="s">
        <v>1835</v>
      </c>
      <c r="C1634" s="43" t="s">
        <v>1836</v>
      </c>
      <c r="D1634" s="42" t="s">
        <v>210</v>
      </c>
      <c r="E1634" s="44">
        <v>2432338</v>
      </c>
      <c r="F1634" s="44">
        <v>194587</v>
      </c>
      <c r="G1634" s="44">
        <v>2626925</v>
      </c>
      <c r="H1634" s="50"/>
    </row>
    <row r="1635" spans="1:8" ht="18.75" customHeight="1" x14ac:dyDescent="0.2">
      <c r="A1635" s="41">
        <v>1633</v>
      </c>
      <c r="B1635" s="42" t="s">
        <v>1837</v>
      </c>
      <c r="C1635" s="43" t="s">
        <v>1836</v>
      </c>
      <c r="D1635" s="42" t="s">
        <v>210</v>
      </c>
      <c r="E1635" s="44">
        <v>3743646</v>
      </c>
      <c r="F1635" s="44">
        <v>299492</v>
      </c>
      <c r="G1635" s="44">
        <v>4043138</v>
      </c>
      <c r="H1635" s="50"/>
    </row>
    <row r="1636" spans="1:8" ht="18.75" customHeight="1" x14ac:dyDescent="0.2">
      <c r="A1636" s="41">
        <v>1634</v>
      </c>
      <c r="B1636" s="42" t="s">
        <v>1838</v>
      </c>
      <c r="C1636" s="43" t="s">
        <v>1836</v>
      </c>
      <c r="D1636" s="42" t="s">
        <v>210</v>
      </c>
      <c r="E1636" s="44">
        <v>1321758</v>
      </c>
      <c r="F1636" s="44">
        <v>105741</v>
      </c>
      <c r="G1636" s="44">
        <v>1427499</v>
      </c>
      <c r="H1636" s="50"/>
    </row>
    <row r="1637" spans="1:8" ht="18.75" customHeight="1" x14ac:dyDescent="0.2">
      <c r="A1637" s="41">
        <v>1635</v>
      </c>
      <c r="B1637" s="42" t="s">
        <v>1839</v>
      </c>
      <c r="C1637" s="43" t="s">
        <v>1836</v>
      </c>
      <c r="D1637" s="42" t="s">
        <v>210</v>
      </c>
      <c r="E1637" s="44">
        <v>12548070</v>
      </c>
      <c r="F1637" s="44">
        <v>1003846</v>
      </c>
      <c r="G1637" s="44">
        <v>13551916</v>
      </c>
      <c r="H1637" s="50"/>
    </row>
    <row r="1638" spans="1:8" ht="18.75" customHeight="1" x14ac:dyDescent="0.2">
      <c r="A1638" s="41">
        <v>1636</v>
      </c>
      <c r="B1638" s="42" t="s">
        <v>1840</v>
      </c>
      <c r="C1638" s="43" t="s">
        <v>1836</v>
      </c>
      <c r="D1638" s="42" t="s">
        <v>210</v>
      </c>
      <c r="E1638" s="44">
        <v>3743646</v>
      </c>
      <c r="F1638" s="44">
        <v>299492</v>
      </c>
      <c r="G1638" s="44">
        <v>4043138</v>
      </c>
      <c r="H1638" s="50"/>
    </row>
    <row r="1639" spans="1:8" ht="18.75" customHeight="1" x14ac:dyDescent="0.2">
      <c r="A1639" s="41">
        <v>1637</v>
      </c>
      <c r="B1639" s="42" t="s">
        <v>1841</v>
      </c>
      <c r="C1639" s="43" t="s">
        <v>112</v>
      </c>
      <c r="D1639" s="42" t="s">
        <v>210</v>
      </c>
      <c r="E1639" s="44">
        <v>2559120</v>
      </c>
      <c r="F1639" s="44">
        <v>204730</v>
      </c>
      <c r="G1639" s="44">
        <v>2763850</v>
      </c>
      <c r="H1639" s="50"/>
    </row>
    <row r="1640" spans="1:8" ht="18.75" customHeight="1" x14ac:dyDescent="0.2">
      <c r="A1640" s="41">
        <v>1638</v>
      </c>
      <c r="B1640" s="42" t="s">
        <v>1842</v>
      </c>
      <c r="C1640" s="43" t="s">
        <v>112</v>
      </c>
      <c r="D1640" s="42" t="s">
        <v>210</v>
      </c>
      <c r="E1640" s="44">
        <v>1614490</v>
      </c>
      <c r="F1640" s="44">
        <v>129159</v>
      </c>
      <c r="G1640" s="44">
        <v>1743649</v>
      </c>
      <c r="H1640" s="50"/>
    </row>
    <row r="1641" spans="1:8" ht="18.75" customHeight="1" x14ac:dyDescent="0.2">
      <c r="A1641" s="41">
        <v>1639</v>
      </c>
      <c r="B1641" s="42" t="s">
        <v>1843</v>
      </c>
      <c r="C1641" s="43" t="s">
        <v>112</v>
      </c>
      <c r="D1641" s="42" t="s">
        <v>210</v>
      </c>
      <c r="E1641" s="44">
        <v>200728</v>
      </c>
      <c r="F1641" s="44">
        <v>16058</v>
      </c>
      <c r="G1641" s="44">
        <v>216786</v>
      </c>
      <c r="H1641" s="50"/>
    </row>
    <row r="1642" spans="1:8" ht="18.75" customHeight="1" x14ac:dyDescent="0.2">
      <c r="A1642" s="41">
        <v>1640</v>
      </c>
      <c r="B1642" s="42" t="s">
        <v>1844</v>
      </c>
      <c r="C1642" s="43" t="s">
        <v>112</v>
      </c>
      <c r="D1642" s="42" t="s">
        <v>210</v>
      </c>
      <c r="E1642" s="44">
        <v>2432356</v>
      </c>
      <c r="F1642" s="44">
        <v>194588</v>
      </c>
      <c r="G1642" s="44">
        <v>2626944</v>
      </c>
      <c r="H1642" s="50"/>
    </row>
    <row r="1643" spans="1:8" ht="18.75" customHeight="1" x14ac:dyDescent="0.2">
      <c r="A1643" s="41">
        <v>1641</v>
      </c>
      <c r="B1643" s="42" t="s">
        <v>1845</v>
      </c>
      <c r="C1643" s="43" t="s">
        <v>112</v>
      </c>
      <c r="D1643" s="42" t="s">
        <v>210</v>
      </c>
      <c r="E1643" s="44">
        <v>1321758</v>
      </c>
      <c r="F1643" s="44">
        <v>105741</v>
      </c>
      <c r="G1643" s="44">
        <v>1427499</v>
      </c>
      <c r="H1643" s="50"/>
    </row>
    <row r="1644" spans="1:8" ht="18.75" customHeight="1" x14ac:dyDescent="0.2">
      <c r="A1644" s="41">
        <v>1642</v>
      </c>
      <c r="B1644" s="42" t="s">
        <v>1846</v>
      </c>
      <c r="C1644" s="43" t="s">
        <v>112</v>
      </c>
      <c r="D1644" s="42" t="s">
        <v>210</v>
      </c>
      <c r="E1644" s="44">
        <v>401456</v>
      </c>
      <c r="F1644" s="44">
        <v>32116</v>
      </c>
      <c r="G1644" s="44">
        <v>433572</v>
      </c>
      <c r="H1644" s="50"/>
    </row>
    <row r="1645" spans="1:8" ht="18.75" customHeight="1" x14ac:dyDescent="0.2">
      <c r="A1645" s="41">
        <v>1643</v>
      </c>
      <c r="B1645" s="42" t="s">
        <v>1847</v>
      </c>
      <c r="C1645" s="43" t="s">
        <v>112</v>
      </c>
      <c r="D1645" s="42" t="s">
        <v>210</v>
      </c>
      <c r="E1645" s="44">
        <v>1522490</v>
      </c>
      <c r="F1645" s="44">
        <v>121799</v>
      </c>
      <c r="G1645" s="44">
        <v>1644289</v>
      </c>
      <c r="H1645" s="50"/>
    </row>
    <row r="1646" spans="1:8" ht="18.75" customHeight="1" x14ac:dyDescent="0.2">
      <c r="A1646" s="41">
        <v>1644</v>
      </c>
      <c r="B1646" s="42" t="s">
        <v>1848</v>
      </c>
      <c r="C1646" s="43" t="s">
        <v>112</v>
      </c>
      <c r="D1646" s="42" t="s">
        <v>210</v>
      </c>
      <c r="E1646" s="44">
        <v>1447220</v>
      </c>
      <c r="F1646" s="44">
        <v>115778</v>
      </c>
      <c r="G1646" s="44">
        <v>1562998</v>
      </c>
      <c r="H1646" s="50"/>
    </row>
    <row r="1647" spans="1:8" ht="18.75" customHeight="1" x14ac:dyDescent="0.2">
      <c r="A1647" s="41">
        <v>1645</v>
      </c>
      <c r="B1647" s="42" t="s">
        <v>1849</v>
      </c>
      <c r="C1647" s="43" t="s">
        <v>112</v>
      </c>
      <c r="D1647" s="42" t="s">
        <v>210</v>
      </c>
      <c r="E1647" s="44">
        <v>3726918</v>
      </c>
      <c r="F1647" s="44">
        <v>298153</v>
      </c>
      <c r="G1647" s="44">
        <v>4025071</v>
      </c>
      <c r="H1647" s="50"/>
    </row>
    <row r="1648" spans="1:8" ht="18.75" customHeight="1" x14ac:dyDescent="0.2">
      <c r="A1648" s="41">
        <v>1646</v>
      </c>
      <c r="B1648" s="42" t="s">
        <v>1850</v>
      </c>
      <c r="C1648" s="43" t="s">
        <v>112</v>
      </c>
      <c r="D1648" s="42" t="s">
        <v>210</v>
      </c>
      <c r="E1648" s="44">
        <v>14530580</v>
      </c>
      <c r="F1648" s="44">
        <v>1162446</v>
      </c>
      <c r="G1648" s="44">
        <v>15693026</v>
      </c>
      <c r="H1648" s="50"/>
    </row>
    <row r="1649" spans="1:8" ht="18.75" customHeight="1" x14ac:dyDescent="0.2">
      <c r="A1649" s="41">
        <v>1647</v>
      </c>
      <c r="B1649" s="42" t="s">
        <v>1851</v>
      </c>
      <c r="C1649" s="43" t="s">
        <v>113</v>
      </c>
      <c r="D1649" s="42" t="s">
        <v>210</v>
      </c>
      <c r="E1649" s="44">
        <v>4447232</v>
      </c>
      <c r="F1649" s="44">
        <v>355779</v>
      </c>
      <c r="G1649" s="44">
        <v>4803011</v>
      </c>
      <c r="H1649" s="50"/>
    </row>
    <row r="1650" spans="1:8" ht="18.75" customHeight="1" x14ac:dyDescent="0.2">
      <c r="A1650" s="41">
        <v>1648</v>
      </c>
      <c r="B1650" s="42" t="s">
        <v>1852</v>
      </c>
      <c r="C1650" s="43" t="s">
        <v>113</v>
      </c>
      <c r="D1650" s="42" t="s">
        <v>210</v>
      </c>
      <c r="E1650" s="44">
        <v>1110580</v>
      </c>
      <c r="F1650" s="44">
        <v>88846</v>
      </c>
      <c r="G1650" s="44">
        <v>1199426</v>
      </c>
      <c r="H1650" s="50"/>
    </row>
    <row r="1651" spans="1:8" ht="18.75" customHeight="1" x14ac:dyDescent="0.2">
      <c r="A1651" s="41">
        <v>1649</v>
      </c>
      <c r="B1651" s="42" t="s">
        <v>1853</v>
      </c>
      <c r="C1651" s="43" t="s">
        <v>113</v>
      </c>
      <c r="D1651" s="42" t="s">
        <v>210</v>
      </c>
      <c r="E1651" s="44">
        <v>1110580</v>
      </c>
      <c r="F1651" s="44">
        <v>88846</v>
      </c>
      <c r="G1651" s="44">
        <v>1199426</v>
      </c>
      <c r="H1651" s="50"/>
    </row>
    <row r="1652" spans="1:8" ht="18.75" customHeight="1" x14ac:dyDescent="0.2">
      <c r="A1652" s="41">
        <v>1650</v>
      </c>
      <c r="B1652" s="42" t="s">
        <v>1854</v>
      </c>
      <c r="C1652" s="43" t="s">
        <v>114</v>
      </c>
      <c r="D1652" s="42" t="s">
        <v>210</v>
      </c>
      <c r="E1652" s="44">
        <v>1468620</v>
      </c>
      <c r="F1652" s="44">
        <v>117490</v>
      </c>
      <c r="G1652" s="44">
        <v>1586110</v>
      </c>
      <c r="H1652" s="50"/>
    </row>
    <row r="1653" spans="1:8" ht="18.75" customHeight="1" x14ac:dyDescent="0.2">
      <c r="A1653" s="41">
        <v>1651</v>
      </c>
      <c r="B1653" s="42" t="s">
        <v>1855</v>
      </c>
      <c r="C1653" s="43" t="s">
        <v>114</v>
      </c>
      <c r="D1653" s="42" t="s">
        <v>210</v>
      </c>
      <c r="E1653" s="44">
        <v>1309220</v>
      </c>
      <c r="F1653" s="44">
        <v>104738</v>
      </c>
      <c r="G1653" s="44">
        <v>1413958</v>
      </c>
      <c r="H1653" s="50"/>
    </row>
    <row r="1654" spans="1:8" ht="18.75" customHeight="1" x14ac:dyDescent="0.2">
      <c r="A1654" s="41">
        <v>1652</v>
      </c>
      <c r="B1654" s="42" t="s">
        <v>1856</v>
      </c>
      <c r="C1654" s="43" t="s">
        <v>114</v>
      </c>
      <c r="D1654" s="42" t="s">
        <v>210</v>
      </c>
      <c r="E1654" s="44">
        <v>1468620</v>
      </c>
      <c r="F1654" s="44">
        <v>117490</v>
      </c>
      <c r="G1654" s="44">
        <v>1586110</v>
      </c>
      <c r="H1654" s="50"/>
    </row>
    <row r="1655" spans="1:8" ht="18.75" customHeight="1" x14ac:dyDescent="0.2">
      <c r="A1655" s="41">
        <v>1653</v>
      </c>
      <c r="B1655" s="42" t="s">
        <v>1857</v>
      </c>
      <c r="C1655" s="43" t="s">
        <v>114</v>
      </c>
      <c r="D1655" s="42" t="s">
        <v>210</v>
      </c>
      <c r="E1655" s="44">
        <v>1468620</v>
      </c>
      <c r="F1655" s="44">
        <v>117490</v>
      </c>
      <c r="G1655" s="44">
        <v>1586110</v>
      </c>
      <c r="H1655" s="50"/>
    </row>
    <row r="1656" spans="1:8" ht="18.75" customHeight="1" x14ac:dyDescent="0.2">
      <c r="A1656" s="41">
        <v>1654</v>
      </c>
      <c r="B1656" s="42" t="s">
        <v>1858</v>
      </c>
      <c r="C1656" s="43" t="s">
        <v>114</v>
      </c>
      <c r="D1656" s="42" t="s">
        <v>210</v>
      </c>
      <c r="E1656" s="44">
        <v>5199748</v>
      </c>
      <c r="F1656" s="44">
        <v>415980</v>
      </c>
      <c r="G1656" s="44">
        <v>5615728</v>
      </c>
      <c r="H1656" s="50"/>
    </row>
    <row r="1657" spans="1:8" ht="18.75" customHeight="1" x14ac:dyDescent="0.2">
      <c r="A1657" s="41">
        <v>1655</v>
      </c>
      <c r="B1657" s="42" t="s">
        <v>1859</v>
      </c>
      <c r="C1657" s="43" t="s">
        <v>114</v>
      </c>
      <c r="D1657" s="42" t="s">
        <v>210</v>
      </c>
      <c r="E1657" s="44">
        <v>2579200</v>
      </c>
      <c r="F1657" s="44">
        <v>206336</v>
      </c>
      <c r="G1657" s="44">
        <v>2785536</v>
      </c>
      <c r="H1657" s="50"/>
    </row>
    <row r="1658" spans="1:8" ht="18.75" customHeight="1" x14ac:dyDescent="0.2">
      <c r="A1658" s="41">
        <v>1656</v>
      </c>
      <c r="B1658" s="42" t="s">
        <v>1860</v>
      </c>
      <c r="C1658" s="43" t="s">
        <v>114</v>
      </c>
      <c r="D1658" s="42" t="s">
        <v>210</v>
      </c>
      <c r="E1658" s="44">
        <v>1340580</v>
      </c>
      <c r="F1658" s="44">
        <v>107246</v>
      </c>
      <c r="G1658" s="44">
        <v>1447826</v>
      </c>
      <c r="H1658" s="50"/>
    </row>
    <row r="1659" spans="1:8" ht="18.75" customHeight="1" x14ac:dyDescent="0.2">
      <c r="A1659" s="41">
        <v>1657</v>
      </c>
      <c r="B1659" s="42" t="s">
        <v>1861</v>
      </c>
      <c r="C1659" s="43" t="s">
        <v>114</v>
      </c>
      <c r="D1659" s="42" t="s">
        <v>210</v>
      </c>
      <c r="E1659" s="44">
        <v>1111900</v>
      </c>
      <c r="F1659" s="44">
        <v>88952</v>
      </c>
      <c r="G1659" s="44">
        <v>1200852</v>
      </c>
      <c r="H1659" s="50"/>
    </row>
    <row r="1660" spans="1:8" ht="18.75" customHeight="1" x14ac:dyDescent="0.2">
      <c r="A1660" s="41">
        <v>1658</v>
      </c>
      <c r="B1660" s="42" t="s">
        <v>1862</v>
      </c>
      <c r="C1660" s="43" t="s">
        <v>114</v>
      </c>
      <c r="D1660" s="42" t="s">
        <v>210</v>
      </c>
      <c r="E1660" s="44">
        <v>2221160</v>
      </c>
      <c r="F1660" s="44">
        <v>177693</v>
      </c>
      <c r="G1660" s="44">
        <v>2398853</v>
      </c>
      <c r="H1660" s="50"/>
    </row>
    <row r="1661" spans="1:8" ht="18.75" customHeight="1" x14ac:dyDescent="0.2">
      <c r="A1661" s="41">
        <v>1659</v>
      </c>
      <c r="B1661" s="42" t="s">
        <v>1863</v>
      </c>
      <c r="C1661" s="43" t="s">
        <v>114</v>
      </c>
      <c r="D1661" s="42" t="s">
        <v>210</v>
      </c>
      <c r="E1661" s="44">
        <v>1680628</v>
      </c>
      <c r="F1661" s="44">
        <v>134450</v>
      </c>
      <c r="G1661" s="44">
        <v>1815078</v>
      </c>
      <c r="H1661" s="50"/>
    </row>
    <row r="1662" spans="1:8" ht="18.75" customHeight="1" x14ac:dyDescent="0.2">
      <c r="A1662" s="41">
        <v>1660</v>
      </c>
      <c r="B1662" s="42" t="s">
        <v>1864</v>
      </c>
      <c r="C1662" s="43" t="s">
        <v>114</v>
      </c>
      <c r="D1662" s="42" t="s">
        <v>210</v>
      </c>
      <c r="E1662" s="44">
        <v>2937240</v>
      </c>
      <c r="F1662" s="44">
        <v>234979</v>
      </c>
      <c r="G1662" s="44">
        <v>3172219</v>
      </c>
      <c r="H1662" s="50"/>
    </row>
    <row r="1663" spans="1:8" ht="18.75" customHeight="1" x14ac:dyDescent="0.2">
      <c r="A1663" s="41">
        <v>1661</v>
      </c>
      <c r="B1663" s="42" t="s">
        <v>1865</v>
      </c>
      <c r="C1663" s="43" t="s">
        <v>114</v>
      </c>
      <c r="D1663" s="42" t="s">
        <v>210</v>
      </c>
      <c r="E1663" s="44">
        <v>1110580</v>
      </c>
      <c r="F1663" s="44">
        <v>88846</v>
      </c>
      <c r="G1663" s="44">
        <v>1199426</v>
      </c>
      <c r="H1663" s="50"/>
    </row>
    <row r="1664" spans="1:8" ht="18.75" customHeight="1" x14ac:dyDescent="0.2">
      <c r="A1664" s="41">
        <v>1662</v>
      </c>
      <c r="B1664" s="42" t="s">
        <v>1866</v>
      </c>
      <c r="C1664" s="43" t="s">
        <v>114</v>
      </c>
      <c r="D1664" s="42" t="s">
        <v>210</v>
      </c>
      <c r="E1664" s="44">
        <v>3080528</v>
      </c>
      <c r="F1664" s="44">
        <v>246442</v>
      </c>
      <c r="G1664" s="44">
        <v>3326970</v>
      </c>
      <c r="H1664" s="50"/>
    </row>
    <row r="1665" spans="1:8" ht="18.75" customHeight="1" x14ac:dyDescent="0.2">
      <c r="A1665" s="41">
        <v>1663</v>
      </c>
      <c r="B1665" s="42" t="s">
        <v>1867</v>
      </c>
      <c r="C1665" s="43" t="s">
        <v>114</v>
      </c>
      <c r="D1665" s="42" t="s">
        <v>210</v>
      </c>
      <c r="E1665" s="44">
        <v>2779928</v>
      </c>
      <c r="F1665" s="44">
        <v>222394</v>
      </c>
      <c r="G1665" s="44">
        <v>3002322</v>
      </c>
      <c r="H1665" s="50"/>
    </row>
    <row r="1666" spans="1:8" ht="18.75" customHeight="1" x14ac:dyDescent="0.2">
      <c r="A1666" s="41">
        <v>1664</v>
      </c>
      <c r="B1666" s="42" t="s">
        <v>1868</v>
      </c>
      <c r="C1666" s="43" t="s">
        <v>1869</v>
      </c>
      <c r="D1666" s="42" t="s">
        <v>210</v>
      </c>
      <c r="E1666" s="44">
        <v>1311308</v>
      </c>
      <c r="F1666" s="44">
        <v>104905</v>
      </c>
      <c r="G1666" s="44">
        <v>1416213</v>
      </c>
      <c r="H1666" s="50"/>
    </row>
    <row r="1667" spans="1:8" ht="18.75" customHeight="1" x14ac:dyDescent="0.2">
      <c r="A1667" s="41">
        <v>1665</v>
      </c>
      <c r="B1667" s="42" t="s">
        <v>1870</v>
      </c>
      <c r="C1667" s="43" t="s">
        <v>1869</v>
      </c>
      <c r="D1667" s="42" t="s">
        <v>210</v>
      </c>
      <c r="E1667" s="44">
        <v>1468620</v>
      </c>
      <c r="F1667" s="44">
        <v>117490</v>
      </c>
      <c r="G1667" s="44">
        <v>1586110</v>
      </c>
      <c r="H1667" s="50"/>
    </row>
    <row r="1668" spans="1:8" ht="18.75" customHeight="1" x14ac:dyDescent="0.2">
      <c r="A1668" s="41">
        <v>1666</v>
      </c>
      <c r="B1668" s="42" t="s">
        <v>1871</v>
      </c>
      <c r="C1668" s="43" t="s">
        <v>1869</v>
      </c>
      <c r="D1668" s="42" t="s">
        <v>210</v>
      </c>
      <c r="E1668" s="44">
        <v>4999000</v>
      </c>
      <c r="F1668" s="44">
        <v>399920</v>
      </c>
      <c r="G1668" s="44">
        <v>5398920</v>
      </c>
      <c r="H1668" s="50"/>
    </row>
    <row r="1669" spans="1:8" ht="18.75" customHeight="1" x14ac:dyDescent="0.2">
      <c r="A1669" s="41">
        <v>1667</v>
      </c>
      <c r="B1669" s="42" t="s">
        <v>1872</v>
      </c>
      <c r="C1669" s="43" t="s">
        <v>1869</v>
      </c>
      <c r="D1669" s="42" t="s">
        <v>210</v>
      </c>
      <c r="E1669" s="44">
        <v>3689780</v>
      </c>
      <c r="F1669" s="44">
        <v>295182</v>
      </c>
      <c r="G1669" s="44">
        <v>3984962</v>
      </c>
      <c r="H1669" s="50"/>
    </row>
    <row r="1670" spans="1:8" ht="18.75" customHeight="1" x14ac:dyDescent="0.2">
      <c r="A1670" s="41">
        <v>1668</v>
      </c>
      <c r="B1670" s="42" t="s">
        <v>1873</v>
      </c>
      <c r="C1670" s="43" t="s">
        <v>1869</v>
      </c>
      <c r="D1670" s="42" t="s">
        <v>210</v>
      </c>
      <c r="E1670" s="44">
        <v>3607740</v>
      </c>
      <c r="F1670" s="44">
        <v>288619</v>
      </c>
      <c r="G1670" s="44">
        <v>3896359</v>
      </c>
      <c r="H1670" s="50"/>
    </row>
    <row r="1671" spans="1:8" ht="18.75" customHeight="1" x14ac:dyDescent="0.2">
      <c r="A1671" s="41">
        <v>1669</v>
      </c>
      <c r="B1671" s="42" t="s">
        <v>1874</v>
      </c>
      <c r="C1671" s="43" t="s">
        <v>115</v>
      </c>
      <c r="D1671" s="42" t="s">
        <v>210</v>
      </c>
      <c r="E1671" s="44">
        <v>2622616</v>
      </c>
      <c r="F1671" s="44">
        <v>209809</v>
      </c>
      <c r="G1671" s="44">
        <v>2832425</v>
      </c>
      <c r="H1671" s="50"/>
    </row>
    <row r="1672" spans="1:8" ht="18.75" customHeight="1" x14ac:dyDescent="0.2">
      <c r="A1672" s="41">
        <v>1670</v>
      </c>
      <c r="B1672" s="42" t="s">
        <v>1875</v>
      </c>
      <c r="C1672" s="43" t="s">
        <v>115</v>
      </c>
      <c r="D1672" s="42" t="s">
        <v>210</v>
      </c>
      <c r="E1672" s="44">
        <v>1541308</v>
      </c>
      <c r="F1672" s="44">
        <v>123305</v>
      </c>
      <c r="G1672" s="44">
        <v>1664613</v>
      </c>
      <c r="H1672" s="50"/>
    </row>
    <row r="1673" spans="1:8" ht="18.75" customHeight="1" x14ac:dyDescent="0.2">
      <c r="A1673" s="41">
        <v>1671</v>
      </c>
      <c r="B1673" s="42" t="s">
        <v>1876</v>
      </c>
      <c r="C1673" s="43" t="s">
        <v>1877</v>
      </c>
      <c r="D1673" s="42" t="s">
        <v>210</v>
      </c>
      <c r="E1673" s="44">
        <v>401464</v>
      </c>
      <c r="F1673" s="44">
        <v>32117</v>
      </c>
      <c r="G1673" s="44">
        <v>433581</v>
      </c>
      <c r="H1673" s="50"/>
    </row>
    <row r="1674" spans="1:8" ht="18.75" customHeight="1" x14ac:dyDescent="0.2">
      <c r="A1674" s="41">
        <v>1672</v>
      </c>
      <c r="B1674" s="42" t="s">
        <v>1878</v>
      </c>
      <c r="C1674" s="43" t="s">
        <v>1877</v>
      </c>
      <c r="D1674" s="42" t="s">
        <v>210</v>
      </c>
      <c r="E1674" s="44">
        <v>1468620</v>
      </c>
      <c r="F1674" s="44">
        <v>117490</v>
      </c>
      <c r="G1674" s="44">
        <v>1586110</v>
      </c>
      <c r="H1674" s="50"/>
    </row>
    <row r="1675" spans="1:8" ht="18.75" customHeight="1" x14ac:dyDescent="0.2">
      <c r="A1675" s="41">
        <v>1673</v>
      </c>
      <c r="B1675" s="42" t="s">
        <v>1879</v>
      </c>
      <c r="C1675" s="43" t="s">
        <v>1877</v>
      </c>
      <c r="D1675" s="42" t="s">
        <v>210</v>
      </c>
      <c r="E1675" s="44">
        <v>2779932</v>
      </c>
      <c r="F1675" s="44">
        <v>222395</v>
      </c>
      <c r="G1675" s="44">
        <v>3002327</v>
      </c>
      <c r="H1675" s="50"/>
    </row>
    <row r="1676" spans="1:8" ht="18.75" customHeight="1" x14ac:dyDescent="0.2">
      <c r="A1676" s="41">
        <v>1674</v>
      </c>
      <c r="B1676" s="42" t="s">
        <v>1880</v>
      </c>
      <c r="C1676" s="43" t="s">
        <v>1877</v>
      </c>
      <c r="D1676" s="42" t="s">
        <v>210</v>
      </c>
      <c r="E1676" s="44">
        <v>1403308</v>
      </c>
      <c r="F1676" s="44">
        <v>112265</v>
      </c>
      <c r="G1676" s="44">
        <v>1515573</v>
      </c>
      <c r="H1676" s="50"/>
    </row>
    <row r="1677" spans="1:8" ht="18.75" customHeight="1" x14ac:dyDescent="0.2">
      <c r="A1677" s="41">
        <v>1675</v>
      </c>
      <c r="B1677" s="42" t="s">
        <v>1881</v>
      </c>
      <c r="C1677" s="43" t="s">
        <v>1877</v>
      </c>
      <c r="D1677" s="42" t="s">
        <v>210</v>
      </c>
      <c r="E1677" s="44">
        <v>1669348</v>
      </c>
      <c r="F1677" s="44">
        <v>133548</v>
      </c>
      <c r="G1677" s="44">
        <v>1802896</v>
      </c>
      <c r="H1677" s="50"/>
    </row>
    <row r="1678" spans="1:8" ht="18.75" customHeight="1" x14ac:dyDescent="0.2">
      <c r="A1678" s="41">
        <v>1676</v>
      </c>
      <c r="B1678" s="42" t="s">
        <v>1882</v>
      </c>
      <c r="C1678" s="43" t="s">
        <v>1877</v>
      </c>
      <c r="D1678" s="42" t="s">
        <v>210</v>
      </c>
      <c r="E1678" s="44">
        <v>1110580</v>
      </c>
      <c r="F1678" s="44">
        <v>88846</v>
      </c>
      <c r="G1678" s="44">
        <v>1199426</v>
      </c>
      <c r="H1678" s="50"/>
    </row>
    <row r="1679" spans="1:8" ht="18.75" customHeight="1" x14ac:dyDescent="0.2">
      <c r="A1679" s="41">
        <v>1677</v>
      </c>
      <c r="B1679" s="42" t="s">
        <v>1883</v>
      </c>
      <c r="C1679" s="43" t="s">
        <v>1877</v>
      </c>
      <c r="D1679" s="42" t="s">
        <v>210</v>
      </c>
      <c r="E1679" s="44">
        <v>2579220</v>
      </c>
      <c r="F1679" s="44">
        <v>206338</v>
      </c>
      <c r="G1679" s="44">
        <v>2785558</v>
      </c>
      <c r="H1679" s="50"/>
    </row>
    <row r="1680" spans="1:8" ht="18.75" customHeight="1" x14ac:dyDescent="0.2">
      <c r="A1680" s="41">
        <v>1678</v>
      </c>
      <c r="B1680" s="42" t="s">
        <v>1884</v>
      </c>
      <c r="C1680" s="43" t="s">
        <v>1877</v>
      </c>
      <c r="D1680" s="42" t="s">
        <v>210</v>
      </c>
      <c r="E1680" s="44">
        <v>602196</v>
      </c>
      <c r="F1680" s="44">
        <v>48176</v>
      </c>
      <c r="G1680" s="44">
        <v>650372</v>
      </c>
      <c r="H1680" s="50"/>
    </row>
    <row r="1681" spans="1:8" ht="18.75" customHeight="1" x14ac:dyDescent="0.2">
      <c r="A1681" s="41">
        <v>1679</v>
      </c>
      <c r="B1681" s="42" t="s">
        <v>1885</v>
      </c>
      <c r="C1681" s="43" t="s">
        <v>1877</v>
      </c>
      <c r="D1681" s="42" t="s">
        <v>210</v>
      </c>
      <c r="E1681" s="44">
        <v>1110580</v>
      </c>
      <c r="F1681" s="44">
        <v>88846</v>
      </c>
      <c r="G1681" s="44">
        <v>1199426</v>
      </c>
      <c r="H1681" s="50"/>
    </row>
    <row r="1682" spans="1:8" ht="18.75" hidden="1" customHeight="1" x14ac:dyDescent="0.2">
      <c r="A1682" s="41">
        <v>1680</v>
      </c>
      <c r="B1682" s="47" t="s">
        <v>2530</v>
      </c>
      <c r="C1682" s="48">
        <v>44819</v>
      </c>
      <c r="D1682" s="47" t="s">
        <v>170</v>
      </c>
      <c r="E1682" s="49">
        <v>-1295861</v>
      </c>
      <c r="F1682" s="49">
        <v>-103668</v>
      </c>
      <c r="G1682" s="49">
        <v>-1399529</v>
      </c>
      <c r="H1682" s="53"/>
    </row>
    <row r="1683" spans="1:8" customFormat="1" ht="15" hidden="1" x14ac:dyDescent="0.25">
      <c r="A1683" s="41">
        <v>1681</v>
      </c>
      <c r="B1683" s="53"/>
      <c r="C1683" s="48">
        <v>44819</v>
      </c>
      <c r="D1683" s="47" t="s">
        <v>2550</v>
      </c>
      <c r="E1683" s="47"/>
      <c r="F1683" s="47"/>
      <c r="G1683" s="49">
        <v>-217833434</v>
      </c>
      <c r="H1683" s="53"/>
    </row>
    <row r="1684" spans="1:8" ht="18.75" customHeight="1" x14ac:dyDescent="0.2">
      <c r="A1684" s="41">
        <v>1682</v>
      </c>
      <c r="B1684" s="42" t="s">
        <v>1886</v>
      </c>
      <c r="C1684" s="43" t="s">
        <v>116</v>
      </c>
      <c r="D1684" s="42" t="s">
        <v>210</v>
      </c>
      <c r="E1684" s="44">
        <v>1311308</v>
      </c>
      <c r="F1684" s="44">
        <v>104905</v>
      </c>
      <c r="G1684" s="44">
        <v>1416213</v>
      </c>
      <c r="H1684" s="50"/>
    </row>
    <row r="1685" spans="1:8" ht="18.75" customHeight="1" x14ac:dyDescent="0.2">
      <c r="A1685" s="41">
        <v>1683</v>
      </c>
      <c r="B1685" s="42" t="s">
        <v>1887</v>
      </c>
      <c r="C1685" s="43" t="s">
        <v>117</v>
      </c>
      <c r="D1685" s="42" t="s">
        <v>210</v>
      </c>
      <c r="E1685" s="44">
        <v>2421892</v>
      </c>
      <c r="F1685" s="44">
        <v>193751</v>
      </c>
      <c r="G1685" s="44">
        <v>2615643</v>
      </c>
      <c r="H1685" s="50"/>
    </row>
    <row r="1686" spans="1:8" ht="18.75" customHeight="1" x14ac:dyDescent="0.2">
      <c r="A1686" s="41">
        <v>1684</v>
      </c>
      <c r="B1686" s="42" t="s">
        <v>1888</v>
      </c>
      <c r="C1686" s="43" t="s">
        <v>117</v>
      </c>
      <c r="D1686" s="42" t="s">
        <v>210</v>
      </c>
      <c r="E1686" s="44">
        <v>4132576</v>
      </c>
      <c r="F1686" s="44">
        <v>330606</v>
      </c>
      <c r="G1686" s="44">
        <v>4463182</v>
      </c>
      <c r="H1686" s="50"/>
    </row>
    <row r="1687" spans="1:8" ht="18.75" customHeight="1" x14ac:dyDescent="0.2">
      <c r="A1687" s="41">
        <v>1685</v>
      </c>
      <c r="B1687" s="42" t="s">
        <v>1889</v>
      </c>
      <c r="C1687" s="43" t="s">
        <v>117</v>
      </c>
      <c r="D1687" s="42" t="s">
        <v>210</v>
      </c>
      <c r="E1687" s="44">
        <v>4047860</v>
      </c>
      <c r="F1687" s="44">
        <v>323829</v>
      </c>
      <c r="G1687" s="44">
        <v>4371689</v>
      </c>
      <c r="H1687" s="50"/>
    </row>
    <row r="1688" spans="1:8" ht="18.75" customHeight="1" x14ac:dyDescent="0.2">
      <c r="A1688" s="41">
        <v>1686</v>
      </c>
      <c r="B1688" s="42" t="s">
        <v>1890</v>
      </c>
      <c r="C1688" s="43" t="s">
        <v>117</v>
      </c>
      <c r="D1688" s="42" t="s">
        <v>210</v>
      </c>
      <c r="E1688" s="44">
        <v>2777840</v>
      </c>
      <c r="F1688" s="44">
        <v>222227</v>
      </c>
      <c r="G1688" s="44">
        <v>3000067</v>
      </c>
      <c r="H1688" s="50"/>
    </row>
    <row r="1689" spans="1:8" ht="18.75" customHeight="1" x14ac:dyDescent="0.2">
      <c r="A1689" s="41">
        <v>1687</v>
      </c>
      <c r="B1689" s="42" t="s">
        <v>1891</v>
      </c>
      <c r="C1689" s="43" t="s">
        <v>117</v>
      </c>
      <c r="D1689" s="42" t="s">
        <v>210</v>
      </c>
      <c r="E1689" s="44">
        <v>6357648</v>
      </c>
      <c r="F1689" s="44">
        <v>508612</v>
      </c>
      <c r="G1689" s="44">
        <v>6866260</v>
      </c>
      <c r="H1689" s="50"/>
    </row>
    <row r="1690" spans="1:8" ht="18.75" customHeight="1" x14ac:dyDescent="0.2">
      <c r="A1690" s="41">
        <v>1688</v>
      </c>
      <c r="B1690" s="42" t="s">
        <v>1892</v>
      </c>
      <c r="C1690" s="43" t="s">
        <v>117</v>
      </c>
      <c r="D1690" s="42" t="s">
        <v>210</v>
      </c>
      <c r="E1690" s="44">
        <v>338728</v>
      </c>
      <c r="F1690" s="44">
        <v>27098</v>
      </c>
      <c r="G1690" s="44">
        <v>365826</v>
      </c>
      <c r="H1690" s="50"/>
    </row>
    <row r="1691" spans="1:8" ht="18.75" customHeight="1" x14ac:dyDescent="0.2">
      <c r="A1691" s="41">
        <v>1689</v>
      </c>
      <c r="B1691" s="42" t="s">
        <v>1893</v>
      </c>
      <c r="C1691" s="43" t="s">
        <v>117</v>
      </c>
      <c r="D1691" s="42" t="s">
        <v>210</v>
      </c>
      <c r="E1691" s="44">
        <v>2421120</v>
      </c>
      <c r="F1691" s="44">
        <v>193690</v>
      </c>
      <c r="G1691" s="44">
        <v>2614810</v>
      </c>
      <c r="H1691" s="50"/>
    </row>
    <row r="1692" spans="1:8" ht="18.75" customHeight="1" x14ac:dyDescent="0.2">
      <c r="A1692" s="41">
        <v>1690</v>
      </c>
      <c r="B1692" s="42" t="s">
        <v>1894</v>
      </c>
      <c r="C1692" s="43" t="s">
        <v>117</v>
      </c>
      <c r="D1692" s="42" t="s">
        <v>210</v>
      </c>
      <c r="E1692" s="44">
        <v>1468620</v>
      </c>
      <c r="F1692" s="44">
        <v>117490</v>
      </c>
      <c r="G1692" s="44">
        <v>1586110</v>
      </c>
      <c r="H1692" s="50"/>
    </row>
    <row r="1693" spans="1:8" ht="18.75" customHeight="1" x14ac:dyDescent="0.2">
      <c r="A1693" s="41">
        <v>1691</v>
      </c>
      <c r="B1693" s="42" t="s">
        <v>1895</v>
      </c>
      <c r="C1693" s="43" t="s">
        <v>117</v>
      </c>
      <c r="D1693" s="42" t="s">
        <v>210</v>
      </c>
      <c r="E1693" s="44">
        <v>2579200</v>
      </c>
      <c r="F1693" s="44">
        <v>206336</v>
      </c>
      <c r="G1693" s="44">
        <v>2785536</v>
      </c>
      <c r="H1693" s="50"/>
    </row>
    <row r="1694" spans="1:8" ht="18.75" customHeight="1" x14ac:dyDescent="0.2">
      <c r="A1694" s="41">
        <v>1692</v>
      </c>
      <c r="B1694" s="42" t="s">
        <v>1896</v>
      </c>
      <c r="C1694" s="43" t="s">
        <v>117</v>
      </c>
      <c r="D1694" s="42" t="s">
        <v>210</v>
      </c>
      <c r="E1694" s="44">
        <v>1468620</v>
      </c>
      <c r="F1694" s="44">
        <v>117490</v>
      </c>
      <c r="G1694" s="44">
        <v>1586110</v>
      </c>
      <c r="H1694" s="50"/>
    </row>
    <row r="1695" spans="1:8" ht="18.75" customHeight="1" x14ac:dyDescent="0.2">
      <c r="A1695" s="41">
        <v>1693</v>
      </c>
      <c r="B1695" s="42" t="s">
        <v>1897</v>
      </c>
      <c r="C1695" s="43" t="s">
        <v>117</v>
      </c>
      <c r="D1695" s="42" t="s">
        <v>210</v>
      </c>
      <c r="E1695" s="44">
        <v>4442320</v>
      </c>
      <c r="F1695" s="44">
        <v>355386</v>
      </c>
      <c r="G1695" s="44">
        <v>4797706</v>
      </c>
      <c r="H1695" s="50"/>
    </row>
    <row r="1696" spans="1:8" ht="18.75" customHeight="1" x14ac:dyDescent="0.2">
      <c r="A1696" s="41">
        <v>1694</v>
      </c>
      <c r="B1696" s="42" t="s">
        <v>1898</v>
      </c>
      <c r="C1696" s="43" t="s">
        <v>117</v>
      </c>
      <c r="D1696" s="42" t="s">
        <v>210</v>
      </c>
      <c r="E1696" s="44">
        <v>3331740</v>
      </c>
      <c r="F1696" s="44">
        <v>266539</v>
      </c>
      <c r="G1696" s="44">
        <v>3598279</v>
      </c>
      <c r="H1696" s="50"/>
    </row>
    <row r="1697" spans="1:8" ht="18.75" customHeight="1" x14ac:dyDescent="0.2">
      <c r="A1697" s="41">
        <v>1695</v>
      </c>
      <c r="B1697" s="42" t="s">
        <v>1899</v>
      </c>
      <c r="C1697" s="43" t="s">
        <v>117</v>
      </c>
      <c r="D1697" s="42" t="s">
        <v>210</v>
      </c>
      <c r="E1697" s="44">
        <v>7865008</v>
      </c>
      <c r="F1697" s="44">
        <v>629201</v>
      </c>
      <c r="G1697" s="44">
        <v>8494209</v>
      </c>
      <c r="H1697" s="50"/>
    </row>
    <row r="1698" spans="1:8" ht="18.75" customHeight="1" x14ac:dyDescent="0.2">
      <c r="A1698" s="41">
        <v>1696</v>
      </c>
      <c r="B1698" s="42" t="s">
        <v>1900</v>
      </c>
      <c r="C1698" s="43" t="s">
        <v>117</v>
      </c>
      <c r="D1698" s="42" t="s">
        <v>210</v>
      </c>
      <c r="E1698" s="44">
        <v>3689780</v>
      </c>
      <c r="F1698" s="44">
        <v>295182</v>
      </c>
      <c r="G1698" s="44">
        <v>3984962</v>
      </c>
      <c r="H1698" s="50"/>
    </row>
    <row r="1699" spans="1:8" ht="18.75" customHeight="1" x14ac:dyDescent="0.2">
      <c r="A1699" s="41">
        <v>1697</v>
      </c>
      <c r="B1699" s="42" t="s">
        <v>1901</v>
      </c>
      <c r="C1699" s="43" t="s">
        <v>117</v>
      </c>
      <c r="D1699" s="42" t="s">
        <v>210</v>
      </c>
      <c r="E1699" s="44">
        <v>1110580</v>
      </c>
      <c r="F1699" s="44">
        <v>88846</v>
      </c>
      <c r="G1699" s="44">
        <v>1199426</v>
      </c>
      <c r="H1699" s="50"/>
    </row>
    <row r="1700" spans="1:8" ht="18.75" customHeight="1" x14ac:dyDescent="0.2">
      <c r="A1700" s="41">
        <v>1698</v>
      </c>
      <c r="B1700" s="42" t="s">
        <v>1902</v>
      </c>
      <c r="C1700" s="43" t="s">
        <v>118</v>
      </c>
      <c r="D1700" s="42" t="s">
        <v>210</v>
      </c>
      <c r="E1700" s="44">
        <v>1468620</v>
      </c>
      <c r="F1700" s="44">
        <v>117490</v>
      </c>
      <c r="G1700" s="44">
        <v>1586110</v>
      </c>
      <c r="H1700" s="50"/>
    </row>
    <row r="1701" spans="1:8" ht="18.75" customHeight="1" x14ac:dyDescent="0.2">
      <c r="A1701" s="41">
        <v>1699</v>
      </c>
      <c r="B1701" s="42" t="s">
        <v>1903</v>
      </c>
      <c r="C1701" s="43" t="s">
        <v>118</v>
      </c>
      <c r="D1701" s="42" t="s">
        <v>210</v>
      </c>
      <c r="E1701" s="44">
        <v>6112988</v>
      </c>
      <c r="F1701" s="44">
        <v>489039</v>
      </c>
      <c r="G1701" s="44">
        <v>6602027</v>
      </c>
      <c r="H1701" s="50"/>
    </row>
    <row r="1702" spans="1:8" ht="18.75" customHeight="1" x14ac:dyDescent="0.2">
      <c r="A1702" s="41">
        <v>1700</v>
      </c>
      <c r="B1702" s="42" t="s">
        <v>1904</v>
      </c>
      <c r="C1702" s="43" t="s">
        <v>118</v>
      </c>
      <c r="D1702" s="42" t="s">
        <v>210</v>
      </c>
      <c r="E1702" s="44">
        <v>1110580</v>
      </c>
      <c r="F1702" s="44">
        <v>88846</v>
      </c>
      <c r="G1702" s="44">
        <v>1199426</v>
      </c>
      <c r="H1702" s="50"/>
    </row>
    <row r="1703" spans="1:8" ht="18.75" customHeight="1" x14ac:dyDescent="0.2">
      <c r="A1703" s="41">
        <v>1701</v>
      </c>
      <c r="B1703" s="42" t="s">
        <v>1905</v>
      </c>
      <c r="C1703" s="43" t="s">
        <v>118</v>
      </c>
      <c r="D1703" s="42" t="s">
        <v>210</v>
      </c>
      <c r="E1703" s="44">
        <v>1870076</v>
      </c>
      <c r="F1703" s="44">
        <v>149606</v>
      </c>
      <c r="G1703" s="44">
        <v>2019682</v>
      </c>
      <c r="H1703" s="50"/>
    </row>
    <row r="1704" spans="1:8" ht="18.75" customHeight="1" x14ac:dyDescent="0.2">
      <c r="A1704" s="41">
        <v>1702</v>
      </c>
      <c r="B1704" s="42" t="s">
        <v>1906</v>
      </c>
      <c r="C1704" s="43" t="s">
        <v>118</v>
      </c>
      <c r="D1704" s="42" t="s">
        <v>210</v>
      </c>
      <c r="E1704" s="44">
        <v>2777840</v>
      </c>
      <c r="F1704" s="44">
        <v>222227</v>
      </c>
      <c r="G1704" s="44">
        <v>3000067</v>
      </c>
      <c r="H1704" s="50"/>
    </row>
    <row r="1705" spans="1:8" ht="18.75" customHeight="1" x14ac:dyDescent="0.2">
      <c r="A1705" s="41">
        <v>1703</v>
      </c>
      <c r="B1705" s="42" t="s">
        <v>1907</v>
      </c>
      <c r="C1705" s="43" t="s">
        <v>118</v>
      </c>
      <c r="D1705" s="42" t="s">
        <v>210</v>
      </c>
      <c r="E1705" s="44">
        <v>4640960</v>
      </c>
      <c r="F1705" s="44">
        <v>371277</v>
      </c>
      <c r="G1705" s="44">
        <v>5012237</v>
      </c>
      <c r="H1705" s="50"/>
    </row>
    <row r="1706" spans="1:8" ht="18.75" customHeight="1" x14ac:dyDescent="0.2">
      <c r="A1706" s="41">
        <v>1704</v>
      </c>
      <c r="B1706" s="42" t="s">
        <v>1908</v>
      </c>
      <c r="C1706" s="43" t="s">
        <v>118</v>
      </c>
      <c r="D1706" s="42" t="s">
        <v>210</v>
      </c>
      <c r="E1706" s="44">
        <v>4800360</v>
      </c>
      <c r="F1706" s="44">
        <v>384029</v>
      </c>
      <c r="G1706" s="44">
        <v>5184389</v>
      </c>
      <c r="H1706" s="50"/>
    </row>
    <row r="1707" spans="1:8" ht="18.75" customHeight="1" x14ac:dyDescent="0.2">
      <c r="A1707" s="41">
        <v>1705</v>
      </c>
      <c r="B1707" s="42" t="s">
        <v>1909</v>
      </c>
      <c r="C1707" s="43" t="s">
        <v>118</v>
      </c>
      <c r="D1707" s="42" t="s">
        <v>210</v>
      </c>
      <c r="E1707" s="44">
        <v>1715348</v>
      </c>
      <c r="F1707" s="44">
        <v>137228</v>
      </c>
      <c r="G1707" s="44">
        <v>1852576</v>
      </c>
      <c r="H1707" s="50"/>
    </row>
    <row r="1708" spans="1:8" ht="18.75" hidden="1" customHeight="1" x14ac:dyDescent="0.2">
      <c r="A1708" s="41">
        <v>1706</v>
      </c>
      <c r="B1708" s="47" t="s">
        <v>2531</v>
      </c>
      <c r="C1708" s="48">
        <v>44824</v>
      </c>
      <c r="D1708" s="47" t="s">
        <v>170</v>
      </c>
      <c r="E1708" s="49">
        <v>-601950</v>
      </c>
      <c r="F1708" s="49">
        <v>-48156</v>
      </c>
      <c r="G1708" s="49">
        <v>-650106</v>
      </c>
      <c r="H1708" s="53"/>
    </row>
    <row r="1709" spans="1:8" ht="18.75" customHeight="1" x14ac:dyDescent="0.2">
      <c r="A1709" s="41">
        <v>1707</v>
      </c>
      <c r="B1709" s="42" t="s">
        <v>1910</v>
      </c>
      <c r="C1709" s="43" t="s">
        <v>1911</v>
      </c>
      <c r="D1709" s="42" t="s">
        <v>210</v>
      </c>
      <c r="E1709" s="44">
        <v>1560620</v>
      </c>
      <c r="F1709" s="44">
        <v>124850</v>
      </c>
      <c r="G1709" s="44">
        <v>1685470</v>
      </c>
      <c r="H1709" s="50"/>
    </row>
    <row r="1710" spans="1:8" ht="18.75" customHeight="1" x14ac:dyDescent="0.2">
      <c r="A1710" s="41">
        <v>1708</v>
      </c>
      <c r="B1710" s="42" t="s">
        <v>1912</v>
      </c>
      <c r="C1710" s="43" t="s">
        <v>1911</v>
      </c>
      <c r="D1710" s="42" t="s">
        <v>210</v>
      </c>
      <c r="E1710" s="44">
        <v>2421888</v>
      </c>
      <c r="F1710" s="44">
        <v>193751</v>
      </c>
      <c r="G1710" s="44">
        <v>2615639</v>
      </c>
      <c r="H1710" s="50"/>
    </row>
    <row r="1711" spans="1:8" ht="18.75" customHeight="1" x14ac:dyDescent="0.2">
      <c r="A1711" s="41">
        <v>1709</v>
      </c>
      <c r="B1711" s="42" t="s">
        <v>1913</v>
      </c>
      <c r="C1711" s="43" t="s">
        <v>1911</v>
      </c>
      <c r="D1711" s="42" t="s">
        <v>210</v>
      </c>
      <c r="E1711" s="44">
        <v>1669352</v>
      </c>
      <c r="F1711" s="44">
        <v>133548</v>
      </c>
      <c r="G1711" s="44">
        <v>1802900</v>
      </c>
      <c r="H1711" s="50"/>
    </row>
    <row r="1712" spans="1:8" ht="18.75" customHeight="1" x14ac:dyDescent="0.2">
      <c r="A1712" s="41">
        <v>1710</v>
      </c>
      <c r="B1712" s="42" t="s">
        <v>1914</v>
      </c>
      <c r="C1712" s="43" t="s">
        <v>1911</v>
      </c>
      <c r="D1712" s="42" t="s">
        <v>210</v>
      </c>
      <c r="E1712" s="44">
        <v>1468620</v>
      </c>
      <c r="F1712" s="44">
        <v>117490</v>
      </c>
      <c r="G1712" s="44">
        <v>1586110</v>
      </c>
      <c r="H1712" s="50"/>
    </row>
    <row r="1713" spans="1:8" ht="18.75" customHeight="1" x14ac:dyDescent="0.2">
      <c r="A1713" s="41">
        <v>1711</v>
      </c>
      <c r="B1713" s="42" t="s">
        <v>1915</v>
      </c>
      <c r="C1713" s="43" t="s">
        <v>1911</v>
      </c>
      <c r="D1713" s="42" t="s">
        <v>210</v>
      </c>
      <c r="E1713" s="44">
        <v>2359160</v>
      </c>
      <c r="F1713" s="44">
        <v>188733</v>
      </c>
      <c r="G1713" s="44">
        <v>2547893</v>
      </c>
      <c r="H1713" s="50"/>
    </row>
    <row r="1714" spans="1:8" ht="18.75" customHeight="1" x14ac:dyDescent="0.2">
      <c r="A1714" s="41">
        <v>1712</v>
      </c>
      <c r="B1714" s="42" t="s">
        <v>1916</v>
      </c>
      <c r="C1714" s="43" t="s">
        <v>1911</v>
      </c>
      <c r="D1714" s="42" t="s">
        <v>210</v>
      </c>
      <c r="E1714" s="44">
        <v>2221160</v>
      </c>
      <c r="F1714" s="44">
        <v>177693</v>
      </c>
      <c r="G1714" s="44">
        <v>2398853</v>
      </c>
      <c r="H1714" s="50"/>
    </row>
    <row r="1715" spans="1:8" ht="18.75" customHeight="1" x14ac:dyDescent="0.2">
      <c r="A1715" s="41">
        <v>1713</v>
      </c>
      <c r="B1715" s="42" t="s">
        <v>1917</v>
      </c>
      <c r="C1715" s="43" t="s">
        <v>1911</v>
      </c>
      <c r="D1715" s="42" t="s">
        <v>210</v>
      </c>
      <c r="E1715" s="44">
        <v>2789892</v>
      </c>
      <c r="F1715" s="44">
        <v>223191</v>
      </c>
      <c r="G1715" s="44">
        <v>3013083</v>
      </c>
      <c r="H1715" s="50"/>
    </row>
    <row r="1716" spans="1:8" ht="18.75" customHeight="1" x14ac:dyDescent="0.2">
      <c r="A1716" s="41">
        <v>1714</v>
      </c>
      <c r="B1716" s="42" t="s">
        <v>1918</v>
      </c>
      <c r="C1716" s="43" t="s">
        <v>1911</v>
      </c>
      <c r="D1716" s="42" t="s">
        <v>210</v>
      </c>
      <c r="E1716" s="44">
        <v>3889740</v>
      </c>
      <c r="F1716" s="44">
        <v>311179</v>
      </c>
      <c r="G1716" s="44">
        <v>4200919</v>
      </c>
      <c r="H1716" s="50"/>
    </row>
    <row r="1717" spans="1:8" ht="18.75" customHeight="1" x14ac:dyDescent="0.2">
      <c r="A1717" s="41">
        <v>1715</v>
      </c>
      <c r="B1717" s="42" t="s">
        <v>1919</v>
      </c>
      <c r="C1717" s="43" t="s">
        <v>1911</v>
      </c>
      <c r="D1717" s="42" t="s">
        <v>210</v>
      </c>
      <c r="E1717" s="44">
        <v>1202580</v>
      </c>
      <c r="F1717" s="44">
        <v>96206</v>
      </c>
      <c r="G1717" s="44">
        <v>1298786</v>
      </c>
      <c r="H1717" s="50"/>
    </row>
    <row r="1718" spans="1:8" ht="18.75" customHeight="1" x14ac:dyDescent="0.2">
      <c r="A1718" s="41">
        <v>1716</v>
      </c>
      <c r="B1718" s="42" t="s">
        <v>1920</v>
      </c>
      <c r="C1718" s="43" t="s">
        <v>1911</v>
      </c>
      <c r="D1718" s="42" t="s">
        <v>210</v>
      </c>
      <c r="E1718" s="44">
        <v>2221160</v>
      </c>
      <c r="F1718" s="44">
        <v>177693</v>
      </c>
      <c r="G1718" s="44">
        <v>2398853</v>
      </c>
      <c r="H1718" s="50"/>
    </row>
    <row r="1719" spans="1:8" ht="18.75" customHeight="1" x14ac:dyDescent="0.2">
      <c r="A1719" s="41">
        <v>1717</v>
      </c>
      <c r="B1719" s="42" t="s">
        <v>1921</v>
      </c>
      <c r="C1719" s="43" t="s">
        <v>1911</v>
      </c>
      <c r="D1719" s="42" t="s">
        <v>210</v>
      </c>
      <c r="E1719" s="44">
        <v>1311308</v>
      </c>
      <c r="F1719" s="44">
        <v>104905</v>
      </c>
      <c r="G1719" s="44">
        <v>1416213</v>
      </c>
      <c r="H1719" s="50"/>
    </row>
    <row r="1720" spans="1:8" ht="18.75" customHeight="1" x14ac:dyDescent="0.2">
      <c r="A1720" s="41">
        <v>1718</v>
      </c>
      <c r="B1720" s="42" t="s">
        <v>1922</v>
      </c>
      <c r="C1720" s="43" t="s">
        <v>1911</v>
      </c>
      <c r="D1720" s="42" t="s">
        <v>210</v>
      </c>
      <c r="E1720" s="44">
        <v>1468640</v>
      </c>
      <c r="F1720" s="44">
        <v>117491</v>
      </c>
      <c r="G1720" s="44">
        <v>1586131</v>
      </c>
      <c r="H1720" s="50"/>
    </row>
    <row r="1721" spans="1:8" ht="18.75" customHeight="1" x14ac:dyDescent="0.2">
      <c r="A1721" s="41">
        <v>1719</v>
      </c>
      <c r="B1721" s="42" t="s">
        <v>1923</v>
      </c>
      <c r="C1721" s="43" t="s">
        <v>1924</v>
      </c>
      <c r="D1721" s="42" t="s">
        <v>210</v>
      </c>
      <c r="E1721" s="44">
        <v>1311308</v>
      </c>
      <c r="F1721" s="44">
        <v>104905</v>
      </c>
      <c r="G1721" s="44">
        <v>1416213</v>
      </c>
      <c r="H1721" s="50"/>
    </row>
    <row r="1722" spans="1:8" ht="18.75" customHeight="1" x14ac:dyDescent="0.2">
      <c r="A1722" s="41">
        <v>1720</v>
      </c>
      <c r="B1722" s="42" t="s">
        <v>1925</v>
      </c>
      <c r="C1722" s="43" t="s">
        <v>1924</v>
      </c>
      <c r="D1722" s="42" t="s">
        <v>210</v>
      </c>
      <c r="E1722" s="44">
        <v>2883208</v>
      </c>
      <c r="F1722" s="44">
        <v>230657</v>
      </c>
      <c r="G1722" s="44">
        <v>3113865</v>
      </c>
      <c r="H1722" s="50"/>
    </row>
    <row r="1723" spans="1:8" ht="18.75" customHeight="1" x14ac:dyDescent="0.2">
      <c r="A1723" s="41">
        <v>1721</v>
      </c>
      <c r="B1723" s="42" t="s">
        <v>1926</v>
      </c>
      <c r="C1723" s="43" t="s">
        <v>119</v>
      </c>
      <c r="D1723" s="42" t="s">
        <v>210</v>
      </c>
      <c r="E1723" s="44">
        <v>1111900</v>
      </c>
      <c r="F1723" s="44">
        <v>88952</v>
      </c>
      <c r="G1723" s="44">
        <v>1200852</v>
      </c>
      <c r="H1723" s="50"/>
    </row>
    <row r="1724" spans="1:8" ht="18.75" customHeight="1" x14ac:dyDescent="0.2">
      <c r="A1724" s="41">
        <v>1722</v>
      </c>
      <c r="B1724" s="42" t="s">
        <v>1927</v>
      </c>
      <c r="C1724" s="43" t="s">
        <v>119</v>
      </c>
      <c r="D1724" s="42" t="s">
        <v>210</v>
      </c>
      <c r="E1724" s="44">
        <v>2579220</v>
      </c>
      <c r="F1724" s="44">
        <v>206338</v>
      </c>
      <c r="G1724" s="44">
        <v>2785558</v>
      </c>
      <c r="H1724" s="50"/>
    </row>
    <row r="1725" spans="1:8" ht="18.75" customHeight="1" x14ac:dyDescent="0.2">
      <c r="A1725" s="41">
        <v>1723</v>
      </c>
      <c r="B1725" s="42" t="s">
        <v>1928</v>
      </c>
      <c r="C1725" s="43" t="s">
        <v>119</v>
      </c>
      <c r="D1725" s="42" t="s">
        <v>210</v>
      </c>
      <c r="E1725" s="44">
        <v>1601948</v>
      </c>
      <c r="F1725" s="44">
        <v>128156</v>
      </c>
      <c r="G1725" s="44">
        <v>1730104</v>
      </c>
      <c r="H1725" s="50"/>
    </row>
    <row r="1726" spans="1:8" ht="18.75" customHeight="1" x14ac:dyDescent="0.2">
      <c r="A1726" s="41">
        <v>1724</v>
      </c>
      <c r="B1726" s="42" t="s">
        <v>1929</v>
      </c>
      <c r="C1726" s="43" t="s">
        <v>119</v>
      </c>
      <c r="D1726" s="42" t="s">
        <v>210</v>
      </c>
      <c r="E1726" s="44">
        <v>1468620</v>
      </c>
      <c r="F1726" s="44">
        <v>117490</v>
      </c>
      <c r="G1726" s="44">
        <v>1586110</v>
      </c>
      <c r="H1726" s="50"/>
    </row>
    <row r="1727" spans="1:8" ht="18.75" customHeight="1" x14ac:dyDescent="0.2">
      <c r="A1727" s="41">
        <v>1725</v>
      </c>
      <c r="B1727" s="42" t="s">
        <v>1930</v>
      </c>
      <c r="C1727" s="43" t="s">
        <v>119</v>
      </c>
      <c r="D1727" s="42" t="s">
        <v>210</v>
      </c>
      <c r="E1727" s="44">
        <v>2668616</v>
      </c>
      <c r="F1727" s="44">
        <v>213489</v>
      </c>
      <c r="G1727" s="44">
        <v>2882105</v>
      </c>
      <c r="H1727" s="50"/>
    </row>
    <row r="1728" spans="1:8" ht="18.75" customHeight="1" x14ac:dyDescent="0.2">
      <c r="A1728" s="41">
        <v>1726</v>
      </c>
      <c r="B1728" s="42" t="s">
        <v>1931</v>
      </c>
      <c r="C1728" s="43" t="s">
        <v>119</v>
      </c>
      <c r="D1728" s="42" t="s">
        <v>210</v>
      </c>
      <c r="E1728" s="44">
        <v>1560620</v>
      </c>
      <c r="F1728" s="44">
        <v>124850</v>
      </c>
      <c r="G1728" s="44">
        <v>1685470</v>
      </c>
      <c r="H1728" s="50"/>
    </row>
    <row r="1729" spans="1:8" ht="18.75" customHeight="1" x14ac:dyDescent="0.2">
      <c r="A1729" s="41">
        <v>1727</v>
      </c>
      <c r="B1729" s="42" t="s">
        <v>1932</v>
      </c>
      <c r="C1729" s="43" t="s">
        <v>119</v>
      </c>
      <c r="D1729" s="42" t="s">
        <v>210</v>
      </c>
      <c r="E1729" s="44">
        <v>2221160</v>
      </c>
      <c r="F1729" s="44">
        <v>177693</v>
      </c>
      <c r="G1729" s="44">
        <v>2398853</v>
      </c>
      <c r="H1729" s="50"/>
    </row>
    <row r="1730" spans="1:8" ht="18.75" customHeight="1" x14ac:dyDescent="0.2">
      <c r="A1730" s="41">
        <v>1728</v>
      </c>
      <c r="B1730" s="42" t="s">
        <v>1933</v>
      </c>
      <c r="C1730" s="43" t="s">
        <v>119</v>
      </c>
      <c r="D1730" s="42" t="s">
        <v>210</v>
      </c>
      <c r="E1730" s="44">
        <v>4843008</v>
      </c>
      <c r="F1730" s="44">
        <v>387441</v>
      </c>
      <c r="G1730" s="44">
        <v>5230449</v>
      </c>
      <c r="H1730" s="50"/>
    </row>
    <row r="1731" spans="1:8" ht="18.75" customHeight="1" x14ac:dyDescent="0.2">
      <c r="A1731" s="41">
        <v>1729</v>
      </c>
      <c r="B1731" s="42" t="s">
        <v>1934</v>
      </c>
      <c r="C1731" s="43" t="s">
        <v>119</v>
      </c>
      <c r="D1731" s="42" t="s">
        <v>210</v>
      </c>
      <c r="E1731" s="44">
        <v>4120508</v>
      </c>
      <c r="F1731" s="44">
        <v>329641</v>
      </c>
      <c r="G1731" s="44">
        <v>4450149</v>
      </c>
      <c r="H1731" s="50"/>
    </row>
    <row r="1732" spans="1:8" ht="18.75" customHeight="1" x14ac:dyDescent="0.2">
      <c r="A1732" s="41">
        <v>1730</v>
      </c>
      <c r="B1732" s="42" t="s">
        <v>1935</v>
      </c>
      <c r="C1732" s="43" t="s">
        <v>119</v>
      </c>
      <c r="D1732" s="42" t="s">
        <v>210</v>
      </c>
      <c r="E1732" s="44">
        <v>3532468</v>
      </c>
      <c r="F1732" s="44">
        <v>282597</v>
      </c>
      <c r="G1732" s="44">
        <v>3815065</v>
      </c>
      <c r="H1732" s="50"/>
    </row>
    <row r="1733" spans="1:8" ht="18.75" customHeight="1" x14ac:dyDescent="0.2">
      <c r="A1733" s="41">
        <v>1731</v>
      </c>
      <c r="B1733" s="42" t="s">
        <v>1936</v>
      </c>
      <c r="C1733" s="43" t="s">
        <v>119</v>
      </c>
      <c r="D1733" s="42" t="s">
        <v>210</v>
      </c>
      <c r="E1733" s="44">
        <v>2271532</v>
      </c>
      <c r="F1733" s="44">
        <v>181723</v>
      </c>
      <c r="G1733" s="44">
        <v>2453255</v>
      </c>
      <c r="H1733" s="50"/>
    </row>
    <row r="1734" spans="1:8" ht="18.75" customHeight="1" x14ac:dyDescent="0.2">
      <c r="A1734" s="41">
        <v>1732</v>
      </c>
      <c r="B1734" s="42" t="s">
        <v>1937</v>
      </c>
      <c r="C1734" s="43" t="s">
        <v>119</v>
      </c>
      <c r="D1734" s="42" t="s">
        <v>210</v>
      </c>
      <c r="E1734" s="44">
        <v>2764520</v>
      </c>
      <c r="F1734" s="44">
        <v>221162</v>
      </c>
      <c r="G1734" s="44">
        <v>2985682</v>
      </c>
      <c r="H1734" s="50"/>
    </row>
    <row r="1735" spans="1:8" ht="18.75" customHeight="1" x14ac:dyDescent="0.2">
      <c r="A1735" s="41">
        <v>1733</v>
      </c>
      <c r="B1735" s="42" t="s">
        <v>1938</v>
      </c>
      <c r="C1735" s="43" t="s">
        <v>119</v>
      </c>
      <c r="D1735" s="42" t="s">
        <v>210</v>
      </c>
      <c r="E1735" s="44">
        <v>5552900</v>
      </c>
      <c r="F1735" s="44">
        <v>444232</v>
      </c>
      <c r="G1735" s="44">
        <v>5997132</v>
      </c>
      <c r="H1735" s="50"/>
    </row>
    <row r="1736" spans="1:8" ht="18.75" customHeight="1" x14ac:dyDescent="0.2">
      <c r="A1736" s="41">
        <v>1734</v>
      </c>
      <c r="B1736" s="42" t="s">
        <v>1939</v>
      </c>
      <c r="C1736" s="43" t="s">
        <v>119</v>
      </c>
      <c r="D1736" s="42" t="s">
        <v>210</v>
      </c>
      <c r="E1736" s="44">
        <v>3039200</v>
      </c>
      <c r="F1736" s="44">
        <v>243136</v>
      </c>
      <c r="G1736" s="44">
        <v>3282336</v>
      </c>
      <c r="H1736" s="50"/>
    </row>
    <row r="1737" spans="1:8" ht="18.75" customHeight="1" x14ac:dyDescent="0.2">
      <c r="A1737" s="41">
        <v>1735</v>
      </c>
      <c r="B1737" s="42" t="s">
        <v>1940</v>
      </c>
      <c r="C1737" s="43" t="s">
        <v>119</v>
      </c>
      <c r="D1737" s="42" t="s">
        <v>210</v>
      </c>
      <c r="E1737" s="44">
        <v>1468640</v>
      </c>
      <c r="F1737" s="44">
        <v>117491</v>
      </c>
      <c r="G1737" s="44">
        <v>1586131</v>
      </c>
      <c r="H1737" s="50"/>
    </row>
    <row r="1738" spans="1:8" ht="18.75" customHeight="1" x14ac:dyDescent="0.2">
      <c r="A1738" s="41">
        <v>1736</v>
      </c>
      <c r="B1738" s="42" t="s">
        <v>1941</v>
      </c>
      <c r="C1738" s="43" t="s">
        <v>120</v>
      </c>
      <c r="D1738" s="42" t="s">
        <v>210</v>
      </c>
      <c r="E1738" s="44">
        <v>2222480</v>
      </c>
      <c r="F1738" s="44">
        <v>177798</v>
      </c>
      <c r="G1738" s="44">
        <v>2400278</v>
      </c>
      <c r="H1738" s="50"/>
    </row>
    <row r="1739" spans="1:8" ht="18.75" customHeight="1" x14ac:dyDescent="0.2">
      <c r="A1739" s="41">
        <v>1737</v>
      </c>
      <c r="B1739" s="42" t="s">
        <v>1942</v>
      </c>
      <c r="C1739" s="43" t="s">
        <v>120</v>
      </c>
      <c r="D1739" s="42" t="s">
        <v>210</v>
      </c>
      <c r="E1739" s="44">
        <v>1468620</v>
      </c>
      <c r="F1739" s="44">
        <v>117490</v>
      </c>
      <c r="G1739" s="44">
        <v>1586110</v>
      </c>
      <c r="H1739" s="50"/>
    </row>
    <row r="1740" spans="1:8" ht="18.75" customHeight="1" x14ac:dyDescent="0.2">
      <c r="A1740" s="41">
        <v>1738</v>
      </c>
      <c r="B1740" s="42" t="s">
        <v>1943</v>
      </c>
      <c r="C1740" s="43" t="s">
        <v>120</v>
      </c>
      <c r="D1740" s="42" t="s">
        <v>210</v>
      </c>
      <c r="E1740" s="44">
        <v>2980656</v>
      </c>
      <c r="F1740" s="44">
        <v>238452</v>
      </c>
      <c r="G1740" s="44">
        <v>3219108</v>
      </c>
      <c r="H1740" s="50"/>
    </row>
    <row r="1741" spans="1:8" ht="18.75" customHeight="1" x14ac:dyDescent="0.2">
      <c r="A1741" s="41">
        <v>1739</v>
      </c>
      <c r="B1741" s="42" t="s">
        <v>1944</v>
      </c>
      <c r="C1741" s="43" t="s">
        <v>120</v>
      </c>
      <c r="D1741" s="42" t="s">
        <v>210</v>
      </c>
      <c r="E1741" s="44">
        <v>5158400</v>
      </c>
      <c r="F1741" s="44">
        <v>412672</v>
      </c>
      <c r="G1741" s="44">
        <v>5571072</v>
      </c>
      <c r="H1741" s="50"/>
    </row>
    <row r="1742" spans="1:8" ht="18.75" customHeight="1" x14ac:dyDescent="0.2">
      <c r="A1742" s="41">
        <v>1740</v>
      </c>
      <c r="B1742" s="42" t="s">
        <v>1945</v>
      </c>
      <c r="C1742" s="43" t="s">
        <v>120</v>
      </c>
      <c r="D1742" s="42" t="s">
        <v>210</v>
      </c>
      <c r="E1742" s="44">
        <v>1110580</v>
      </c>
      <c r="F1742" s="44">
        <v>88846</v>
      </c>
      <c r="G1742" s="44">
        <v>1199426</v>
      </c>
      <c r="H1742" s="50"/>
    </row>
    <row r="1743" spans="1:8" ht="18.75" customHeight="1" x14ac:dyDescent="0.2">
      <c r="A1743" s="41">
        <v>1741</v>
      </c>
      <c r="B1743" s="42" t="s">
        <v>1946</v>
      </c>
      <c r="C1743" s="43" t="s">
        <v>120</v>
      </c>
      <c r="D1743" s="42" t="s">
        <v>210</v>
      </c>
      <c r="E1743" s="44">
        <v>7021520</v>
      </c>
      <c r="F1743" s="44">
        <v>561722</v>
      </c>
      <c r="G1743" s="44">
        <v>7583242</v>
      </c>
      <c r="H1743" s="50"/>
    </row>
    <row r="1744" spans="1:8" ht="18.75" customHeight="1" x14ac:dyDescent="0.2">
      <c r="A1744" s="41">
        <v>1742</v>
      </c>
      <c r="B1744" s="42" t="s">
        <v>1947</v>
      </c>
      <c r="C1744" s="43" t="s">
        <v>120</v>
      </c>
      <c r="D1744" s="42" t="s">
        <v>210</v>
      </c>
      <c r="E1744" s="44">
        <v>1558036</v>
      </c>
      <c r="F1744" s="44">
        <v>124643</v>
      </c>
      <c r="G1744" s="44">
        <v>1682679</v>
      </c>
      <c r="H1744" s="50"/>
    </row>
    <row r="1745" spans="1:8" ht="18.75" customHeight="1" x14ac:dyDescent="0.2">
      <c r="A1745" s="41">
        <v>1743</v>
      </c>
      <c r="B1745" s="42" t="s">
        <v>1948</v>
      </c>
      <c r="C1745" s="43" t="s">
        <v>120</v>
      </c>
      <c r="D1745" s="42" t="s">
        <v>210</v>
      </c>
      <c r="E1745" s="44">
        <v>6866848</v>
      </c>
      <c r="F1745" s="44">
        <v>549348</v>
      </c>
      <c r="G1745" s="44">
        <v>7416196</v>
      </c>
      <c r="H1745" s="50"/>
    </row>
    <row r="1746" spans="1:8" ht="18.75" hidden="1" customHeight="1" x14ac:dyDescent="0.2">
      <c r="A1746" s="41">
        <v>1744</v>
      </c>
      <c r="B1746" s="47" t="s">
        <v>2532</v>
      </c>
      <c r="C1746" s="48">
        <v>44831</v>
      </c>
      <c r="D1746" s="47" t="s">
        <v>170</v>
      </c>
      <c r="E1746" s="49">
        <v>-853104</v>
      </c>
      <c r="F1746" s="49">
        <v>-68249</v>
      </c>
      <c r="G1746" s="49">
        <v>-921353</v>
      </c>
      <c r="H1746" s="53"/>
    </row>
    <row r="1747" spans="1:8" customFormat="1" ht="15" hidden="1" x14ac:dyDescent="0.25">
      <c r="A1747" s="41">
        <v>1745</v>
      </c>
      <c r="B1747" s="55" t="s">
        <v>2574</v>
      </c>
      <c r="C1747" s="48">
        <v>44832</v>
      </c>
      <c r="D1747" s="47" t="s">
        <v>2552</v>
      </c>
      <c r="E1747" s="49">
        <v>-80337640</v>
      </c>
      <c r="F1747" s="49">
        <v>-6427011</v>
      </c>
      <c r="G1747" s="49">
        <v>-86764651</v>
      </c>
      <c r="H1747" s="53"/>
    </row>
    <row r="1748" spans="1:8" customFormat="1" ht="15" hidden="1" x14ac:dyDescent="0.25">
      <c r="A1748" s="41">
        <v>1746</v>
      </c>
      <c r="B1748" s="55" t="s">
        <v>2575</v>
      </c>
      <c r="C1748" s="48">
        <v>44832</v>
      </c>
      <c r="D1748" s="47" t="s">
        <v>2552</v>
      </c>
      <c r="E1748" s="49">
        <v>-20957645</v>
      </c>
      <c r="F1748" s="49">
        <v>-1676612</v>
      </c>
      <c r="G1748" s="49">
        <v>-22634257</v>
      </c>
      <c r="H1748" s="53"/>
    </row>
    <row r="1749" spans="1:8" customFormat="1" ht="15" hidden="1" x14ac:dyDescent="0.25">
      <c r="A1749" s="41">
        <v>1747</v>
      </c>
      <c r="B1749" s="55" t="s">
        <v>2576</v>
      </c>
      <c r="C1749" s="48">
        <v>44833</v>
      </c>
      <c r="D1749" s="47" t="s">
        <v>2552</v>
      </c>
      <c r="E1749" s="49">
        <v>-17464704</v>
      </c>
      <c r="F1749" s="49">
        <v>-1397176</v>
      </c>
      <c r="G1749" s="49">
        <v>-18861880</v>
      </c>
      <c r="H1749" s="53"/>
    </row>
    <row r="1750" spans="1:8" ht="18.75" customHeight="1" x14ac:dyDescent="0.2">
      <c r="A1750" s="41">
        <v>1748</v>
      </c>
      <c r="B1750" s="42" t="s">
        <v>1949</v>
      </c>
      <c r="C1750" s="43" t="s">
        <v>1950</v>
      </c>
      <c r="D1750" s="42" t="s">
        <v>210</v>
      </c>
      <c r="E1750" s="44">
        <v>5400456</v>
      </c>
      <c r="F1750" s="44">
        <v>432036</v>
      </c>
      <c r="G1750" s="44">
        <v>5832492</v>
      </c>
      <c r="H1750" s="50"/>
    </row>
    <row r="1751" spans="1:8" ht="18.75" customHeight="1" x14ac:dyDescent="0.2">
      <c r="A1751" s="41">
        <v>1749</v>
      </c>
      <c r="B1751" s="42" t="s">
        <v>1951</v>
      </c>
      <c r="C1751" s="43" t="s">
        <v>1950</v>
      </c>
      <c r="D1751" s="42" t="s">
        <v>210</v>
      </c>
      <c r="E1751" s="44">
        <v>2622616</v>
      </c>
      <c r="F1751" s="44">
        <v>209809</v>
      </c>
      <c r="G1751" s="44">
        <v>2832425</v>
      </c>
      <c r="H1751" s="50"/>
    </row>
    <row r="1752" spans="1:8" ht="18.75" customHeight="1" x14ac:dyDescent="0.2">
      <c r="A1752" s="41">
        <v>1750</v>
      </c>
      <c r="B1752" s="42" t="s">
        <v>1952</v>
      </c>
      <c r="C1752" s="43" t="s">
        <v>1950</v>
      </c>
      <c r="D1752" s="42" t="s">
        <v>210</v>
      </c>
      <c r="E1752" s="44">
        <v>2421888</v>
      </c>
      <c r="F1752" s="44">
        <v>193751</v>
      </c>
      <c r="G1752" s="44">
        <v>2615639</v>
      </c>
      <c r="H1752" s="50"/>
    </row>
    <row r="1753" spans="1:8" ht="18.75" customHeight="1" x14ac:dyDescent="0.2">
      <c r="A1753" s="41">
        <v>1751</v>
      </c>
      <c r="B1753" s="42" t="s">
        <v>1953</v>
      </c>
      <c r="C1753" s="43" t="s">
        <v>1950</v>
      </c>
      <c r="D1753" s="42" t="s">
        <v>210</v>
      </c>
      <c r="E1753" s="44">
        <v>1468620</v>
      </c>
      <c r="F1753" s="44">
        <v>117490</v>
      </c>
      <c r="G1753" s="44">
        <v>1586110</v>
      </c>
      <c r="H1753" s="50"/>
    </row>
    <row r="1754" spans="1:8" ht="18.75" customHeight="1" x14ac:dyDescent="0.2">
      <c r="A1754" s="41">
        <v>1752</v>
      </c>
      <c r="B1754" s="42" t="s">
        <v>1954</v>
      </c>
      <c r="C1754" s="43" t="s">
        <v>1950</v>
      </c>
      <c r="D1754" s="42" t="s">
        <v>210</v>
      </c>
      <c r="E1754" s="44">
        <v>6513136</v>
      </c>
      <c r="F1754" s="44">
        <v>521051</v>
      </c>
      <c r="G1754" s="44">
        <v>7034187</v>
      </c>
      <c r="H1754" s="50"/>
    </row>
    <row r="1755" spans="1:8" ht="18.75" customHeight="1" x14ac:dyDescent="0.2">
      <c r="A1755" s="41">
        <v>1753</v>
      </c>
      <c r="B1755" s="42" t="s">
        <v>1955</v>
      </c>
      <c r="C1755" s="43" t="s">
        <v>1950</v>
      </c>
      <c r="D1755" s="42" t="s">
        <v>210</v>
      </c>
      <c r="E1755" s="44">
        <v>2937280</v>
      </c>
      <c r="F1755" s="44">
        <v>234982</v>
      </c>
      <c r="G1755" s="44">
        <v>3172262</v>
      </c>
      <c r="H1755" s="50"/>
    </row>
    <row r="1756" spans="1:8" ht="18.75" customHeight="1" x14ac:dyDescent="0.2">
      <c r="A1756" s="41">
        <v>1754</v>
      </c>
      <c r="B1756" s="42" t="s">
        <v>1956</v>
      </c>
      <c r="C1756" s="43" t="s">
        <v>1950</v>
      </c>
      <c r="D1756" s="42" t="s">
        <v>210</v>
      </c>
      <c r="E1756" s="44">
        <v>2579220</v>
      </c>
      <c r="F1756" s="44">
        <v>206338</v>
      </c>
      <c r="G1756" s="44">
        <v>2785558</v>
      </c>
      <c r="H1756" s="50"/>
    </row>
    <row r="1757" spans="1:8" ht="18.75" customHeight="1" x14ac:dyDescent="0.2">
      <c r="A1757" s="41">
        <v>1755</v>
      </c>
      <c r="B1757" s="42" t="s">
        <v>1957</v>
      </c>
      <c r="C1757" s="43" t="s">
        <v>1950</v>
      </c>
      <c r="D1757" s="42" t="s">
        <v>210</v>
      </c>
      <c r="E1757" s="44">
        <v>1513364</v>
      </c>
      <c r="F1757" s="44">
        <v>121069</v>
      </c>
      <c r="G1757" s="44">
        <v>1634433</v>
      </c>
      <c r="H1757" s="50"/>
    </row>
    <row r="1758" spans="1:8" ht="18.75" customHeight="1" x14ac:dyDescent="0.2">
      <c r="A1758" s="41">
        <v>1756</v>
      </c>
      <c r="B1758" s="42" t="s">
        <v>1958</v>
      </c>
      <c r="C1758" s="43" t="s">
        <v>1950</v>
      </c>
      <c r="D1758" s="42" t="s">
        <v>210</v>
      </c>
      <c r="E1758" s="44">
        <v>2978568</v>
      </c>
      <c r="F1758" s="44">
        <v>238285</v>
      </c>
      <c r="G1758" s="44">
        <v>3216853</v>
      </c>
      <c r="H1758" s="50"/>
    </row>
    <row r="1759" spans="1:8" ht="18.75" customHeight="1" x14ac:dyDescent="0.2">
      <c r="A1759" s="41">
        <v>1757</v>
      </c>
      <c r="B1759" s="42" t="s">
        <v>1959</v>
      </c>
      <c r="C1759" s="43" t="s">
        <v>1950</v>
      </c>
      <c r="D1759" s="42" t="s">
        <v>210</v>
      </c>
      <c r="E1759" s="44">
        <v>1311308</v>
      </c>
      <c r="F1759" s="44">
        <v>104905</v>
      </c>
      <c r="G1759" s="44">
        <v>1416213</v>
      </c>
      <c r="H1759" s="50"/>
    </row>
    <row r="1760" spans="1:8" ht="18.75" customHeight="1" x14ac:dyDescent="0.2">
      <c r="A1760" s="41">
        <v>1758</v>
      </c>
      <c r="B1760" s="42" t="s">
        <v>1960</v>
      </c>
      <c r="C1760" s="43" t="s">
        <v>1950</v>
      </c>
      <c r="D1760" s="42" t="s">
        <v>210</v>
      </c>
      <c r="E1760" s="44">
        <v>4800380</v>
      </c>
      <c r="F1760" s="44">
        <v>384030</v>
      </c>
      <c r="G1760" s="44">
        <v>5184410</v>
      </c>
      <c r="H1760" s="50"/>
    </row>
    <row r="1761" spans="1:8" ht="18.75" customHeight="1" x14ac:dyDescent="0.2">
      <c r="A1761" s="41">
        <v>1759</v>
      </c>
      <c r="B1761" s="42" t="s">
        <v>1961</v>
      </c>
      <c r="C1761" s="43" t="s">
        <v>1950</v>
      </c>
      <c r="D1761" s="42" t="s">
        <v>210</v>
      </c>
      <c r="E1761" s="44">
        <v>1560620</v>
      </c>
      <c r="F1761" s="44">
        <v>124850</v>
      </c>
      <c r="G1761" s="44">
        <v>1685470</v>
      </c>
      <c r="H1761" s="50"/>
    </row>
    <row r="1762" spans="1:8" ht="18.75" customHeight="1" x14ac:dyDescent="0.2">
      <c r="A1762" s="41">
        <v>1760</v>
      </c>
      <c r="B1762" s="42" t="s">
        <v>1962</v>
      </c>
      <c r="C1762" s="43" t="s">
        <v>1950</v>
      </c>
      <c r="D1762" s="42" t="s">
        <v>210</v>
      </c>
      <c r="E1762" s="44">
        <v>3530380</v>
      </c>
      <c r="F1762" s="44">
        <v>282430</v>
      </c>
      <c r="G1762" s="44">
        <v>3812810</v>
      </c>
      <c r="H1762" s="50"/>
    </row>
    <row r="1763" spans="1:8" ht="18.75" customHeight="1" x14ac:dyDescent="0.2">
      <c r="A1763" s="41">
        <v>1761</v>
      </c>
      <c r="B1763" s="42" t="s">
        <v>1963</v>
      </c>
      <c r="C1763" s="43" t="s">
        <v>1950</v>
      </c>
      <c r="D1763" s="42" t="s">
        <v>210</v>
      </c>
      <c r="E1763" s="44">
        <v>4091236</v>
      </c>
      <c r="F1763" s="44">
        <v>327299</v>
      </c>
      <c r="G1763" s="44">
        <v>4418535</v>
      </c>
      <c r="H1763" s="50"/>
    </row>
    <row r="1764" spans="1:8" ht="18.75" customHeight="1" x14ac:dyDescent="0.2">
      <c r="A1764" s="41">
        <v>1762</v>
      </c>
      <c r="B1764" s="42" t="s">
        <v>1964</v>
      </c>
      <c r="C1764" s="43" t="s">
        <v>1950</v>
      </c>
      <c r="D1764" s="42" t="s">
        <v>210</v>
      </c>
      <c r="E1764" s="44">
        <v>1468640</v>
      </c>
      <c r="F1764" s="44">
        <v>117491</v>
      </c>
      <c r="G1764" s="44">
        <v>1586131</v>
      </c>
      <c r="H1764" s="50"/>
    </row>
    <row r="1765" spans="1:8" ht="18.75" customHeight="1" x14ac:dyDescent="0.2">
      <c r="A1765" s="41">
        <v>1763</v>
      </c>
      <c r="B1765" s="42" t="s">
        <v>1965</v>
      </c>
      <c r="C1765" s="43" t="s">
        <v>1950</v>
      </c>
      <c r="D1765" s="42" t="s">
        <v>210</v>
      </c>
      <c r="E1765" s="44">
        <v>3691100</v>
      </c>
      <c r="F1765" s="44">
        <v>295288</v>
      </c>
      <c r="G1765" s="44">
        <v>3986388</v>
      </c>
      <c r="H1765" s="50"/>
    </row>
    <row r="1766" spans="1:8" ht="18.75" customHeight="1" x14ac:dyDescent="0.2">
      <c r="A1766" s="41">
        <v>1764</v>
      </c>
      <c r="B1766" s="42" t="s">
        <v>1966</v>
      </c>
      <c r="C1766" s="43" t="s">
        <v>121</v>
      </c>
      <c r="D1766" s="42" t="s">
        <v>210</v>
      </c>
      <c r="E1766" s="44">
        <v>1340580</v>
      </c>
      <c r="F1766" s="44">
        <v>107246</v>
      </c>
      <c r="G1766" s="44">
        <v>1447826</v>
      </c>
      <c r="H1766" s="50"/>
    </row>
    <row r="1767" spans="1:8" ht="18.75" customHeight="1" x14ac:dyDescent="0.2">
      <c r="A1767" s="41">
        <v>1765</v>
      </c>
      <c r="B1767" s="42" t="s">
        <v>1967</v>
      </c>
      <c r="C1767" s="43" t="s">
        <v>121</v>
      </c>
      <c r="D1767" s="42" t="s">
        <v>210</v>
      </c>
      <c r="E1767" s="44">
        <v>1110580</v>
      </c>
      <c r="F1767" s="44">
        <v>88846</v>
      </c>
      <c r="G1767" s="44">
        <v>1199426</v>
      </c>
      <c r="H1767" s="50"/>
    </row>
    <row r="1768" spans="1:8" ht="18.75" customHeight="1" x14ac:dyDescent="0.2">
      <c r="A1768" s="41">
        <v>1766</v>
      </c>
      <c r="B1768" s="42" t="s">
        <v>1968</v>
      </c>
      <c r="C1768" s="43" t="s">
        <v>122</v>
      </c>
      <c r="D1768" s="42" t="s">
        <v>210</v>
      </c>
      <c r="E1768" s="44">
        <v>1468620</v>
      </c>
      <c r="F1768" s="44">
        <v>117490</v>
      </c>
      <c r="G1768" s="44">
        <v>1586110</v>
      </c>
      <c r="H1768" s="50"/>
    </row>
    <row r="1769" spans="1:8" ht="18.75" customHeight="1" x14ac:dyDescent="0.2">
      <c r="A1769" s="41">
        <v>1767</v>
      </c>
      <c r="B1769" s="42" t="s">
        <v>1969</v>
      </c>
      <c r="C1769" s="43" t="s">
        <v>122</v>
      </c>
      <c r="D1769" s="42" t="s">
        <v>210</v>
      </c>
      <c r="E1769" s="44">
        <v>1853348</v>
      </c>
      <c r="F1769" s="44">
        <v>148268</v>
      </c>
      <c r="G1769" s="44">
        <v>2001616</v>
      </c>
      <c r="H1769" s="50"/>
    </row>
    <row r="1770" spans="1:8" ht="18.75" customHeight="1" x14ac:dyDescent="0.2">
      <c r="A1770" s="41">
        <v>1768</v>
      </c>
      <c r="B1770" s="42" t="s">
        <v>1970</v>
      </c>
      <c r="C1770" s="43" t="s">
        <v>123</v>
      </c>
      <c r="D1770" s="42" t="s">
        <v>210</v>
      </c>
      <c r="E1770" s="44">
        <v>3181384</v>
      </c>
      <c r="F1770" s="44">
        <v>254511</v>
      </c>
      <c r="G1770" s="44">
        <v>3435895</v>
      </c>
      <c r="H1770" s="50"/>
    </row>
    <row r="1771" spans="1:8" ht="18.75" customHeight="1" x14ac:dyDescent="0.2">
      <c r="A1771" s="41">
        <v>1769</v>
      </c>
      <c r="B1771" s="42" t="s">
        <v>1971</v>
      </c>
      <c r="C1771" s="43" t="s">
        <v>123</v>
      </c>
      <c r="D1771" s="42" t="s">
        <v>210</v>
      </c>
      <c r="E1771" s="44">
        <v>4092564</v>
      </c>
      <c r="F1771" s="44">
        <v>327405</v>
      </c>
      <c r="G1771" s="44">
        <v>4419969</v>
      </c>
      <c r="H1771" s="50"/>
    </row>
    <row r="1772" spans="1:8" ht="18.75" customHeight="1" x14ac:dyDescent="0.2">
      <c r="A1772" s="41">
        <v>1770</v>
      </c>
      <c r="B1772" s="42" t="s">
        <v>1972</v>
      </c>
      <c r="C1772" s="43" t="s">
        <v>123</v>
      </c>
      <c r="D1772" s="42" t="s">
        <v>210</v>
      </c>
      <c r="E1772" s="44">
        <v>2825948</v>
      </c>
      <c r="F1772" s="44">
        <v>226076</v>
      </c>
      <c r="G1772" s="44">
        <v>3052024</v>
      </c>
      <c r="H1772" s="50"/>
    </row>
    <row r="1773" spans="1:8" ht="18.75" customHeight="1" x14ac:dyDescent="0.2">
      <c r="A1773" s="41">
        <v>1771</v>
      </c>
      <c r="B1773" s="42" t="s">
        <v>1973</v>
      </c>
      <c r="C1773" s="43" t="s">
        <v>123</v>
      </c>
      <c r="D1773" s="42" t="s">
        <v>210</v>
      </c>
      <c r="E1773" s="44">
        <v>1468620</v>
      </c>
      <c r="F1773" s="44">
        <v>117490</v>
      </c>
      <c r="G1773" s="44">
        <v>1586110</v>
      </c>
      <c r="H1773" s="50"/>
    </row>
    <row r="1774" spans="1:8" ht="18.75" customHeight="1" x14ac:dyDescent="0.2">
      <c r="A1774" s="41">
        <v>1772</v>
      </c>
      <c r="B1774" s="42" t="s">
        <v>1974</v>
      </c>
      <c r="C1774" s="43" t="s">
        <v>123</v>
      </c>
      <c r="D1774" s="42" t="s">
        <v>210</v>
      </c>
      <c r="E1774" s="44">
        <v>2580520</v>
      </c>
      <c r="F1774" s="44">
        <v>206442</v>
      </c>
      <c r="G1774" s="44">
        <v>2786962</v>
      </c>
      <c r="H1774" s="50"/>
    </row>
    <row r="1775" spans="1:8" ht="18.75" customHeight="1" x14ac:dyDescent="0.2">
      <c r="A1775" s="41">
        <v>1773</v>
      </c>
      <c r="B1775" s="42" t="s">
        <v>1975</v>
      </c>
      <c r="C1775" s="43" t="s">
        <v>123</v>
      </c>
      <c r="D1775" s="42" t="s">
        <v>210</v>
      </c>
      <c r="E1775" s="44">
        <v>5647204</v>
      </c>
      <c r="F1775" s="44">
        <v>451776</v>
      </c>
      <c r="G1775" s="44">
        <v>6098980</v>
      </c>
      <c r="H1775" s="50"/>
    </row>
    <row r="1776" spans="1:8" ht="18.75" customHeight="1" x14ac:dyDescent="0.2">
      <c r="A1776" s="41">
        <v>1774</v>
      </c>
      <c r="B1776" s="42" t="s">
        <v>1976</v>
      </c>
      <c r="C1776" s="43" t="s">
        <v>123</v>
      </c>
      <c r="D1776" s="42" t="s">
        <v>210</v>
      </c>
      <c r="E1776" s="44">
        <v>2621848</v>
      </c>
      <c r="F1776" s="44">
        <v>209748</v>
      </c>
      <c r="G1776" s="44">
        <v>2831596</v>
      </c>
      <c r="H1776" s="50"/>
    </row>
    <row r="1777" spans="1:8" ht="18.75" customHeight="1" x14ac:dyDescent="0.2">
      <c r="A1777" s="41">
        <v>1775</v>
      </c>
      <c r="B1777" s="42" t="s">
        <v>1977</v>
      </c>
      <c r="C1777" s="43" t="s">
        <v>123</v>
      </c>
      <c r="D1777" s="42" t="s">
        <v>210</v>
      </c>
      <c r="E1777" s="44">
        <v>1202580</v>
      </c>
      <c r="F1777" s="44">
        <v>96206</v>
      </c>
      <c r="G1777" s="44">
        <v>1298786</v>
      </c>
      <c r="H1777" s="50"/>
    </row>
    <row r="1778" spans="1:8" ht="18.75" customHeight="1" x14ac:dyDescent="0.2">
      <c r="A1778" s="41">
        <v>1776</v>
      </c>
      <c r="B1778" s="42" t="s">
        <v>1978</v>
      </c>
      <c r="C1778" s="43" t="s">
        <v>123</v>
      </c>
      <c r="D1778" s="42" t="s">
        <v>210</v>
      </c>
      <c r="E1778" s="44">
        <v>6664800</v>
      </c>
      <c r="F1778" s="44">
        <v>533184</v>
      </c>
      <c r="G1778" s="44">
        <v>7197984</v>
      </c>
      <c r="H1778" s="50"/>
    </row>
    <row r="1779" spans="1:8" ht="18.75" customHeight="1" x14ac:dyDescent="0.2">
      <c r="A1779" s="41">
        <v>1777</v>
      </c>
      <c r="B1779" s="42" t="s">
        <v>1979</v>
      </c>
      <c r="C1779" s="43" t="s">
        <v>123</v>
      </c>
      <c r="D1779" s="42" t="s">
        <v>210</v>
      </c>
      <c r="E1779" s="44">
        <v>552000</v>
      </c>
      <c r="F1779" s="44">
        <v>44160</v>
      </c>
      <c r="G1779" s="44">
        <v>596160</v>
      </c>
      <c r="H1779" s="50"/>
    </row>
    <row r="1780" spans="1:8" ht="18.75" customHeight="1" x14ac:dyDescent="0.2">
      <c r="A1780" s="41">
        <v>1778</v>
      </c>
      <c r="B1780" s="42" t="s">
        <v>1980</v>
      </c>
      <c r="C1780" s="43" t="s">
        <v>123</v>
      </c>
      <c r="D1780" s="42" t="s">
        <v>210</v>
      </c>
      <c r="E1780" s="44">
        <v>2717200</v>
      </c>
      <c r="F1780" s="44">
        <v>217376</v>
      </c>
      <c r="G1780" s="44">
        <v>2934576</v>
      </c>
      <c r="H1780" s="50"/>
    </row>
    <row r="1781" spans="1:8" ht="18.75" customHeight="1" x14ac:dyDescent="0.2">
      <c r="A1781" s="41">
        <v>1779</v>
      </c>
      <c r="B1781" s="42" t="s">
        <v>1981</v>
      </c>
      <c r="C1781" s="43" t="s">
        <v>123</v>
      </c>
      <c r="D1781" s="42" t="s">
        <v>210</v>
      </c>
      <c r="E1781" s="44">
        <v>1309220</v>
      </c>
      <c r="F1781" s="44">
        <v>104738</v>
      </c>
      <c r="G1781" s="44">
        <v>1413958</v>
      </c>
      <c r="H1781" s="50"/>
    </row>
    <row r="1782" spans="1:8" ht="18.75" customHeight="1" x14ac:dyDescent="0.2">
      <c r="A1782" s="41">
        <v>1780</v>
      </c>
      <c r="B1782" s="42" t="s">
        <v>1982</v>
      </c>
      <c r="C1782" s="43" t="s">
        <v>123</v>
      </c>
      <c r="D1782" s="42" t="s">
        <v>210</v>
      </c>
      <c r="E1782" s="44">
        <v>2579200</v>
      </c>
      <c r="F1782" s="44">
        <v>206336</v>
      </c>
      <c r="G1782" s="44">
        <v>2785536</v>
      </c>
      <c r="H1782" s="50"/>
    </row>
    <row r="1783" spans="1:8" ht="18.75" customHeight="1" x14ac:dyDescent="0.2">
      <c r="A1783" s="41">
        <v>1781</v>
      </c>
      <c r="B1783" s="42" t="s">
        <v>1983</v>
      </c>
      <c r="C1783" s="43" t="s">
        <v>124</v>
      </c>
      <c r="D1783" s="42" t="s">
        <v>210</v>
      </c>
      <c r="E1783" s="44">
        <v>1110580</v>
      </c>
      <c r="F1783" s="44">
        <v>88846</v>
      </c>
      <c r="G1783" s="44">
        <v>1199426</v>
      </c>
      <c r="H1783" s="50"/>
    </row>
    <row r="1784" spans="1:8" ht="18.75" customHeight="1" x14ac:dyDescent="0.2">
      <c r="A1784" s="41">
        <v>1782</v>
      </c>
      <c r="B1784" s="42" t="s">
        <v>1984</v>
      </c>
      <c r="C1784" s="43" t="s">
        <v>124</v>
      </c>
      <c r="D1784" s="42" t="s">
        <v>210</v>
      </c>
      <c r="E1784" s="44">
        <v>5002408</v>
      </c>
      <c r="F1784" s="44">
        <v>400193</v>
      </c>
      <c r="G1784" s="44">
        <v>5402601</v>
      </c>
      <c r="H1784" s="50"/>
    </row>
    <row r="1785" spans="1:8" ht="18.75" customHeight="1" x14ac:dyDescent="0.2">
      <c r="A1785" s="41">
        <v>1783</v>
      </c>
      <c r="B1785" s="42" t="s">
        <v>1985</v>
      </c>
      <c r="C1785" s="43" t="s">
        <v>124</v>
      </c>
      <c r="D1785" s="42" t="s">
        <v>210</v>
      </c>
      <c r="E1785" s="44">
        <v>2579200</v>
      </c>
      <c r="F1785" s="44">
        <v>206336</v>
      </c>
      <c r="G1785" s="44">
        <v>2785536</v>
      </c>
      <c r="H1785" s="50"/>
    </row>
    <row r="1786" spans="1:8" ht="18.75" customHeight="1" x14ac:dyDescent="0.2">
      <c r="A1786" s="41">
        <v>1784</v>
      </c>
      <c r="B1786" s="42" t="s">
        <v>1986</v>
      </c>
      <c r="C1786" s="43" t="s">
        <v>124</v>
      </c>
      <c r="D1786" s="42" t="s">
        <v>210</v>
      </c>
      <c r="E1786" s="44">
        <v>2221160</v>
      </c>
      <c r="F1786" s="44">
        <v>177693</v>
      </c>
      <c r="G1786" s="44">
        <v>2398853</v>
      </c>
      <c r="H1786" s="50"/>
    </row>
    <row r="1787" spans="1:8" ht="18.75" customHeight="1" x14ac:dyDescent="0.2">
      <c r="A1787" s="41">
        <v>1785</v>
      </c>
      <c r="B1787" s="42" t="s">
        <v>1987</v>
      </c>
      <c r="C1787" s="43" t="s">
        <v>124</v>
      </c>
      <c r="D1787" s="42" t="s">
        <v>210</v>
      </c>
      <c r="E1787" s="44">
        <v>2267160</v>
      </c>
      <c r="F1787" s="44">
        <v>181373</v>
      </c>
      <c r="G1787" s="44">
        <v>2448533</v>
      </c>
      <c r="H1787" s="50"/>
    </row>
    <row r="1788" spans="1:8" ht="18.75" customHeight="1" x14ac:dyDescent="0.2">
      <c r="A1788" s="41">
        <v>1786</v>
      </c>
      <c r="B1788" s="42" t="s">
        <v>1988</v>
      </c>
      <c r="C1788" s="43" t="s">
        <v>124</v>
      </c>
      <c r="D1788" s="42" t="s">
        <v>210</v>
      </c>
      <c r="E1788" s="44">
        <v>2221160</v>
      </c>
      <c r="F1788" s="44">
        <v>177693</v>
      </c>
      <c r="G1788" s="44">
        <v>2398853</v>
      </c>
      <c r="H1788" s="50"/>
    </row>
    <row r="1789" spans="1:8" ht="18.75" customHeight="1" x14ac:dyDescent="0.2">
      <c r="A1789" s="41">
        <v>1787</v>
      </c>
      <c r="B1789" s="42" t="s">
        <v>1989</v>
      </c>
      <c r="C1789" s="43" t="s">
        <v>124</v>
      </c>
      <c r="D1789" s="42" t="s">
        <v>210</v>
      </c>
      <c r="E1789" s="44">
        <v>2221160</v>
      </c>
      <c r="F1789" s="44">
        <v>177693</v>
      </c>
      <c r="G1789" s="44">
        <v>2398853</v>
      </c>
      <c r="H1789" s="50"/>
    </row>
    <row r="1790" spans="1:8" customFormat="1" ht="15" hidden="1" x14ac:dyDescent="0.25">
      <c r="A1790" s="41">
        <v>1788</v>
      </c>
      <c r="B1790" s="53"/>
      <c r="C1790" s="48">
        <v>44839</v>
      </c>
      <c r="D1790" s="47" t="s">
        <v>2550</v>
      </c>
      <c r="E1790" s="47"/>
      <c r="F1790" s="47"/>
      <c r="G1790" s="49">
        <v>-261464004</v>
      </c>
      <c r="H1790" s="53"/>
    </row>
    <row r="1791" spans="1:8" ht="18.75" customHeight="1" x14ac:dyDescent="0.2">
      <c r="A1791" s="41">
        <v>1789</v>
      </c>
      <c r="B1791" s="42" t="s">
        <v>1990</v>
      </c>
      <c r="C1791" s="43" t="s">
        <v>125</v>
      </c>
      <c r="D1791" s="42" t="s">
        <v>210</v>
      </c>
      <c r="E1791" s="44">
        <v>2579200</v>
      </c>
      <c r="F1791" s="44">
        <v>206336</v>
      </c>
      <c r="G1791" s="44">
        <v>2785536</v>
      </c>
      <c r="H1791" s="50"/>
    </row>
    <row r="1792" spans="1:8" ht="18.75" customHeight="1" x14ac:dyDescent="0.2">
      <c r="A1792" s="41">
        <v>1790</v>
      </c>
      <c r="B1792" s="42" t="s">
        <v>1991</v>
      </c>
      <c r="C1792" s="43" t="s">
        <v>125</v>
      </c>
      <c r="D1792" s="42" t="s">
        <v>210</v>
      </c>
      <c r="E1792" s="44">
        <v>1468620</v>
      </c>
      <c r="F1792" s="44">
        <v>117490</v>
      </c>
      <c r="G1792" s="44">
        <v>1586110</v>
      </c>
      <c r="H1792" s="50"/>
    </row>
    <row r="1793" spans="1:8" ht="18.75" customHeight="1" x14ac:dyDescent="0.2">
      <c r="A1793" s="41">
        <v>1791</v>
      </c>
      <c r="B1793" s="42" t="s">
        <v>1992</v>
      </c>
      <c r="C1793" s="43" t="s">
        <v>125</v>
      </c>
      <c r="D1793" s="42" t="s">
        <v>210</v>
      </c>
      <c r="E1793" s="44">
        <v>1110580</v>
      </c>
      <c r="F1793" s="44">
        <v>88846</v>
      </c>
      <c r="G1793" s="44">
        <v>1199426</v>
      </c>
      <c r="H1793" s="50"/>
    </row>
    <row r="1794" spans="1:8" ht="18.75" customHeight="1" x14ac:dyDescent="0.2">
      <c r="A1794" s="41">
        <v>1792</v>
      </c>
      <c r="B1794" s="42" t="s">
        <v>1993</v>
      </c>
      <c r="C1794" s="43" t="s">
        <v>125</v>
      </c>
      <c r="D1794" s="42" t="s">
        <v>210</v>
      </c>
      <c r="E1794" s="44">
        <v>1357308</v>
      </c>
      <c r="F1794" s="44">
        <v>108585</v>
      </c>
      <c r="G1794" s="44">
        <v>1465893</v>
      </c>
      <c r="H1794" s="50"/>
    </row>
    <row r="1795" spans="1:8" ht="18.75" customHeight="1" x14ac:dyDescent="0.2">
      <c r="A1795" s="41">
        <v>1793</v>
      </c>
      <c r="B1795" s="42" t="s">
        <v>1994</v>
      </c>
      <c r="C1795" s="43" t="s">
        <v>125</v>
      </c>
      <c r="D1795" s="42" t="s">
        <v>210</v>
      </c>
      <c r="E1795" s="44">
        <v>1468620</v>
      </c>
      <c r="F1795" s="44">
        <v>117490</v>
      </c>
      <c r="G1795" s="44">
        <v>1586110</v>
      </c>
      <c r="H1795" s="50"/>
    </row>
    <row r="1796" spans="1:8" ht="18.75" customHeight="1" x14ac:dyDescent="0.2">
      <c r="A1796" s="41">
        <v>1794</v>
      </c>
      <c r="B1796" s="42" t="s">
        <v>1995</v>
      </c>
      <c r="C1796" s="43" t="s">
        <v>125</v>
      </c>
      <c r="D1796" s="42" t="s">
        <v>210</v>
      </c>
      <c r="E1796" s="44">
        <v>1311308</v>
      </c>
      <c r="F1796" s="44">
        <v>104905</v>
      </c>
      <c r="G1796" s="44">
        <v>1416213</v>
      </c>
      <c r="H1796" s="50"/>
    </row>
    <row r="1797" spans="1:8" ht="18.75" customHeight="1" x14ac:dyDescent="0.2">
      <c r="A1797" s="41">
        <v>1795</v>
      </c>
      <c r="B1797" s="42" t="s">
        <v>1996</v>
      </c>
      <c r="C1797" s="43" t="s">
        <v>125</v>
      </c>
      <c r="D1797" s="42" t="s">
        <v>210</v>
      </c>
      <c r="E1797" s="44">
        <v>1110580</v>
      </c>
      <c r="F1797" s="44">
        <v>88846</v>
      </c>
      <c r="G1797" s="44">
        <v>1199426</v>
      </c>
      <c r="H1797" s="50"/>
    </row>
    <row r="1798" spans="1:8" ht="18.75" customHeight="1" x14ac:dyDescent="0.2">
      <c r="A1798" s="41">
        <v>1796</v>
      </c>
      <c r="B1798" s="42" t="s">
        <v>1997</v>
      </c>
      <c r="C1798" s="43" t="s">
        <v>125</v>
      </c>
      <c r="D1798" s="42" t="s">
        <v>210</v>
      </c>
      <c r="E1798" s="44">
        <v>4801680</v>
      </c>
      <c r="F1798" s="44">
        <v>384134</v>
      </c>
      <c r="G1798" s="44">
        <v>5185814</v>
      </c>
      <c r="H1798" s="50"/>
    </row>
    <row r="1799" spans="1:8" ht="18.75" customHeight="1" x14ac:dyDescent="0.2">
      <c r="A1799" s="41">
        <v>1797</v>
      </c>
      <c r="B1799" s="42" t="s">
        <v>1998</v>
      </c>
      <c r="C1799" s="43" t="s">
        <v>125</v>
      </c>
      <c r="D1799" s="42" t="s">
        <v>210</v>
      </c>
      <c r="E1799" s="44">
        <v>1512036</v>
      </c>
      <c r="F1799" s="44">
        <v>120963</v>
      </c>
      <c r="G1799" s="44">
        <v>1632999</v>
      </c>
      <c r="H1799" s="50"/>
    </row>
    <row r="1800" spans="1:8" ht="18.75" customHeight="1" x14ac:dyDescent="0.2">
      <c r="A1800" s="41">
        <v>1798</v>
      </c>
      <c r="B1800" s="42" t="s">
        <v>1999</v>
      </c>
      <c r="C1800" s="43" t="s">
        <v>126</v>
      </c>
      <c r="D1800" s="42" t="s">
        <v>210</v>
      </c>
      <c r="E1800" s="44">
        <v>1870076</v>
      </c>
      <c r="F1800" s="44">
        <v>149606</v>
      </c>
      <c r="G1800" s="44">
        <v>2019682</v>
      </c>
      <c r="H1800" s="50"/>
    </row>
    <row r="1801" spans="1:8" ht="18.75" customHeight="1" x14ac:dyDescent="0.2">
      <c r="A1801" s="41">
        <v>1799</v>
      </c>
      <c r="B1801" s="42" t="s">
        <v>2000</v>
      </c>
      <c r="C1801" s="43" t="s">
        <v>126</v>
      </c>
      <c r="D1801" s="42" t="s">
        <v>210</v>
      </c>
      <c r="E1801" s="44">
        <v>3689780</v>
      </c>
      <c r="F1801" s="44">
        <v>295182</v>
      </c>
      <c r="G1801" s="44">
        <v>3984962</v>
      </c>
      <c r="H1801" s="50"/>
    </row>
    <row r="1802" spans="1:8" ht="18.75" customHeight="1" x14ac:dyDescent="0.2">
      <c r="A1802" s="41">
        <v>1800</v>
      </c>
      <c r="B1802" s="42" t="s">
        <v>2001</v>
      </c>
      <c r="C1802" s="43" t="s">
        <v>126</v>
      </c>
      <c r="D1802" s="42" t="s">
        <v>210</v>
      </c>
      <c r="E1802" s="44">
        <v>5552900</v>
      </c>
      <c r="F1802" s="44">
        <v>444232</v>
      </c>
      <c r="G1802" s="44">
        <v>5997132</v>
      </c>
      <c r="H1802" s="50"/>
    </row>
    <row r="1803" spans="1:8" ht="18.75" hidden="1" customHeight="1" x14ac:dyDescent="0.2">
      <c r="A1803" s="41">
        <v>1801</v>
      </c>
      <c r="B1803" s="47" t="s">
        <v>2533</v>
      </c>
      <c r="C1803" s="48">
        <v>44841</v>
      </c>
      <c r="D1803" s="47" t="s">
        <v>170</v>
      </c>
      <c r="E1803" s="49">
        <v>-1728555</v>
      </c>
      <c r="F1803" s="49">
        <v>-138284</v>
      </c>
      <c r="G1803" s="49">
        <v>-1866839</v>
      </c>
      <c r="H1803" s="53"/>
    </row>
    <row r="1804" spans="1:8" ht="18.75" customHeight="1" x14ac:dyDescent="0.2">
      <c r="A1804" s="41">
        <v>1802</v>
      </c>
      <c r="B1804" s="42" t="s">
        <v>2002</v>
      </c>
      <c r="C1804" s="43" t="s">
        <v>127</v>
      </c>
      <c r="D1804" s="42" t="s">
        <v>210</v>
      </c>
      <c r="E1804" s="44">
        <v>2579200</v>
      </c>
      <c r="F1804" s="44">
        <v>206336</v>
      </c>
      <c r="G1804" s="44">
        <v>2785536</v>
      </c>
      <c r="H1804" s="50"/>
    </row>
    <row r="1805" spans="1:8" ht="18.75" customHeight="1" x14ac:dyDescent="0.2">
      <c r="A1805" s="41">
        <v>1803</v>
      </c>
      <c r="B1805" s="42" t="s">
        <v>2003</v>
      </c>
      <c r="C1805" s="43" t="s">
        <v>127</v>
      </c>
      <c r="D1805" s="42" t="s">
        <v>210</v>
      </c>
      <c r="E1805" s="44">
        <v>2221160</v>
      </c>
      <c r="F1805" s="44">
        <v>177693</v>
      </c>
      <c r="G1805" s="44">
        <v>2398853</v>
      </c>
      <c r="H1805" s="50"/>
    </row>
    <row r="1806" spans="1:8" ht="18.75" customHeight="1" x14ac:dyDescent="0.2">
      <c r="A1806" s="41">
        <v>1804</v>
      </c>
      <c r="B1806" s="42" t="s">
        <v>2004</v>
      </c>
      <c r="C1806" s="43" t="s">
        <v>127</v>
      </c>
      <c r="D1806" s="42" t="s">
        <v>210</v>
      </c>
      <c r="E1806" s="44">
        <v>1110580</v>
      </c>
      <c r="F1806" s="44">
        <v>88846</v>
      </c>
      <c r="G1806" s="44">
        <v>1199426</v>
      </c>
      <c r="H1806" s="50"/>
    </row>
    <row r="1807" spans="1:8" ht="18.75" customHeight="1" x14ac:dyDescent="0.2">
      <c r="A1807" s="41">
        <v>1805</v>
      </c>
      <c r="B1807" s="42" t="s">
        <v>2005</v>
      </c>
      <c r="C1807" s="43" t="s">
        <v>127</v>
      </c>
      <c r="D1807" s="42" t="s">
        <v>210</v>
      </c>
      <c r="E1807" s="44">
        <v>1468620</v>
      </c>
      <c r="F1807" s="44">
        <v>117490</v>
      </c>
      <c r="G1807" s="44">
        <v>1586110</v>
      </c>
      <c r="H1807" s="50"/>
    </row>
    <row r="1808" spans="1:8" ht="18.75" customHeight="1" x14ac:dyDescent="0.2">
      <c r="A1808" s="41">
        <v>1806</v>
      </c>
      <c r="B1808" s="42" t="s">
        <v>2006</v>
      </c>
      <c r="C1808" s="43" t="s">
        <v>127</v>
      </c>
      <c r="D1808" s="42" t="s">
        <v>210</v>
      </c>
      <c r="E1808" s="44">
        <v>6205008</v>
      </c>
      <c r="F1808" s="44">
        <v>496401</v>
      </c>
      <c r="G1808" s="44">
        <v>6701409</v>
      </c>
      <c r="H1808" s="50"/>
    </row>
    <row r="1809" spans="1:8" ht="18.75" customHeight="1" x14ac:dyDescent="0.2">
      <c r="A1809" s="41">
        <v>1807</v>
      </c>
      <c r="B1809" s="42" t="s">
        <v>2007</v>
      </c>
      <c r="C1809" s="43" t="s">
        <v>127</v>
      </c>
      <c r="D1809" s="42" t="s">
        <v>210</v>
      </c>
      <c r="E1809" s="44">
        <v>1156580</v>
      </c>
      <c r="F1809" s="44">
        <v>92526</v>
      </c>
      <c r="G1809" s="44">
        <v>1249106</v>
      </c>
      <c r="H1809" s="50"/>
    </row>
    <row r="1810" spans="1:8" ht="18.75" customHeight="1" x14ac:dyDescent="0.2">
      <c r="A1810" s="41">
        <v>1808</v>
      </c>
      <c r="B1810" s="42" t="s">
        <v>2008</v>
      </c>
      <c r="C1810" s="43" t="s">
        <v>127</v>
      </c>
      <c r="D1810" s="42" t="s">
        <v>210</v>
      </c>
      <c r="E1810" s="44">
        <v>7221500</v>
      </c>
      <c r="F1810" s="44">
        <v>577720</v>
      </c>
      <c r="G1810" s="44">
        <v>7799220</v>
      </c>
      <c r="H1810" s="50"/>
    </row>
    <row r="1811" spans="1:8" ht="18.75" customHeight="1" x14ac:dyDescent="0.2">
      <c r="A1811" s="41">
        <v>1809</v>
      </c>
      <c r="B1811" s="42" t="s">
        <v>2009</v>
      </c>
      <c r="C1811" s="43" t="s">
        <v>127</v>
      </c>
      <c r="D1811" s="42" t="s">
        <v>210</v>
      </c>
      <c r="E1811" s="44">
        <v>1404628</v>
      </c>
      <c r="F1811" s="44">
        <v>112370</v>
      </c>
      <c r="G1811" s="44">
        <v>1516998</v>
      </c>
      <c r="H1811" s="50"/>
    </row>
    <row r="1812" spans="1:8" ht="18.75" customHeight="1" x14ac:dyDescent="0.2">
      <c r="A1812" s="41">
        <v>1810</v>
      </c>
      <c r="B1812" s="42" t="s">
        <v>2010</v>
      </c>
      <c r="C1812" s="43" t="s">
        <v>127</v>
      </c>
      <c r="D1812" s="42" t="s">
        <v>210</v>
      </c>
      <c r="E1812" s="44">
        <v>2579200</v>
      </c>
      <c r="F1812" s="44">
        <v>206336</v>
      </c>
      <c r="G1812" s="44">
        <v>2785536</v>
      </c>
      <c r="H1812" s="50"/>
    </row>
    <row r="1813" spans="1:8" ht="18.75" customHeight="1" x14ac:dyDescent="0.2">
      <c r="A1813" s="41">
        <v>1811</v>
      </c>
      <c r="B1813" s="42" t="s">
        <v>2011</v>
      </c>
      <c r="C1813" s="43" t="s">
        <v>127</v>
      </c>
      <c r="D1813" s="42" t="s">
        <v>210</v>
      </c>
      <c r="E1813" s="44">
        <v>2221160</v>
      </c>
      <c r="F1813" s="44">
        <v>177693</v>
      </c>
      <c r="G1813" s="44">
        <v>2398853</v>
      </c>
      <c r="H1813" s="50"/>
    </row>
    <row r="1814" spans="1:8" ht="18.75" customHeight="1" x14ac:dyDescent="0.2">
      <c r="A1814" s="41">
        <v>1812</v>
      </c>
      <c r="B1814" s="42" t="s">
        <v>2012</v>
      </c>
      <c r="C1814" s="43" t="s">
        <v>127</v>
      </c>
      <c r="D1814" s="42" t="s">
        <v>210</v>
      </c>
      <c r="E1814" s="44">
        <v>1386580</v>
      </c>
      <c r="F1814" s="44">
        <v>110926</v>
      </c>
      <c r="G1814" s="44">
        <v>1497506</v>
      </c>
      <c r="H1814" s="50"/>
    </row>
    <row r="1815" spans="1:8" ht="18.75" customHeight="1" x14ac:dyDescent="0.2">
      <c r="A1815" s="41">
        <v>1813</v>
      </c>
      <c r="B1815" s="42" t="s">
        <v>2013</v>
      </c>
      <c r="C1815" s="43" t="s">
        <v>127</v>
      </c>
      <c r="D1815" s="42" t="s">
        <v>210</v>
      </c>
      <c r="E1815" s="44">
        <v>2579200</v>
      </c>
      <c r="F1815" s="44">
        <v>206336</v>
      </c>
      <c r="G1815" s="44">
        <v>2785536</v>
      </c>
      <c r="H1815" s="50"/>
    </row>
    <row r="1816" spans="1:8" ht="18.75" customHeight="1" x14ac:dyDescent="0.2">
      <c r="A1816" s="41">
        <v>1814</v>
      </c>
      <c r="B1816" s="42" t="s">
        <v>2014</v>
      </c>
      <c r="C1816" s="43" t="s">
        <v>127</v>
      </c>
      <c r="D1816" s="42" t="s">
        <v>210</v>
      </c>
      <c r="E1816" s="44">
        <v>2763200</v>
      </c>
      <c r="F1816" s="44">
        <v>221056</v>
      </c>
      <c r="G1816" s="44">
        <v>2984256</v>
      </c>
      <c r="H1816" s="50"/>
    </row>
    <row r="1817" spans="1:8" ht="18.75" customHeight="1" x14ac:dyDescent="0.2">
      <c r="A1817" s="41">
        <v>1815</v>
      </c>
      <c r="B1817" s="42" t="s">
        <v>2015</v>
      </c>
      <c r="C1817" s="43" t="s">
        <v>127</v>
      </c>
      <c r="D1817" s="42" t="s">
        <v>210</v>
      </c>
      <c r="E1817" s="44">
        <v>7749844</v>
      </c>
      <c r="F1817" s="44">
        <v>619988</v>
      </c>
      <c r="G1817" s="44">
        <v>8369832</v>
      </c>
      <c r="H1817" s="50"/>
    </row>
    <row r="1818" spans="1:8" ht="18.75" customHeight="1" x14ac:dyDescent="0.2">
      <c r="A1818" s="41">
        <v>1816</v>
      </c>
      <c r="B1818" s="42" t="s">
        <v>2016</v>
      </c>
      <c r="C1818" s="43" t="s">
        <v>127</v>
      </c>
      <c r="D1818" s="42" t="s">
        <v>210</v>
      </c>
      <c r="E1818" s="44">
        <v>3781780</v>
      </c>
      <c r="F1818" s="44">
        <v>302542</v>
      </c>
      <c r="G1818" s="44">
        <v>4084322</v>
      </c>
      <c r="H1818" s="50"/>
    </row>
    <row r="1819" spans="1:8" ht="18.75" customHeight="1" x14ac:dyDescent="0.2">
      <c r="A1819" s="41">
        <v>1817</v>
      </c>
      <c r="B1819" s="42" t="s">
        <v>2017</v>
      </c>
      <c r="C1819" s="43" t="s">
        <v>127</v>
      </c>
      <c r="D1819" s="42" t="s">
        <v>210</v>
      </c>
      <c r="E1819" s="44">
        <v>3137968</v>
      </c>
      <c r="F1819" s="44">
        <v>251037</v>
      </c>
      <c r="G1819" s="44">
        <v>3389005</v>
      </c>
      <c r="H1819" s="50"/>
    </row>
    <row r="1820" spans="1:8" ht="18.75" customHeight="1" x14ac:dyDescent="0.2">
      <c r="A1820" s="41">
        <v>1818</v>
      </c>
      <c r="B1820" s="42" t="s">
        <v>2018</v>
      </c>
      <c r="C1820" s="43" t="s">
        <v>127</v>
      </c>
      <c r="D1820" s="42" t="s">
        <v>210</v>
      </c>
      <c r="E1820" s="44">
        <v>3734524</v>
      </c>
      <c r="F1820" s="44">
        <v>298762</v>
      </c>
      <c r="G1820" s="44">
        <v>4033286</v>
      </c>
      <c r="H1820" s="50"/>
    </row>
    <row r="1821" spans="1:8" ht="18.75" hidden="1" customHeight="1" x14ac:dyDescent="0.2">
      <c r="A1821" s="41">
        <v>1819</v>
      </c>
      <c r="B1821" s="47" t="s">
        <v>2534</v>
      </c>
      <c r="C1821" s="48">
        <v>44844</v>
      </c>
      <c r="D1821" s="47" t="s">
        <v>170</v>
      </c>
      <c r="E1821" s="49">
        <v>-729622</v>
      </c>
      <c r="F1821" s="49">
        <v>-58370</v>
      </c>
      <c r="G1821" s="49">
        <v>-787992</v>
      </c>
      <c r="H1821" s="53"/>
    </row>
    <row r="1822" spans="1:8" ht="18.75" hidden="1" customHeight="1" x14ac:dyDescent="0.2">
      <c r="A1822" s="41">
        <v>1820</v>
      </c>
      <c r="B1822" s="47" t="s">
        <v>2535</v>
      </c>
      <c r="C1822" s="48">
        <v>44844</v>
      </c>
      <c r="D1822" s="47" t="s">
        <v>170</v>
      </c>
      <c r="E1822" s="49">
        <v>-553467</v>
      </c>
      <c r="F1822" s="49">
        <v>-44277</v>
      </c>
      <c r="G1822" s="49">
        <v>-597744</v>
      </c>
      <c r="H1822" s="53"/>
    </row>
    <row r="1823" spans="1:8" ht="18.75" hidden="1" customHeight="1" x14ac:dyDescent="0.2">
      <c r="A1823" s="41">
        <v>1821</v>
      </c>
      <c r="B1823" s="47" t="s">
        <v>2536</v>
      </c>
      <c r="C1823" s="48">
        <v>44845</v>
      </c>
      <c r="D1823" s="47" t="s">
        <v>170</v>
      </c>
      <c r="E1823" s="49">
        <v>-277975</v>
      </c>
      <c r="F1823" s="49">
        <v>-22238</v>
      </c>
      <c r="G1823" s="49">
        <v>-300213</v>
      </c>
      <c r="H1823" s="53"/>
    </row>
    <row r="1824" spans="1:8" ht="18.75" customHeight="1" x14ac:dyDescent="0.2">
      <c r="A1824" s="41">
        <v>1822</v>
      </c>
      <c r="B1824" s="42" t="s">
        <v>2019</v>
      </c>
      <c r="C1824" s="43" t="s">
        <v>2020</v>
      </c>
      <c r="D1824" s="42" t="s">
        <v>210</v>
      </c>
      <c r="E1824" s="44">
        <v>3533788</v>
      </c>
      <c r="F1824" s="44">
        <v>282703</v>
      </c>
      <c r="G1824" s="44">
        <v>3816491</v>
      </c>
      <c r="H1824" s="50"/>
    </row>
    <row r="1825" spans="1:8" ht="18.75" customHeight="1" x14ac:dyDescent="0.2">
      <c r="A1825" s="41">
        <v>1823</v>
      </c>
      <c r="B1825" s="42" t="s">
        <v>2021</v>
      </c>
      <c r="C1825" s="43" t="s">
        <v>2020</v>
      </c>
      <c r="D1825" s="42" t="s">
        <v>210</v>
      </c>
      <c r="E1825" s="44">
        <v>1468620</v>
      </c>
      <c r="F1825" s="44">
        <v>117490</v>
      </c>
      <c r="G1825" s="44">
        <v>1586110</v>
      </c>
      <c r="H1825" s="50"/>
    </row>
    <row r="1826" spans="1:8" ht="18.75" customHeight="1" x14ac:dyDescent="0.2">
      <c r="A1826" s="41">
        <v>1824</v>
      </c>
      <c r="B1826" s="42" t="s">
        <v>2022</v>
      </c>
      <c r="C1826" s="43" t="s">
        <v>2020</v>
      </c>
      <c r="D1826" s="42" t="s">
        <v>210</v>
      </c>
      <c r="E1826" s="44">
        <v>1110580</v>
      </c>
      <c r="F1826" s="44">
        <v>88846</v>
      </c>
      <c r="G1826" s="44">
        <v>1199426</v>
      </c>
      <c r="H1826" s="50"/>
    </row>
    <row r="1827" spans="1:8" ht="18.75" customHeight="1" x14ac:dyDescent="0.2">
      <c r="A1827" s="41">
        <v>1825</v>
      </c>
      <c r="B1827" s="42" t="s">
        <v>2023</v>
      </c>
      <c r="C1827" s="43" t="s">
        <v>2020</v>
      </c>
      <c r="D1827" s="42" t="s">
        <v>210</v>
      </c>
      <c r="E1827" s="44">
        <v>2467888</v>
      </c>
      <c r="F1827" s="44">
        <v>197431</v>
      </c>
      <c r="G1827" s="44">
        <v>2665319</v>
      </c>
      <c r="H1827" s="50"/>
    </row>
    <row r="1828" spans="1:8" ht="18.75" customHeight="1" x14ac:dyDescent="0.2">
      <c r="A1828" s="41">
        <v>1826</v>
      </c>
      <c r="B1828" s="42" t="s">
        <v>2024</v>
      </c>
      <c r="C1828" s="43" t="s">
        <v>2020</v>
      </c>
      <c r="D1828" s="42" t="s">
        <v>210</v>
      </c>
      <c r="E1828" s="44">
        <v>1110580</v>
      </c>
      <c r="F1828" s="44">
        <v>88846</v>
      </c>
      <c r="G1828" s="44">
        <v>1199426</v>
      </c>
      <c r="H1828" s="50"/>
    </row>
    <row r="1829" spans="1:8" ht="18.75" customHeight="1" x14ac:dyDescent="0.2">
      <c r="A1829" s="41">
        <v>1827</v>
      </c>
      <c r="B1829" s="42" t="s">
        <v>2025</v>
      </c>
      <c r="C1829" s="43" t="s">
        <v>2020</v>
      </c>
      <c r="D1829" s="42" t="s">
        <v>210</v>
      </c>
      <c r="E1829" s="44">
        <v>1311308</v>
      </c>
      <c r="F1829" s="44">
        <v>104905</v>
      </c>
      <c r="G1829" s="44">
        <v>1416213</v>
      </c>
      <c r="H1829" s="50"/>
    </row>
    <row r="1830" spans="1:8" ht="18.75" customHeight="1" x14ac:dyDescent="0.2">
      <c r="A1830" s="41">
        <v>1828</v>
      </c>
      <c r="B1830" s="42" t="s">
        <v>2026</v>
      </c>
      <c r="C1830" s="43" t="s">
        <v>2020</v>
      </c>
      <c r="D1830" s="42" t="s">
        <v>210</v>
      </c>
      <c r="E1830" s="44">
        <v>1311308</v>
      </c>
      <c r="F1830" s="44">
        <v>104905</v>
      </c>
      <c r="G1830" s="44">
        <v>1416213</v>
      </c>
      <c r="H1830" s="50"/>
    </row>
    <row r="1831" spans="1:8" ht="18.75" customHeight="1" x14ac:dyDescent="0.2">
      <c r="A1831" s="41">
        <v>1829</v>
      </c>
      <c r="B1831" s="42" t="s">
        <v>2027</v>
      </c>
      <c r="C1831" s="43" t="s">
        <v>2020</v>
      </c>
      <c r="D1831" s="42" t="s">
        <v>210</v>
      </c>
      <c r="E1831" s="44">
        <v>2579200</v>
      </c>
      <c r="F1831" s="44">
        <v>206336</v>
      </c>
      <c r="G1831" s="44">
        <v>2785536</v>
      </c>
      <c r="H1831" s="50"/>
    </row>
    <row r="1832" spans="1:8" ht="18.75" customHeight="1" x14ac:dyDescent="0.2">
      <c r="A1832" s="41">
        <v>1830</v>
      </c>
      <c r="B1832" s="42" t="s">
        <v>2028</v>
      </c>
      <c r="C1832" s="43" t="s">
        <v>2020</v>
      </c>
      <c r="D1832" s="42" t="s">
        <v>210</v>
      </c>
      <c r="E1832" s="44">
        <v>4800360</v>
      </c>
      <c r="F1832" s="44">
        <v>384029</v>
      </c>
      <c r="G1832" s="44">
        <v>5184389</v>
      </c>
      <c r="H1832" s="50"/>
    </row>
    <row r="1833" spans="1:8" ht="18.75" customHeight="1" x14ac:dyDescent="0.2">
      <c r="A1833" s="41">
        <v>1831</v>
      </c>
      <c r="B1833" s="42" t="s">
        <v>2029</v>
      </c>
      <c r="C1833" s="43" t="s">
        <v>2020</v>
      </c>
      <c r="D1833" s="42" t="s">
        <v>210</v>
      </c>
      <c r="E1833" s="44">
        <v>2221160</v>
      </c>
      <c r="F1833" s="44">
        <v>177693</v>
      </c>
      <c r="G1833" s="44">
        <v>2398853</v>
      </c>
      <c r="H1833" s="50"/>
    </row>
    <row r="1834" spans="1:8" ht="18.75" customHeight="1" x14ac:dyDescent="0.2">
      <c r="A1834" s="41">
        <v>1832</v>
      </c>
      <c r="B1834" s="42" t="s">
        <v>2030</v>
      </c>
      <c r="C1834" s="43" t="s">
        <v>128</v>
      </c>
      <c r="D1834" s="42" t="s">
        <v>210</v>
      </c>
      <c r="E1834" s="44">
        <v>3338744</v>
      </c>
      <c r="F1834" s="44">
        <v>267100</v>
      </c>
      <c r="G1834" s="44">
        <v>3605844</v>
      </c>
      <c r="H1834" s="50"/>
    </row>
    <row r="1835" spans="1:8" ht="18.75" customHeight="1" x14ac:dyDescent="0.2">
      <c r="A1835" s="41">
        <v>1833</v>
      </c>
      <c r="B1835" s="42" t="s">
        <v>2031</v>
      </c>
      <c r="C1835" s="43" t="s">
        <v>128</v>
      </c>
      <c r="D1835" s="42" t="s">
        <v>210</v>
      </c>
      <c r="E1835" s="44">
        <v>1110580</v>
      </c>
      <c r="F1835" s="44">
        <v>88846</v>
      </c>
      <c r="G1835" s="44">
        <v>1199426</v>
      </c>
      <c r="H1835" s="50"/>
    </row>
    <row r="1836" spans="1:8" ht="18.75" customHeight="1" x14ac:dyDescent="0.2">
      <c r="A1836" s="41">
        <v>1834</v>
      </c>
      <c r="B1836" s="42" t="s">
        <v>2032</v>
      </c>
      <c r="C1836" s="43" t="s">
        <v>128</v>
      </c>
      <c r="D1836" s="42" t="s">
        <v>210</v>
      </c>
      <c r="E1836" s="44">
        <v>3533788</v>
      </c>
      <c r="F1836" s="44">
        <v>282703</v>
      </c>
      <c r="G1836" s="44">
        <v>3816491</v>
      </c>
      <c r="H1836" s="50"/>
    </row>
    <row r="1837" spans="1:8" ht="18.75" customHeight="1" x14ac:dyDescent="0.2">
      <c r="A1837" s="41">
        <v>1835</v>
      </c>
      <c r="B1837" s="42" t="s">
        <v>2033</v>
      </c>
      <c r="C1837" s="43" t="s">
        <v>2034</v>
      </c>
      <c r="D1837" s="42" t="s">
        <v>210</v>
      </c>
      <c r="E1837" s="44">
        <v>1311308</v>
      </c>
      <c r="F1837" s="44">
        <v>104905</v>
      </c>
      <c r="G1837" s="44">
        <v>1416213</v>
      </c>
      <c r="H1837" s="50"/>
    </row>
    <row r="1838" spans="1:8" ht="18.75" customHeight="1" x14ac:dyDescent="0.2">
      <c r="A1838" s="41">
        <v>1836</v>
      </c>
      <c r="B1838" s="42" t="s">
        <v>2035</v>
      </c>
      <c r="C1838" s="43" t="s">
        <v>2034</v>
      </c>
      <c r="D1838" s="42" t="s">
        <v>210</v>
      </c>
      <c r="E1838" s="44">
        <v>1110580</v>
      </c>
      <c r="F1838" s="44">
        <v>88846</v>
      </c>
      <c r="G1838" s="44">
        <v>1199426</v>
      </c>
      <c r="H1838" s="50"/>
    </row>
    <row r="1839" spans="1:8" ht="18.75" customHeight="1" x14ac:dyDescent="0.2">
      <c r="A1839" s="41">
        <v>1837</v>
      </c>
      <c r="B1839" s="42" t="s">
        <v>2036</v>
      </c>
      <c r="C1839" s="43" t="s">
        <v>2034</v>
      </c>
      <c r="D1839" s="42" t="s">
        <v>210</v>
      </c>
      <c r="E1839" s="44">
        <v>2625220</v>
      </c>
      <c r="F1839" s="44">
        <v>210018</v>
      </c>
      <c r="G1839" s="44">
        <v>2835238</v>
      </c>
      <c r="H1839" s="50"/>
    </row>
    <row r="1840" spans="1:8" ht="18.75" customHeight="1" x14ac:dyDescent="0.2">
      <c r="A1840" s="41">
        <v>1838</v>
      </c>
      <c r="B1840" s="42" t="s">
        <v>2037</v>
      </c>
      <c r="C1840" s="43" t="s">
        <v>2034</v>
      </c>
      <c r="D1840" s="42" t="s">
        <v>210</v>
      </c>
      <c r="E1840" s="44">
        <v>2221160</v>
      </c>
      <c r="F1840" s="44">
        <v>177693</v>
      </c>
      <c r="G1840" s="44">
        <v>2398853</v>
      </c>
      <c r="H1840" s="50"/>
    </row>
    <row r="1841" spans="1:8" ht="18.75" customHeight="1" x14ac:dyDescent="0.2">
      <c r="A1841" s="41">
        <v>1839</v>
      </c>
      <c r="B1841" s="42" t="s">
        <v>2038</v>
      </c>
      <c r="C1841" s="43" t="s">
        <v>2034</v>
      </c>
      <c r="D1841" s="42" t="s">
        <v>210</v>
      </c>
      <c r="E1841" s="44">
        <v>602196</v>
      </c>
      <c r="F1841" s="44">
        <v>48176</v>
      </c>
      <c r="G1841" s="44">
        <v>650372</v>
      </c>
      <c r="H1841" s="50"/>
    </row>
    <row r="1842" spans="1:8" ht="18.75" customHeight="1" x14ac:dyDescent="0.2">
      <c r="A1842" s="41">
        <v>1840</v>
      </c>
      <c r="B1842" s="42" t="s">
        <v>2039</v>
      </c>
      <c r="C1842" s="43" t="s">
        <v>2034</v>
      </c>
      <c r="D1842" s="42" t="s">
        <v>210</v>
      </c>
      <c r="E1842" s="44">
        <v>1669348</v>
      </c>
      <c r="F1842" s="44">
        <v>133548</v>
      </c>
      <c r="G1842" s="44">
        <v>1802896</v>
      </c>
      <c r="H1842" s="50"/>
    </row>
    <row r="1843" spans="1:8" ht="18.75" customHeight="1" x14ac:dyDescent="0.2">
      <c r="A1843" s="41">
        <v>1841</v>
      </c>
      <c r="B1843" s="42" t="s">
        <v>2040</v>
      </c>
      <c r="C1843" s="43" t="s">
        <v>2034</v>
      </c>
      <c r="D1843" s="42" t="s">
        <v>210</v>
      </c>
      <c r="E1843" s="44">
        <v>2622616</v>
      </c>
      <c r="F1843" s="44">
        <v>209809</v>
      </c>
      <c r="G1843" s="44">
        <v>2832425</v>
      </c>
      <c r="H1843" s="50"/>
    </row>
    <row r="1844" spans="1:8" ht="18.75" customHeight="1" x14ac:dyDescent="0.2">
      <c r="A1844" s="41">
        <v>1842</v>
      </c>
      <c r="B1844" s="42" t="s">
        <v>2041</v>
      </c>
      <c r="C1844" s="43" t="s">
        <v>2034</v>
      </c>
      <c r="D1844" s="42" t="s">
        <v>210</v>
      </c>
      <c r="E1844" s="44">
        <v>2579200</v>
      </c>
      <c r="F1844" s="44">
        <v>206336</v>
      </c>
      <c r="G1844" s="44">
        <v>2785536</v>
      </c>
      <c r="H1844" s="50"/>
    </row>
    <row r="1845" spans="1:8" ht="18.75" customHeight="1" x14ac:dyDescent="0.2">
      <c r="A1845" s="41">
        <v>1843</v>
      </c>
      <c r="B1845" s="42" t="s">
        <v>2042</v>
      </c>
      <c r="C1845" s="43" t="s">
        <v>2034</v>
      </c>
      <c r="D1845" s="42" t="s">
        <v>210</v>
      </c>
      <c r="E1845" s="44">
        <v>1110580</v>
      </c>
      <c r="F1845" s="44">
        <v>88846</v>
      </c>
      <c r="G1845" s="44">
        <v>1199426</v>
      </c>
      <c r="H1845" s="50"/>
    </row>
    <row r="1846" spans="1:8" ht="18.75" hidden="1" customHeight="1" x14ac:dyDescent="0.2">
      <c r="A1846" s="41">
        <v>1844</v>
      </c>
      <c r="B1846" s="47" t="s">
        <v>2537</v>
      </c>
      <c r="C1846" s="48">
        <v>44847</v>
      </c>
      <c r="D1846" s="47" t="s">
        <v>170</v>
      </c>
      <c r="E1846" s="49">
        <v>-4607540</v>
      </c>
      <c r="F1846" s="49">
        <v>-368604</v>
      </c>
      <c r="G1846" s="49">
        <v>-4976144</v>
      </c>
      <c r="H1846" s="53"/>
    </row>
    <row r="1847" spans="1:8" ht="18.75" hidden="1" customHeight="1" x14ac:dyDescent="0.2">
      <c r="A1847" s="41">
        <v>1845</v>
      </c>
      <c r="B1847" s="47" t="s">
        <v>2538</v>
      </c>
      <c r="C1847" s="48">
        <v>44848</v>
      </c>
      <c r="D1847" s="47" t="s">
        <v>170</v>
      </c>
      <c r="E1847" s="49">
        <v>-1238576</v>
      </c>
      <c r="F1847" s="49">
        <v>-99086</v>
      </c>
      <c r="G1847" s="49">
        <v>-1337662</v>
      </c>
      <c r="H1847" s="53"/>
    </row>
    <row r="1848" spans="1:8" ht="18.75" customHeight="1" x14ac:dyDescent="0.2">
      <c r="A1848" s="41">
        <v>1846</v>
      </c>
      <c r="B1848" s="42" t="s">
        <v>2043</v>
      </c>
      <c r="C1848" s="43" t="s">
        <v>129</v>
      </c>
      <c r="D1848" s="42" t="s">
        <v>210</v>
      </c>
      <c r="E1848" s="44">
        <v>2944616</v>
      </c>
      <c r="F1848" s="44">
        <v>235569</v>
      </c>
      <c r="G1848" s="44">
        <v>3180185</v>
      </c>
      <c r="H1848" s="50"/>
    </row>
    <row r="1849" spans="1:8" ht="18.75" customHeight="1" x14ac:dyDescent="0.2">
      <c r="A1849" s="41">
        <v>1847</v>
      </c>
      <c r="B1849" s="42" t="s">
        <v>2044</v>
      </c>
      <c r="C1849" s="43" t="s">
        <v>129</v>
      </c>
      <c r="D1849" s="42" t="s">
        <v>210</v>
      </c>
      <c r="E1849" s="44">
        <v>2963928</v>
      </c>
      <c r="F1849" s="44">
        <v>237114</v>
      </c>
      <c r="G1849" s="44">
        <v>3201042</v>
      </c>
      <c r="H1849" s="50"/>
    </row>
    <row r="1850" spans="1:8" ht="18.75" customHeight="1" x14ac:dyDescent="0.2">
      <c r="A1850" s="41">
        <v>1848</v>
      </c>
      <c r="B1850" s="42" t="s">
        <v>2045</v>
      </c>
      <c r="C1850" s="43" t="s">
        <v>129</v>
      </c>
      <c r="D1850" s="42" t="s">
        <v>210</v>
      </c>
      <c r="E1850" s="44">
        <v>1669348</v>
      </c>
      <c r="F1850" s="44">
        <v>133548</v>
      </c>
      <c r="G1850" s="44">
        <v>1802896</v>
      </c>
      <c r="H1850" s="50"/>
    </row>
    <row r="1851" spans="1:8" ht="18.75" customHeight="1" x14ac:dyDescent="0.2">
      <c r="A1851" s="41">
        <v>1849</v>
      </c>
      <c r="B1851" s="42" t="s">
        <v>2046</v>
      </c>
      <c r="C1851" s="43" t="s">
        <v>129</v>
      </c>
      <c r="D1851" s="42" t="s">
        <v>210</v>
      </c>
      <c r="E1851" s="44">
        <v>1509952</v>
      </c>
      <c r="F1851" s="44">
        <v>120796</v>
      </c>
      <c r="G1851" s="44">
        <v>1630748</v>
      </c>
      <c r="H1851" s="50"/>
    </row>
    <row r="1852" spans="1:8" ht="18.75" customHeight="1" x14ac:dyDescent="0.2">
      <c r="A1852" s="41">
        <v>1850</v>
      </c>
      <c r="B1852" s="42" t="s">
        <v>2047</v>
      </c>
      <c r="C1852" s="43" t="s">
        <v>129</v>
      </c>
      <c r="D1852" s="42" t="s">
        <v>210</v>
      </c>
      <c r="E1852" s="44">
        <v>2579200</v>
      </c>
      <c r="F1852" s="44">
        <v>206336</v>
      </c>
      <c r="G1852" s="44">
        <v>2785536</v>
      </c>
      <c r="H1852" s="50"/>
    </row>
    <row r="1853" spans="1:8" ht="18.75" customHeight="1" x14ac:dyDescent="0.2">
      <c r="A1853" s="41">
        <v>1851</v>
      </c>
      <c r="B1853" s="42" t="s">
        <v>2048</v>
      </c>
      <c r="C1853" s="43" t="s">
        <v>130</v>
      </c>
      <c r="D1853" s="42" t="s">
        <v>210</v>
      </c>
      <c r="E1853" s="44">
        <v>3826516</v>
      </c>
      <c r="F1853" s="44">
        <v>306121</v>
      </c>
      <c r="G1853" s="44">
        <v>4132637</v>
      </c>
      <c r="H1853" s="50"/>
    </row>
    <row r="1854" spans="1:8" ht="18.75" customHeight="1" x14ac:dyDescent="0.2">
      <c r="A1854" s="41">
        <v>1852</v>
      </c>
      <c r="B1854" s="42" t="s">
        <v>2049</v>
      </c>
      <c r="C1854" s="43" t="s">
        <v>130</v>
      </c>
      <c r="D1854" s="42" t="s">
        <v>210</v>
      </c>
      <c r="E1854" s="44">
        <v>2825948</v>
      </c>
      <c r="F1854" s="44">
        <v>226076</v>
      </c>
      <c r="G1854" s="44">
        <v>3052024</v>
      </c>
      <c r="H1854" s="50"/>
    </row>
    <row r="1855" spans="1:8" ht="18.75" customHeight="1" x14ac:dyDescent="0.2">
      <c r="A1855" s="41">
        <v>1853</v>
      </c>
      <c r="B1855" s="42" t="s">
        <v>2050</v>
      </c>
      <c r="C1855" s="43" t="s">
        <v>130</v>
      </c>
      <c r="D1855" s="42" t="s">
        <v>210</v>
      </c>
      <c r="E1855" s="44">
        <v>1468620</v>
      </c>
      <c r="F1855" s="44">
        <v>117490</v>
      </c>
      <c r="G1855" s="44">
        <v>1586110</v>
      </c>
      <c r="H1855" s="50"/>
    </row>
    <row r="1856" spans="1:8" ht="18.75" customHeight="1" x14ac:dyDescent="0.2">
      <c r="A1856" s="41">
        <v>1854</v>
      </c>
      <c r="B1856" s="42" t="s">
        <v>2051</v>
      </c>
      <c r="C1856" s="43" t="s">
        <v>130</v>
      </c>
      <c r="D1856" s="42" t="s">
        <v>210</v>
      </c>
      <c r="E1856" s="44">
        <v>1680628</v>
      </c>
      <c r="F1856" s="44">
        <v>134450</v>
      </c>
      <c r="G1856" s="44">
        <v>1815078</v>
      </c>
      <c r="H1856" s="50"/>
    </row>
    <row r="1857" spans="1:8" ht="18.75" customHeight="1" x14ac:dyDescent="0.2">
      <c r="A1857" s="41">
        <v>1855</v>
      </c>
      <c r="B1857" s="42" t="s">
        <v>2052</v>
      </c>
      <c r="C1857" s="43" t="s">
        <v>130</v>
      </c>
      <c r="D1857" s="42" t="s">
        <v>210</v>
      </c>
      <c r="E1857" s="44">
        <v>2622616</v>
      </c>
      <c r="F1857" s="44">
        <v>209809</v>
      </c>
      <c r="G1857" s="44">
        <v>2832425</v>
      </c>
      <c r="H1857" s="50"/>
    </row>
    <row r="1858" spans="1:8" ht="18.75" customHeight="1" x14ac:dyDescent="0.2">
      <c r="A1858" s="41">
        <v>1856</v>
      </c>
      <c r="B1858" s="42" t="s">
        <v>2053</v>
      </c>
      <c r="C1858" s="43" t="s">
        <v>130</v>
      </c>
      <c r="D1858" s="42" t="s">
        <v>210</v>
      </c>
      <c r="E1858" s="44">
        <v>2779928</v>
      </c>
      <c r="F1858" s="44">
        <v>222394</v>
      </c>
      <c r="G1858" s="44">
        <v>3002322</v>
      </c>
      <c r="H1858" s="50"/>
    </row>
    <row r="1859" spans="1:8" ht="18.75" customHeight="1" x14ac:dyDescent="0.2">
      <c r="A1859" s="41">
        <v>1857</v>
      </c>
      <c r="B1859" s="42" t="s">
        <v>2054</v>
      </c>
      <c r="C1859" s="43" t="s">
        <v>130</v>
      </c>
      <c r="D1859" s="42" t="s">
        <v>210</v>
      </c>
      <c r="E1859" s="44">
        <v>2607208</v>
      </c>
      <c r="F1859" s="44">
        <v>208577</v>
      </c>
      <c r="G1859" s="44">
        <v>2815785</v>
      </c>
      <c r="H1859" s="50"/>
    </row>
    <row r="1860" spans="1:8" ht="18.75" customHeight="1" x14ac:dyDescent="0.2">
      <c r="A1860" s="41">
        <v>1858</v>
      </c>
      <c r="B1860" s="42" t="s">
        <v>2055</v>
      </c>
      <c r="C1860" s="43" t="s">
        <v>130</v>
      </c>
      <c r="D1860" s="42" t="s">
        <v>210</v>
      </c>
      <c r="E1860" s="44">
        <v>1468620</v>
      </c>
      <c r="F1860" s="44">
        <v>117490</v>
      </c>
      <c r="G1860" s="44">
        <v>1586110</v>
      </c>
      <c r="H1860" s="50"/>
    </row>
    <row r="1861" spans="1:8" ht="18.75" customHeight="1" x14ac:dyDescent="0.2">
      <c r="A1861" s="41">
        <v>1859</v>
      </c>
      <c r="B1861" s="42" t="s">
        <v>2056</v>
      </c>
      <c r="C1861" s="43" t="s">
        <v>130</v>
      </c>
      <c r="D1861" s="42" t="s">
        <v>210</v>
      </c>
      <c r="E1861" s="44">
        <v>5912260</v>
      </c>
      <c r="F1861" s="44">
        <v>472981</v>
      </c>
      <c r="G1861" s="44">
        <v>6385241</v>
      </c>
      <c r="H1861" s="50"/>
    </row>
    <row r="1862" spans="1:8" ht="18.75" customHeight="1" x14ac:dyDescent="0.2">
      <c r="A1862" s="41">
        <v>1860</v>
      </c>
      <c r="B1862" s="42" t="s">
        <v>2057</v>
      </c>
      <c r="C1862" s="43" t="s">
        <v>130</v>
      </c>
      <c r="D1862" s="42" t="s">
        <v>210</v>
      </c>
      <c r="E1862" s="44">
        <v>2579200</v>
      </c>
      <c r="F1862" s="44">
        <v>206336</v>
      </c>
      <c r="G1862" s="44">
        <v>2785536</v>
      </c>
      <c r="H1862" s="50"/>
    </row>
    <row r="1863" spans="1:8" ht="18.75" customHeight="1" x14ac:dyDescent="0.2">
      <c r="A1863" s="41">
        <v>1861</v>
      </c>
      <c r="B1863" s="42" t="s">
        <v>2058</v>
      </c>
      <c r="C1863" s="43" t="s">
        <v>130</v>
      </c>
      <c r="D1863" s="42" t="s">
        <v>210</v>
      </c>
      <c r="E1863" s="44">
        <v>1714084</v>
      </c>
      <c r="F1863" s="44">
        <v>137127</v>
      </c>
      <c r="G1863" s="44">
        <v>1851211</v>
      </c>
      <c r="H1863" s="50"/>
    </row>
    <row r="1864" spans="1:8" ht="18.75" customHeight="1" x14ac:dyDescent="0.2">
      <c r="A1864" s="41">
        <v>1862</v>
      </c>
      <c r="B1864" s="42" t="s">
        <v>2059</v>
      </c>
      <c r="C1864" s="43" t="s">
        <v>130</v>
      </c>
      <c r="D1864" s="42" t="s">
        <v>210</v>
      </c>
      <c r="E1864" s="44">
        <v>1710676</v>
      </c>
      <c r="F1864" s="44">
        <v>136854</v>
      </c>
      <c r="G1864" s="44">
        <v>1847530</v>
      </c>
      <c r="H1864" s="50"/>
    </row>
    <row r="1865" spans="1:8" ht="18.75" customHeight="1" x14ac:dyDescent="0.2">
      <c r="A1865" s="41">
        <v>1863</v>
      </c>
      <c r="B1865" s="42" t="s">
        <v>2060</v>
      </c>
      <c r="C1865" s="43" t="s">
        <v>130</v>
      </c>
      <c r="D1865" s="42" t="s">
        <v>210</v>
      </c>
      <c r="E1865" s="44">
        <v>2222480</v>
      </c>
      <c r="F1865" s="44">
        <v>177798</v>
      </c>
      <c r="G1865" s="44">
        <v>2400278</v>
      </c>
      <c r="H1865" s="50"/>
    </row>
    <row r="1866" spans="1:8" ht="18.75" customHeight="1" x14ac:dyDescent="0.2">
      <c r="A1866" s="41">
        <v>1864</v>
      </c>
      <c r="B1866" s="42" t="s">
        <v>2061</v>
      </c>
      <c r="C1866" s="43" t="s">
        <v>130</v>
      </c>
      <c r="D1866" s="42" t="s">
        <v>210</v>
      </c>
      <c r="E1866" s="44">
        <v>16113076</v>
      </c>
      <c r="F1866" s="44">
        <v>1289046</v>
      </c>
      <c r="G1866" s="44">
        <v>17402122</v>
      </c>
      <c r="H1866" s="50"/>
    </row>
    <row r="1867" spans="1:8" ht="18.75" customHeight="1" x14ac:dyDescent="0.2">
      <c r="A1867" s="41">
        <v>1865</v>
      </c>
      <c r="B1867" s="42" t="s">
        <v>2062</v>
      </c>
      <c r="C1867" s="43" t="s">
        <v>130</v>
      </c>
      <c r="D1867" s="42" t="s">
        <v>210</v>
      </c>
      <c r="E1867" s="44">
        <v>5552900</v>
      </c>
      <c r="F1867" s="44">
        <v>444232</v>
      </c>
      <c r="G1867" s="44">
        <v>5997132</v>
      </c>
      <c r="H1867" s="50"/>
    </row>
    <row r="1868" spans="1:8" ht="18.75" customHeight="1" x14ac:dyDescent="0.2">
      <c r="A1868" s="41">
        <v>1866</v>
      </c>
      <c r="B1868" s="42" t="s">
        <v>2063</v>
      </c>
      <c r="C1868" s="43" t="s">
        <v>130</v>
      </c>
      <c r="D1868" s="42" t="s">
        <v>210</v>
      </c>
      <c r="E1868" s="44">
        <v>1110580</v>
      </c>
      <c r="F1868" s="44">
        <v>88846</v>
      </c>
      <c r="G1868" s="44">
        <v>1199426</v>
      </c>
      <c r="H1868" s="50"/>
    </row>
    <row r="1869" spans="1:8" customFormat="1" ht="15" hidden="1" x14ac:dyDescent="0.25">
      <c r="A1869" s="41">
        <v>1867</v>
      </c>
      <c r="B1869" s="53"/>
      <c r="C1869" s="48">
        <v>44851</v>
      </c>
      <c r="D1869" s="47" t="s">
        <v>2550</v>
      </c>
      <c r="E1869" s="47"/>
      <c r="F1869" s="47"/>
      <c r="G1869" s="49">
        <v>-270249580</v>
      </c>
      <c r="H1869" s="53"/>
    </row>
    <row r="1870" spans="1:8" ht="18.75" customHeight="1" x14ac:dyDescent="0.2">
      <c r="A1870" s="41">
        <v>1868</v>
      </c>
      <c r="B1870" s="42" t="s">
        <v>2064</v>
      </c>
      <c r="C1870" s="43" t="s">
        <v>131</v>
      </c>
      <c r="D1870" s="42" t="s">
        <v>210</v>
      </c>
      <c r="E1870" s="44">
        <v>5047088</v>
      </c>
      <c r="F1870" s="44">
        <v>403767</v>
      </c>
      <c r="G1870" s="44">
        <v>5450855</v>
      </c>
      <c r="H1870" s="50"/>
    </row>
    <row r="1871" spans="1:8" ht="18.75" customHeight="1" x14ac:dyDescent="0.2">
      <c r="A1871" s="41">
        <v>1869</v>
      </c>
      <c r="B1871" s="42" t="s">
        <v>2065</v>
      </c>
      <c r="C1871" s="43" t="s">
        <v>131</v>
      </c>
      <c r="D1871" s="42" t="s">
        <v>210</v>
      </c>
      <c r="E1871" s="44">
        <v>1111900</v>
      </c>
      <c r="F1871" s="44">
        <v>88952</v>
      </c>
      <c r="G1871" s="44">
        <v>1200852</v>
      </c>
      <c r="H1871" s="50"/>
    </row>
    <row r="1872" spans="1:8" ht="18.75" customHeight="1" x14ac:dyDescent="0.2">
      <c r="A1872" s="41">
        <v>1870</v>
      </c>
      <c r="B1872" s="42" t="s">
        <v>2066</v>
      </c>
      <c r="C1872" s="43" t="s">
        <v>131</v>
      </c>
      <c r="D1872" s="42" t="s">
        <v>210</v>
      </c>
      <c r="E1872" s="44">
        <v>2579200</v>
      </c>
      <c r="F1872" s="44">
        <v>206336</v>
      </c>
      <c r="G1872" s="44">
        <v>2785536</v>
      </c>
      <c r="H1872" s="50"/>
    </row>
    <row r="1873" spans="1:8" ht="18.75" customHeight="1" x14ac:dyDescent="0.2">
      <c r="A1873" s="41">
        <v>1871</v>
      </c>
      <c r="B1873" s="42" t="s">
        <v>2067</v>
      </c>
      <c r="C1873" s="43" t="s">
        <v>131</v>
      </c>
      <c r="D1873" s="42" t="s">
        <v>210</v>
      </c>
      <c r="E1873" s="44">
        <v>1110580</v>
      </c>
      <c r="F1873" s="44">
        <v>88846</v>
      </c>
      <c r="G1873" s="44">
        <v>1199426</v>
      </c>
      <c r="H1873" s="50"/>
    </row>
    <row r="1874" spans="1:8" ht="18.75" customHeight="1" x14ac:dyDescent="0.2">
      <c r="A1874" s="41">
        <v>1872</v>
      </c>
      <c r="B1874" s="42" t="s">
        <v>2068</v>
      </c>
      <c r="C1874" s="43" t="s">
        <v>131</v>
      </c>
      <c r="D1874" s="42" t="s">
        <v>210</v>
      </c>
      <c r="E1874" s="44">
        <v>4800360</v>
      </c>
      <c r="F1874" s="44">
        <v>384029</v>
      </c>
      <c r="G1874" s="44">
        <v>5184389</v>
      </c>
      <c r="H1874" s="50"/>
    </row>
    <row r="1875" spans="1:8" ht="18.75" customHeight="1" x14ac:dyDescent="0.2">
      <c r="A1875" s="41">
        <v>1873</v>
      </c>
      <c r="B1875" s="42" t="s">
        <v>2069</v>
      </c>
      <c r="C1875" s="43" t="s">
        <v>131</v>
      </c>
      <c r="D1875" s="42" t="s">
        <v>210</v>
      </c>
      <c r="E1875" s="44">
        <v>1468620</v>
      </c>
      <c r="F1875" s="44">
        <v>117490</v>
      </c>
      <c r="G1875" s="44">
        <v>1586110</v>
      </c>
      <c r="H1875" s="50"/>
    </row>
    <row r="1876" spans="1:8" ht="18.75" customHeight="1" x14ac:dyDescent="0.2">
      <c r="A1876" s="41">
        <v>1874</v>
      </c>
      <c r="B1876" s="42" t="s">
        <v>2070</v>
      </c>
      <c r="C1876" s="43" t="s">
        <v>131</v>
      </c>
      <c r="D1876" s="42" t="s">
        <v>210</v>
      </c>
      <c r="E1876" s="44">
        <v>3890508</v>
      </c>
      <c r="F1876" s="44">
        <v>311241</v>
      </c>
      <c r="G1876" s="44">
        <v>4201749</v>
      </c>
      <c r="H1876" s="50"/>
    </row>
    <row r="1877" spans="1:8" ht="18.75" hidden="1" customHeight="1" x14ac:dyDescent="0.2">
      <c r="A1877" s="41">
        <v>1875</v>
      </c>
      <c r="B1877" s="47" t="s">
        <v>2539</v>
      </c>
      <c r="C1877" s="48">
        <v>44853</v>
      </c>
      <c r="D1877" s="47" t="s">
        <v>170</v>
      </c>
      <c r="E1877" s="49">
        <v>-3336810</v>
      </c>
      <c r="F1877" s="49">
        <v>-266944</v>
      </c>
      <c r="G1877" s="49">
        <v>-3603754</v>
      </c>
      <c r="H1877" s="53"/>
    </row>
    <row r="1878" spans="1:8" ht="18.75" hidden="1" customHeight="1" x14ac:dyDescent="0.2">
      <c r="A1878" s="41">
        <v>1876</v>
      </c>
      <c r="B1878" s="47" t="s">
        <v>2540</v>
      </c>
      <c r="C1878" s="48">
        <v>44853</v>
      </c>
      <c r="D1878" s="47" t="s">
        <v>170</v>
      </c>
      <c r="E1878" s="49">
        <v>-261844</v>
      </c>
      <c r="F1878" s="49">
        <v>-20948</v>
      </c>
      <c r="G1878" s="49">
        <v>-282792</v>
      </c>
      <c r="H1878" s="53"/>
    </row>
    <row r="1879" spans="1:8" ht="18.75" customHeight="1" x14ac:dyDescent="0.2">
      <c r="A1879" s="41">
        <v>1877</v>
      </c>
      <c r="B1879" s="42" t="s">
        <v>2071</v>
      </c>
      <c r="C1879" s="43" t="s">
        <v>132</v>
      </c>
      <c r="D1879" s="42" t="s">
        <v>210</v>
      </c>
      <c r="E1879" s="44">
        <v>3576380</v>
      </c>
      <c r="F1879" s="44">
        <v>286110</v>
      </c>
      <c r="G1879" s="44">
        <v>3862490</v>
      </c>
      <c r="H1879" s="50"/>
    </row>
    <row r="1880" spans="1:8" ht="18.75" customHeight="1" x14ac:dyDescent="0.2">
      <c r="A1880" s="41">
        <v>1878</v>
      </c>
      <c r="B1880" s="42" t="s">
        <v>2072</v>
      </c>
      <c r="C1880" s="43" t="s">
        <v>133</v>
      </c>
      <c r="D1880" s="42" t="s">
        <v>210</v>
      </c>
      <c r="E1880" s="44">
        <v>3281256</v>
      </c>
      <c r="F1880" s="44">
        <v>262500</v>
      </c>
      <c r="G1880" s="44">
        <v>3543756</v>
      </c>
      <c r="H1880" s="50"/>
    </row>
    <row r="1881" spans="1:8" ht="18.75" customHeight="1" x14ac:dyDescent="0.2">
      <c r="A1881" s="41">
        <v>1879</v>
      </c>
      <c r="B1881" s="42" t="s">
        <v>2073</v>
      </c>
      <c r="C1881" s="43" t="s">
        <v>133</v>
      </c>
      <c r="D1881" s="42" t="s">
        <v>210</v>
      </c>
      <c r="E1881" s="44">
        <v>1560620</v>
      </c>
      <c r="F1881" s="44">
        <v>124850</v>
      </c>
      <c r="G1881" s="44">
        <v>1685470</v>
      </c>
      <c r="H1881" s="50"/>
    </row>
    <row r="1882" spans="1:8" ht="18.75" customHeight="1" x14ac:dyDescent="0.2">
      <c r="A1882" s="41">
        <v>1880</v>
      </c>
      <c r="B1882" s="42" t="s">
        <v>2074</v>
      </c>
      <c r="C1882" s="43" t="s">
        <v>133</v>
      </c>
      <c r="D1882" s="42" t="s">
        <v>210</v>
      </c>
      <c r="E1882" s="44">
        <v>1468620</v>
      </c>
      <c r="F1882" s="44">
        <v>117490</v>
      </c>
      <c r="G1882" s="44">
        <v>1586110</v>
      </c>
      <c r="H1882" s="50"/>
    </row>
    <row r="1883" spans="1:8" ht="18.75" customHeight="1" x14ac:dyDescent="0.2">
      <c r="A1883" s="41">
        <v>1881</v>
      </c>
      <c r="B1883" s="42" t="s">
        <v>2075</v>
      </c>
      <c r="C1883" s="43" t="s">
        <v>133</v>
      </c>
      <c r="D1883" s="42" t="s">
        <v>210</v>
      </c>
      <c r="E1883" s="44">
        <v>2806624</v>
      </c>
      <c r="F1883" s="44">
        <v>224530</v>
      </c>
      <c r="G1883" s="44">
        <v>3031154</v>
      </c>
      <c r="H1883" s="50"/>
    </row>
    <row r="1884" spans="1:8" ht="18.75" customHeight="1" x14ac:dyDescent="0.2">
      <c r="A1884" s="41">
        <v>1882</v>
      </c>
      <c r="B1884" s="42" t="s">
        <v>2076</v>
      </c>
      <c r="C1884" s="43" t="s">
        <v>133</v>
      </c>
      <c r="D1884" s="42" t="s">
        <v>210</v>
      </c>
      <c r="E1884" s="44">
        <v>1111900</v>
      </c>
      <c r="F1884" s="44">
        <v>88952</v>
      </c>
      <c r="G1884" s="44">
        <v>1200852</v>
      </c>
      <c r="H1884" s="50"/>
    </row>
    <row r="1885" spans="1:8" ht="18.75" customHeight="1" x14ac:dyDescent="0.2">
      <c r="A1885" s="41">
        <v>1883</v>
      </c>
      <c r="B1885" s="42" t="s">
        <v>2077</v>
      </c>
      <c r="C1885" s="43" t="s">
        <v>133</v>
      </c>
      <c r="D1885" s="42" t="s">
        <v>210</v>
      </c>
      <c r="E1885" s="44">
        <v>2937280</v>
      </c>
      <c r="F1885" s="44">
        <v>234982</v>
      </c>
      <c r="G1885" s="44">
        <v>3172262</v>
      </c>
      <c r="H1885" s="50"/>
    </row>
    <row r="1886" spans="1:8" ht="18.75" customHeight="1" x14ac:dyDescent="0.2">
      <c r="A1886" s="41">
        <v>1884</v>
      </c>
      <c r="B1886" s="42" t="s">
        <v>2078</v>
      </c>
      <c r="C1886" s="43" t="s">
        <v>133</v>
      </c>
      <c r="D1886" s="42" t="s">
        <v>210</v>
      </c>
      <c r="E1886" s="44">
        <v>4442320</v>
      </c>
      <c r="F1886" s="44">
        <v>355386</v>
      </c>
      <c r="G1886" s="44">
        <v>4797706</v>
      </c>
      <c r="H1886" s="50"/>
    </row>
    <row r="1887" spans="1:8" ht="18.75" customHeight="1" x14ac:dyDescent="0.2">
      <c r="A1887" s="41">
        <v>1885</v>
      </c>
      <c r="B1887" s="42" t="s">
        <v>2079</v>
      </c>
      <c r="C1887" s="43" t="s">
        <v>133</v>
      </c>
      <c r="D1887" s="42" t="s">
        <v>210</v>
      </c>
      <c r="E1887" s="44">
        <v>2221160</v>
      </c>
      <c r="F1887" s="44">
        <v>177693</v>
      </c>
      <c r="G1887" s="44">
        <v>2398853</v>
      </c>
      <c r="H1887" s="50"/>
    </row>
    <row r="1888" spans="1:8" ht="18.75" customHeight="1" x14ac:dyDescent="0.2">
      <c r="A1888" s="41">
        <v>1886</v>
      </c>
      <c r="B1888" s="42" t="s">
        <v>2080</v>
      </c>
      <c r="C1888" s="43" t="s">
        <v>2081</v>
      </c>
      <c r="D1888" s="42" t="s">
        <v>210</v>
      </c>
      <c r="E1888" s="44">
        <v>2579200</v>
      </c>
      <c r="F1888" s="44">
        <v>206336</v>
      </c>
      <c r="G1888" s="44">
        <v>2785536</v>
      </c>
      <c r="H1888" s="50"/>
    </row>
    <row r="1889" spans="1:8" ht="18.75" customHeight="1" x14ac:dyDescent="0.2">
      <c r="A1889" s="41">
        <v>1887</v>
      </c>
      <c r="B1889" s="42" t="s">
        <v>2082</v>
      </c>
      <c r="C1889" s="43" t="s">
        <v>2081</v>
      </c>
      <c r="D1889" s="42" t="s">
        <v>210</v>
      </c>
      <c r="E1889" s="44">
        <v>361310</v>
      </c>
      <c r="F1889" s="44">
        <v>28905</v>
      </c>
      <c r="G1889" s="44">
        <v>390215</v>
      </c>
      <c r="H1889" s="50"/>
    </row>
    <row r="1890" spans="1:8" ht="18.75" customHeight="1" x14ac:dyDescent="0.2">
      <c r="A1890" s="41">
        <v>1888</v>
      </c>
      <c r="B1890" s="42" t="s">
        <v>2083</v>
      </c>
      <c r="C1890" s="43" t="s">
        <v>2081</v>
      </c>
      <c r="D1890" s="42" t="s">
        <v>210</v>
      </c>
      <c r="E1890" s="44">
        <v>2810446</v>
      </c>
      <c r="F1890" s="44">
        <v>224836</v>
      </c>
      <c r="G1890" s="44">
        <v>3035282</v>
      </c>
      <c r="H1890" s="50"/>
    </row>
    <row r="1891" spans="1:8" ht="18.75" customHeight="1" x14ac:dyDescent="0.2">
      <c r="A1891" s="41">
        <v>1889</v>
      </c>
      <c r="B1891" s="42" t="s">
        <v>2084</v>
      </c>
      <c r="C1891" s="43" t="s">
        <v>2081</v>
      </c>
      <c r="D1891" s="42" t="s">
        <v>210</v>
      </c>
      <c r="E1891" s="44">
        <v>4383196</v>
      </c>
      <c r="F1891" s="44">
        <v>350656</v>
      </c>
      <c r="G1891" s="44">
        <v>4733852</v>
      </c>
      <c r="H1891" s="50"/>
    </row>
    <row r="1892" spans="1:8" ht="18.75" customHeight="1" x14ac:dyDescent="0.2">
      <c r="A1892" s="41">
        <v>1890</v>
      </c>
      <c r="B1892" s="42" t="s">
        <v>2085</v>
      </c>
      <c r="C1892" s="43" t="s">
        <v>2081</v>
      </c>
      <c r="D1892" s="42" t="s">
        <v>210</v>
      </c>
      <c r="E1892" s="44">
        <v>6468940</v>
      </c>
      <c r="F1892" s="44">
        <v>517515</v>
      </c>
      <c r="G1892" s="44">
        <v>6986455</v>
      </c>
      <c r="H1892" s="50"/>
    </row>
    <row r="1893" spans="1:8" ht="18.75" customHeight="1" x14ac:dyDescent="0.2">
      <c r="A1893" s="41">
        <v>1891</v>
      </c>
      <c r="B1893" s="42" t="s">
        <v>2086</v>
      </c>
      <c r="C1893" s="43" t="s">
        <v>2081</v>
      </c>
      <c r="D1893" s="42" t="s">
        <v>210</v>
      </c>
      <c r="E1893" s="44">
        <v>677456</v>
      </c>
      <c r="F1893" s="44">
        <v>54196</v>
      </c>
      <c r="G1893" s="44">
        <v>731652</v>
      </c>
      <c r="H1893" s="50"/>
    </row>
    <row r="1894" spans="1:8" ht="18.75" customHeight="1" x14ac:dyDescent="0.2">
      <c r="A1894" s="41">
        <v>1892</v>
      </c>
      <c r="B1894" s="42" t="s">
        <v>2087</v>
      </c>
      <c r="C1894" s="43" t="s">
        <v>134</v>
      </c>
      <c r="D1894" s="42" t="s">
        <v>210</v>
      </c>
      <c r="E1894" s="44">
        <v>2401815</v>
      </c>
      <c r="F1894" s="44">
        <v>192145</v>
      </c>
      <c r="G1894" s="44">
        <v>2593960</v>
      </c>
      <c r="H1894" s="50"/>
    </row>
    <row r="1895" spans="1:8" ht="18.75" customHeight="1" x14ac:dyDescent="0.2">
      <c r="A1895" s="41">
        <v>1893</v>
      </c>
      <c r="B1895" s="42" t="s">
        <v>2088</v>
      </c>
      <c r="C1895" s="43" t="s">
        <v>134</v>
      </c>
      <c r="D1895" s="42" t="s">
        <v>210</v>
      </c>
      <c r="E1895" s="44">
        <v>5339059</v>
      </c>
      <c r="F1895" s="44">
        <v>427125</v>
      </c>
      <c r="G1895" s="44">
        <v>5766184</v>
      </c>
      <c r="H1895" s="50"/>
    </row>
    <row r="1896" spans="1:8" ht="18.75" customHeight="1" x14ac:dyDescent="0.2">
      <c r="A1896" s="41">
        <v>1894</v>
      </c>
      <c r="B1896" s="42" t="s">
        <v>2089</v>
      </c>
      <c r="C1896" s="43" t="s">
        <v>134</v>
      </c>
      <c r="D1896" s="42" t="s">
        <v>210</v>
      </c>
      <c r="E1896" s="44">
        <v>2579220</v>
      </c>
      <c r="F1896" s="44">
        <v>206338</v>
      </c>
      <c r="G1896" s="44">
        <v>2785558</v>
      </c>
      <c r="H1896" s="50"/>
    </row>
    <row r="1897" spans="1:8" ht="18.75" customHeight="1" x14ac:dyDescent="0.2">
      <c r="A1897" s="41">
        <v>1895</v>
      </c>
      <c r="B1897" s="42" t="s">
        <v>2090</v>
      </c>
      <c r="C1897" s="43" t="s">
        <v>134</v>
      </c>
      <c r="D1897" s="42" t="s">
        <v>210</v>
      </c>
      <c r="E1897" s="44">
        <v>3052584</v>
      </c>
      <c r="F1897" s="44">
        <v>244207</v>
      </c>
      <c r="G1897" s="44">
        <v>3296791</v>
      </c>
      <c r="H1897" s="50"/>
    </row>
    <row r="1898" spans="1:8" ht="18.75" customHeight="1" x14ac:dyDescent="0.2">
      <c r="A1898" s="41">
        <v>1896</v>
      </c>
      <c r="B1898" s="42" t="s">
        <v>2091</v>
      </c>
      <c r="C1898" s="43" t="s">
        <v>134</v>
      </c>
      <c r="D1898" s="42" t="s">
        <v>210</v>
      </c>
      <c r="E1898" s="44">
        <v>722635</v>
      </c>
      <c r="F1898" s="44">
        <v>57811</v>
      </c>
      <c r="G1898" s="44">
        <v>780446</v>
      </c>
      <c r="H1898" s="50"/>
    </row>
    <row r="1899" spans="1:8" ht="18.75" customHeight="1" x14ac:dyDescent="0.2">
      <c r="A1899" s="41">
        <v>1897</v>
      </c>
      <c r="B1899" s="42" t="s">
        <v>2092</v>
      </c>
      <c r="C1899" s="43" t="s">
        <v>134</v>
      </c>
      <c r="D1899" s="42" t="s">
        <v>210</v>
      </c>
      <c r="E1899" s="44">
        <v>2421120</v>
      </c>
      <c r="F1899" s="44">
        <v>193690</v>
      </c>
      <c r="G1899" s="44">
        <v>2614810</v>
      </c>
      <c r="H1899" s="50"/>
    </row>
    <row r="1900" spans="1:8" ht="18.75" customHeight="1" x14ac:dyDescent="0.2">
      <c r="A1900" s="41">
        <v>1898</v>
      </c>
      <c r="B1900" s="42" t="s">
        <v>2093</v>
      </c>
      <c r="C1900" s="43" t="s">
        <v>134</v>
      </c>
      <c r="D1900" s="42" t="s">
        <v>210</v>
      </c>
      <c r="E1900" s="44">
        <v>903276</v>
      </c>
      <c r="F1900" s="44">
        <v>72262</v>
      </c>
      <c r="G1900" s="44">
        <v>975538</v>
      </c>
      <c r="H1900" s="50"/>
    </row>
    <row r="1901" spans="1:8" ht="18.75" customHeight="1" x14ac:dyDescent="0.2">
      <c r="A1901" s="41">
        <v>1899</v>
      </c>
      <c r="B1901" s="42" t="s">
        <v>2094</v>
      </c>
      <c r="C1901" s="43" t="s">
        <v>134</v>
      </c>
      <c r="D1901" s="42" t="s">
        <v>210</v>
      </c>
      <c r="E1901" s="44">
        <v>5360330</v>
      </c>
      <c r="F1901" s="44">
        <v>428826</v>
      </c>
      <c r="G1901" s="44">
        <v>5789156</v>
      </c>
      <c r="H1901" s="50"/>
    </row>
    <row r="1902" spans="1:8" ht="18.75" customHeight="1" x14ac:dyDescent="0.2">
      <c r="A1902" s="41">
        <v>1900</v>
      </c>
      <c r="B1902" s="42" t="s">
        <v>2095</v>
      </c>
      <c r="C1902" s="43" t="s">
        <v>134</v>
      </c>
      <c r="D1902" s="42" t="s">
        <v>210</v>
      </c>
      <c r="E1902" s="44">
        <v>1337235</v>
      </c>
      <c r="F1902" s="44">
        <v>106979</v>
      </c>
      <c r="G1902" s="44">
        <v>1444214</v>
      </c>
      <c r="H1902" s="50"/>
    </row>
    <row r="1903" spans="1:8" ht="18.75" customHeight="1" x14ac:dyDescent="0.2">
      <c r="A1903" s="41">
        <v>1901</v>
      </c>
      <c r="B1903" s="42" t="s">
        <v>2096</v>
      </c>
      <c r="C1903" s="43" t="s">
        <v>134</v>
      </c>
      <c r="D1903" s="42" t="s">
        <v>210</v>
      </c>
      <c r="E1903" s="44">
        <v>180655</v>
      </c>
      <c r="F1903" s="44">
        <v>14452</v>
      </c>
      <c r="G1903" s="44">
        <v>195107</v>
      </c>
      <c r="H1903" s="50"/>
    </row>
    <row r="1904" spans="1:8" ht="18.75" customHeight="1" x14ac:dyDescent="0.2">
      <c r="A1904" s="41">
        <v>1902</v>
      </c>
      <c r="B1904" s="42" t="s">
        <v>2097</v>
      </c>
      <c r="C1904" s="43" t="s">
        <v>134</v>
      </c>
      <c r="D1904" s="42" t="s">
        <v>210</v>
      </c>
      <c r="E1904" s="44">
        <v>2580540</v>
      </c>
      <c r="F1904" s="44">
        <v>206443</v>
      </c>
      <c r="G1904" s="44">
        <v>2786983</v>
      </c>
      <c r="H1904" s="50"/>
    </row>
    <row r="1905" spans="1:8" ht="18.75" customHeight="1" x14ac:dyDescent="0.2">
      <c r="A1905" s="41">
        <v>1903</v>
      </c>
      <c r="B1905" s="42" t="s">
        <v>2098</v>
      </c>
      <c r="C1905" s="43" t="s">
        <v>134</v>
      </c>
      <c r="D1905" s="42" t="s">
        <v>210</v>
      </c>
      <c r="E1905" s="44">
        <v>2579200</v>
      </c>
      <c r="F1905" s="44">
        <v>206336</v>
      </c>
      <c r="G1905" s="44">
        <v>2785536</v>
      </c>
      <c r="H1905" s="50"/>
    </row>
    <row r="1906" spans="1:8" ht="18.75" customHeight="1" x14ac:dyDescent="0.2">
      <c r="A1906" s="41">
        <v>1904</v>
      </c>
      <c r="B1906" s="42" t="s">
        <v>2099</v>
      </c>
      <c r="C1906" s="43" t="s">
        <v>134</v>
      </c>
      <c r="D1906" s="42" t="s">
        <v>210</v>
      </c>
      <c r="E1906" s="44">
        <v>3693050</v>
      </c>
      <c r="F1906" s="44">
        <v>295444</v>
      </c>
      <c r="G1906" s="44">
        <v>3988494</v>
      </c>
      <c r="H1906" s="50"/>
    </row>
    <row r="1907" spans="1:8" ht="18.75" customHeight="1" x14ac:dyDescent="0.2">
      <c r="A1907" s="41">
        <v>1905</v>
      </c>
      <c r="B1907" s="42" t="s">
        <v>2100</v>
      </c>
      <c r="C1907" s="43" t="s">
        <v>134</v>
      </c>
      <c r="D1907" s="42" t="s">
        <v>210</v>
      </c>
      <c r="E1907" s="44">
        <v>1110580</v>
      </c>
      <c r="F1907" s="44">
        <v>88846</v>
      </c>
      <c r="G1907" s="44">
        <v>1199426</v>
      </c>
      <c r="H1907" s="50"/>
    </row>
    <row r="1908" spans="1:8" ht="18.75" customHeight="1" x14ac:dyDescent="0.2">
      <c r="A1908" s="41">
        <v>1906</v>
      </c>
      <c r="B1908" s="42" t="s">
        <v>2101</v>
      </c>
      <c r="C1908" s="43" t="s">
        <v>134</v>
      </c>
      <c r="D1908" s="42" t="s">
        <v>210</v>
      </c>
      <c r="E1908" s="44">
        <v>180655</v>
      </c>
      <c r="F1908" s="44">
        <v>14452</v>
      </c>
      <c r="G1908" s="44">
        <v>195107</v>
      </c>
      <c r="H1908" s="50"/>
    </row>
    <row r="1909" spans="1:8" ht="18.75" customHeight="1" x14ac:dyDescent="0.2">
      <c r="A1909" s="41">
        <v>1907</v>
      </c>
      <c r="B1909" s="42" t="s">
        <v>2102</v>
      </c>
      <c r="C1909" s="43" t="s">
        <v>134</v>
      </c>
      <c r="D1909" s="42" t="s">
        <v>210</v>
      </c>
      <c r="E1909" s="44">
        <v>3530380</v>
      </c>
      <c r="F1909" s="44">
        <v>282430</v>
      </c>
      <c r="G1909" s="44">
        <v>3812810</v>
      </c>
      <c r="H1909" s="50"/>
    </row>
    <row r="1910" spans="1:8" ht="18.75" customHeight="1" x14ac:dyDescent="0.2">
      <c r="A1910" s="41">
        <v>1908</v>
      </c>
      <c r="B1910" s="42" t="s">
        <v>2103</v>
      </c>
      <c r="C1910" s="43" t="s">
        <v>134</v>
      </c>
      <c r="D1910" s="42" t="s">
        <v>210</v>
      </c>
      <c r="E1910" s="44">
        <v>9212761</v>
      </c>
      <c r="F1910" s="44">
        <v>737021</v>
      </c>
      <c r="G1910" s="44">
        <v>9949782</v>
      </c>
      <c r="H1910" s="50"/>
    </row>
    <row r="1911" spans="1:8" ht="18.75" customHeight="1" x14ac:dyDescent="0.2">
      <c r="A1911" s="41">
        <v>1909</v>
      </c>
      <c r="B1911" s="42" t="s">
        <v>2104</v>
      </c>
      <c r="C1911" s="43" t="s">
        <v>134</v>
      </c>
      <c r="D1911" s="42" t="s">
        <v>210</v>
      </c>
      <c r="E1911" s="44">
        <v>180655</v>
      </c>
      <c r="F1911" s="44">
        <v>14452</v>
      </c>
      <c r="G1911" s="44">
        <v>195107</v>
      </c>
      <c r="H1911" s="50"/>
    </row>
    <row r="1912" spans="1:8" ht="18.75" customHeight="1" x14ac:dyDescent="0.2">
      <c r="A1912" s="41">
        <v>1910</v>
      </c>
      <c r="B1912" s="42" t="s">
        <v>2105</v>
      </c>
      <c r="C1912" s="43" t="s">
        <v>134</v>
      </c>
      <c r="D1912" s="42" t="s">
        <v>210</v>
      </c>
      <c r="E1912" s="44">
        <v>180655</v>
      </c>
      <c r="F1912" s="44">
        <v>14452</v>
      </c>
      <c r="G1912" s="44">
        <v>195107</v>
      </c>
      <c r="H1912" s="50"/>
    </row>
    <row r="1913" spans="1:8" ht="18.75" customHeight="1" x14ac:dyDescent="0.2">
      <c r="A1913" s="41">
        <v>1911</v>
      </c>
      <c r="B1913" s="42" t="s">
        <v>2106</v>
      </c>
      <c r="C1913" s="43" t="s">
        <v>134</v>
      </c>
      <c r="D1913" s="42" t="s">
        <v>210</v>
      </c>
      <c r="E1913" s="44">
        <v>2267160</v>
      </c>
      <c r="F1913" s="44">
        <v>181373</v>
      </c>
      <c r="G1913" s="44">
        <v>2448533</v>
      </c>
      <c r="H1913" s="50"/>
    </row>
    <row r="1914" spans="1:8" ht="18.75" customHeight="1" x14ac:dyDescent="0.2">
      <c r="A1914" s="41">
        <v>1912</v>
      </c>
      <c r="B1914" s="42" t="s">
        <v>2107</v>
      </c>
      <c r="C1914" s="43" t="s">
        <v>134</v>
      </c>
      <c r="D1914" s="42" t="s">
        <v>210</v>
      </c>
      <c r="E1914" s="44">
        <v>1291239</v>
      </c>
      <c r="F1914" s="44">
        <v>103299</v>
      </c>
      <c r="G1914" s="44">
        <v>1394538</v>
      </c>
      <c r="H1914" s="50"/>
    </row>
    <row r="1915" spans="1:8" ht="18.75" hidden="1" customHeight="1" x14ac:dyDescent="0.2">
      <c r="A1915" s="41">
        <v>1913</v>
      </c>
      <c r="B1915" s="47" t="s">
        <v>2541</v>
      </c>
      <c r="C1915" s="48">
        <v>44858</v>
      </c>
      <c r="D1915" s="47" t="s">
        <v>170</v>
      </c>
      <c r="E1915" s="49">
        <v>-482137</v>
      </c>
      <c r="F1915" s="49">
        <v>-38571</v>
      </c>
      <c r="G1915" s="49">
        <v>-520708</v>
      </c>
      <c r="H1915" s="53"/>
    </row>
    <row r="1916" spans="1:8" ht="18.75" hidden="1" customHeight="1" x14ac:dyDescent="0.2">
      <c r="A1916" s="41">
        <v>1914</v>
      </c>
      <c r="B1916" s="47" t="s">
        <v>2542</v>
      </c>
      <c r="C1916" s="48">
        <v>44859</v>
      </c>
      <c r="D1916" s="47" t="s">
        <v>170</v>
      </c>
      <c r="E1916" s="49">
        <v>-777406</v>
      </c>
      <c r="F1916" s="49">
        <v>-62192</v>
      </c>
      <c r="G1916" s="49">
        <v>-839598</v>
      </c>
      <c r="H1916" s="53"/>
    </row>
    <row r="1917" spans="1:8" ht="18.75" hidden="1" customHeight="1" x14ac:dyDescent="0.2">
      <c r="A1917" s="41">
        <v>1915</v>
      </c>
      <c r="B1917" s="47" t="s">
        <v>2543</v>
      </c>
      <c r="C1917" s="48">
        <v>44859</v>
      </c>
      <c r="D1917" s="47" t="s">
        <v>170</v>
      </c>
      <c r="E1917" s="49">
        <v>-1443754</v>
      </c>
      <c r="F1917" s="49">
        <v>-115500</v>
      </c>
      <c r="G1917" s="49">
        <v>-1559254</v>
      </c>
      <c r="H1917" s="53"/>
    </row>
    <row r="1918" spans="1:8" ht="18.75" customHeight="1" x14ac:dyDescent="0.2">
      <c r="A1918" s="41">
        <v>1916</v>
      </c>
      <c r="B1918" s="42" t="s">
        <v>2108</v>
      </c>
      <c r="C1918" s="43" t="s">
        <v>135</v>
      </c>
      <c r="D1918" s="42" t="s">
        <v>210</v>
      </c>
      <c r="E1918" s="44">
        <v>1652620</v>
      </c>
      <c r="F1918" s="44">
        <v>132210</v>
      </c>
      <c r="G1918" s="44">
        <v>1784830</v>
      </c>
      <c r="H1918" s="50"/>
    </row>
    <row r="1919" spans="1:8" ht="18.75" customHeight="1" x14ac:dyDescent="0.2">
      <c r="A1919" s="41">
        <v>1917</v>
      </c>
      <c r="B1919" s="42" t="s">
        <v>2109</v>
      </c>
      <c r="C1919" s="43" t="s">
        <v>135</v>
      </c>
      <c r="D1919" s="42" t="s">
        <v>210</v>
      </c>
      <c r="E1919" s="44">
        <v>180655</v>
      </c>
      <c r="F1919" s="44">
        <v>14452</v>
      </c>
      <c r="G1919" s="44">
        <v>195107</v>
      </c>
      <c r="H1919" s="50"/>
    </row>
    <row r="1920" spans="1:8" ht="18.75" customHeight="1" x14ac:dyDescent="0.2">
      <c r="A1920" s="41">
        <v>1918</v>
      </c>
      <c r="B1920" s="42" t="s">
        <v>2110</v>
      </c>
      <c r="C1920" s="43" t="s">
        <v>135</v>
      </c>
      <c r="D1920" s="42" t="s">
        <v>210</v>
      </c>
      <c r="E1920" s="44">
        <v>180655</v>
      </c>
      <c r="F1920" s="44">
        <v>14452</v>
      </c>
      <c r="G1920" s="44">
        <v>195107</v>
      </c>
      <c r="H1920" s="50"/>
    </row>
    <row r="1921" spans="1:8" ht="18.75" customHeight="1" x14ac:dyDescent="0.2">
      <c r="A1921" s="41">
        <v>1919</v>
      </c>
      <c r="B1921" s="42" t="s">
        <v>2111</v>
      </c>
      <c r="C1921" s="43" t="s">
        <v>135</v>
      </c>
      <c r="D1921" s="42" t="s">
        <v>210</v>
      </c>
      <c r="E1921" s="44">
        <v>2061948</v>
      </c>
      <c r="F1921" s="44">
        <v>164956</v>
      </c>
      <c r="G1921" s="44">
        <v>2226904</v>
      </c>
      <c r="H1921" s="50"/>
    </row>
    <row r="1922" spans="1:8" ht="18.75" customHeight="1" x14ac:dyDescent="0.2">
      <c r="A1922" s="41">
        <v>1920</v>
      </c>
      <c r="B1922" s="42" t="s">
        <v>2112</v>
      </c>
      <c r="C1922" s="43" t="s">
        <v>135</v>
      </c>
      <c r="D1922" s="42" t="s">
        <v>210</v>
      </c>
      <c r="E1922" s="44">
        <v>10711300</v>
      </c>
      <c r="F1922" s="44">
        <v>856904</v>
      </c>
      <c r="G1922" s="44">
        <v>11568204</v>
      </c>
      <c r="H1922" s="50"/>
    </row>
    <row r="1923" spans="1:8" ht="18.75" customHeight="1" x14ac:dyDescent="0.2">
      <c r="A1923" s="41">
        <v>1921</v>
      </c>
      <c r="B1923" s="42" t="s">
        <v>2113</v>
      </c>
      <c r="C1923" s="43" t="s">
        <v>135</v>
      </c>
      <c r="D1923" s="42" t="s">
        <v>210</v>
      </c>
      <c r="E1923" s="44">
        <v>2468142</v>
      </c>
      <c r="F1923" s="44">
        <v>197451</v>
      </c>
      <c r="G1923" s="44">
        <v>2665593</v>
      </c>
      <c r="H1923" s="50"/>
    </row>
    <row r="1924" spans="1:8" ht="18.75" customHeight="1" x14ac:dyDescent="0.2">
      <c r="A1924" s="41">
        <v>1922</v>
      </c>
      <c r="B1924" s="42" t="s">
        <v>2114</v>
      </c>
      <c r="C1924" s="43" t="s">
        <v>135</v>
      </c>
      <c r="D1924" s="42" t="s">
        <v>210</v>
      </c>
      <c r="E1924" s="44">
        <v>3331740</v>
      </c>
      <c r="F1924" s="44">
        <v>266539</v>
      </c>
      <c r="G1924" s="44">
        <v>3598279</v>
      </c>
      <c r="H1924" s="50"/>
    </row>
    <row r="1925" spans="1:8" ht="18.75" customHeight="1" x14ac:dyDescent="0.2">
      <c r="A1925" s="41">
        <v>1923</v>
      </c>
      <c r="B1925" s="42" t="s">
        <v>2115</v>
      </c>
      <c r="C1925" s="43" t="s">
        <v>135</v>
      </c>
      <c r="D1925" s="42" t="s">
        <v>210</v>
      </c>
      <c r="E1925" s="44">
        <v>180655</v>
      </c>
      <c r="F1925" s="44">
        <v>14452</v>
      </c>
      <c r="G1925" s="44">
        <v>195107</v>
      </c>
      <c r="H1925" s="50"/>
    </row>
    <row r="1926" spans="1:8" ht="18.75" customHeight="1" x14ac:dyDescent="0.2">
      <c r="A1926" s="41">
        <v>1924</v>
      </c>
      <c r="B1926" s="42" t="s">
        <v>2116</v>
      </c>
      <c r="C1926" s="43" t="s">
        <v>135</v>
      </c>
      <c r="D1926" s="42" t="s">
        <v>210</v>
      </c>
      <c r="E1926" s="44">
        <v>180655</v>
      </c>
      <c r="F1926" s="44">
        <v>14452</v>
      </c>
      <c r="G1926" s="44">
        <v>195107</v>
      </c>
      <c r="H1926" s="50"/>
    </row>
    <row r="1927" spans="1:8" ht="18.75" customHeight="1" x14ac:dyDescent="0.2">
      <c r="A1927" s="41">
        <v>1925</v>
      </c>
      <c r="B1927" s="42" t="s">
        <v>2117</v>
      </c>
      <c r="C1927" s="43" t="s">
        <v>135</v>
      </c>
      <c r="D1927" s="42" t="s">
        <v>210</v>
      </c>
      <c r="E1927" s="44">
        <v>2221160</v>
      </c>
      <c r="F1927" s="44">
        <v>177693</v>
      </c>
      <c r="G1927" s="44">
        <v>2398853</v>
      </c>
      <c r="H1927" s="50"/>
    </row>
    <row r="1928" spans="1:8" ht="18.75" customHeight="1" x14ac:dyDescent="0.2">
      <c r="A1928" s="41">
        <v>1926</v>
      </c>
      <c r="B1928" s="42" t="s">
        <v>2118</v>
      </c>
      <c r="C1928" s="43" t="s">
        <v>135</v>
      </c>
      <c r="D1928" s="42" t="s">
        <v>210</v>
      </c>
      <c r="E1928" s="44">
        <v>180655</v>
      </c>
      <c r="F1928" s="44">
        <v>14452</v>
      </c>
      <c r="G1928" s="44">
        <v>195107</v>
      </c>
      <c r="H1928" s="50"/>
    </row>
    <row r="1929" spans="1:8" ht="18.75" customHeight="1" x14ac:dyDescent="0.2">
      <c r="A1929" s="41">
        <v>1927</v>
      </c>
      <c r="B1929" s="42" t="s">
        <v>2119</v>
      </c>
      <c r="C1929" s="43" t="s">
        <v>136</v>
      </c>
      <c r="D1929" s="42" t="s">
        <v>210</v>
      </c>
      <c r="E1929" s="44">
        <v>7288930</v>
      </c>
      <c r="F1929" s="44">
        <v>583114</v>
      </c>
      <c r="G1929" s="44">
        <v>7872044</v>
      </c>
      <c r="H1929" s="50"/>
    </row>
    <row r="1930" spans="1:8" ht="18.75" customHeight="1" x14ac:dyDescent="0.2">
      <c r="A1930" s="41">
        <v>1928</v>
      </c>
      <c r="B1930" s="42" t="s">
        <v>2120</v>
      </c>
      <c r="C1930" s="43" t="s">
        <v>136</v>
      </c>
      <c r="D1930" s="42" t="s">
        <v>210</v>
      </c>
      <c r="E1930" s="44">
        <v>1999044</v>
      </c>
      <c r="F1930" s="44">
        <v>159924</v>
      </c>
      <c r="G1930" s="44">
        <v>2158968</v>
      </c>
      <c r="H1930" s="50"/>
    </row>
    <row r="1931" spans="1:8" ht="18.75" customHeight="1" x14ac:dyDescent="0.2">
      <c r="A1931" s="41">
        <v>1929</v>
      </c>
      <c r="B1931" s="42" t="s">
        <v>2121</v>
      </c>
      <c r="C1931" s="43" t="s">
        <v>2122</v>
      </c>
      <c r="D1931" s="42" t="s">
        <v>210</v>
      </c>
      <c r="E1931" s="44">
        <v>2401815</v>
      </c>
      <c r="F1931" s="44">
        <v>192145</v>
      </c>
      <c r="G1931" s="44">
        <v>2593960</v>
      </c>
      <c r="H1931" s="50"/>
    </row>
    <row r="1932" spans="1:8" ht="18.75" customHeight="1" x14ac:dyDescent="0.2">
      <c r="A1932" s="41">
        <v>1930</v>
      </c>
      <c r="B1932" s="42" t="s">
        <v>2123</v>
      </c>
      <c r="C1932" s="43" t="s">
        <v>2122</v>
      </c>
      <c r="D1932" s="42" t="s">
        <v>210</v>
      </c>
      <c r="E1932" s="44">
        <v>4642280</v>
      </c>
      <c r="F1932" s="44">
        <v>371382</v>
      </c>
      <c r="G1932" s="44">
        <v>5013662</v>
      </c>
      <c r="H1932" s="50"/>
    </row>
    <row r="1933" spans="1:8" ht="18.75" customHeight="1" x14ac:dyDescent="0.2">
      <c r="A1933" s="41">
        <v>1931</v>
      </c>
      <c r="B1933" s="42" t="s">
        <v>2124</v>
      </c>
      <c r="C1933" s="43" t="s">
        <v>2122</v>
      </c>
      <c r="D1933" s="42" t="s">
        <v>210</v>
      </c>
      <c r="E1933" s="44">
        <v>1110580</v>
      </c>
      <c r="F1933" s="44">
        <v>88846</v>
      </c>
      <c r="G1933" s="44">
        <v>1199426</v>
      </c>
      <c r="H1933" s="50"/>
    </row>
    <row r="1934" spans="1:8" ht="18.75" customHeight="1" x14ac:dyDescent="0.2">
      <c r="A1934" s="41">
        <v>1932</v>
      </c>
      <c r="B1934" s="42" t="s">
        <v>2125</v>
      </c>
      <c r="C1934" s="43" t="s">
        <v>2122</v>
      </c>
      <c r="D1934" s="42" t="s">
        <v>210</v>
      </c>
      <c r="E1934" s="44">
        <v>1468620</v>
      </c>
      <c r="F1934" s="44">
        <v>117490</v>
      </c>
      <c r="G1934" s="44">
        <v>1586110</v>
      </c>
      <c r="H1934" s="50"/>
    </row>
    <row r="1935" spans="1:8" ht="18.75" customHeight="1" x14ac:dyDescent="0.2">
      <c r="A1935" s="41">
        <v>1933</v>
      </c>
      <c r="B1935" s="42" t="s">
        <v>2126</v>
      </c>
      <c r="C1935" s="43" t="s">
        <v>2122</v>
      </c>
      <c r="D1935" s="42" t="s">
        <v>210</v>
      </c>
      <c r="E1935" s="44">
        <v>1156580</v>
      </c>
      <c r="F1935" s="44">
        <v>92526</v>
      </c>
      <c r="G1935" s="44">
        <v>1249106</v>
      </c>
      <c r="H1935" s="50"/>
    </row>
    <row r="1936" spans="1:8" ht="18.75" customHeight="1" x14ac:dyDescent="0.2">
      <c r="A1936" s="41">
        <v>1934</v>
      </c>
      <c r="B1936" s="42" t="s">
        <v>2127</v>
      </c>
      <c r="C1936" s="43" t="s">
        <v>2122</v>
      </c>
      <c r="D1936" s="42" t="s">
        <v>210</v>
      </c>
      <c r="E1936" s="44">
        <v>2579220</v>
      </c>
      <c r="F1936" s="44">
        <v>206338</v>
      </c>
      <c r="G1936" s="44">
        <v>2785558</v>
      </c>
      <c r="H1936" s="50"/>
    </row>
    <row r="1937" spans="1:8" ht="18.75" customHeight="1" x14ac:dyDescent="0.2">
      <c r="A1937" s="41">
        <v>1935</v>
      </c>
      <c r="B1937" s="42" t="s">
        <v>2128</v>
      </c>
      <c r="C1937" s="43" t="s">
        <v>2122</v>
      </c>
      <c r="D1937" s="42" t="s">
        <v>210</v>
      </c>
      <c r="E1937" s="44">
        <v>2403135</v>
      </c>
      <c r="F1937" s="44">
        <v>192251</v>
      </c>
      <c r="G1937" s="44">
        <v>2595386</v>
      </c>
      <c r="H1937" s="50"/>
    </row>
    <row r="1938" spans="1:8" ht="18.75" customHeight="1" x14ac:dyDescent="0.2">
      <c r="A1938" s="41">
        <v>1936</v>
      </c>
      <c r="B1938" s="42" t="s">
        <v>2129</v>
      </c>
      <c r="C1938" s="43" t="s">
        <v>2122</v>
      </c>
      <c r="D1938" s="42" t="s">
        <v>210</v>
      </c>
      <c r="E1938" s="44">
        <v>1649279</v>
      </c>
      <c r="F1938" s="44">
        <v>131942</v>
      </c>
      <c r="G1938" s="44">
        <v>1781221</v>
      </c>
      <c r="H1938" s="50"/>
    </row>
    <row r="1939" spans="1:8" ht="18.75" customHeight="1" x14ac:dyDescent="0.2">
      <c r="A1939" s="41">
        <v>1937</v>
      </c>
      <c r="B1939" s="42" t="s">
        <v>2130</v>
      </c>
      <c r="C1939" s="43" t="s">
        <v>2122</v>
      </c>
      <c r="D1939" s="42" t="s">
        <v>210</v>
      </c>
      <c r="E1939" s="44">
        <v>180659</v>
      </c>
      <c r="F1939" s="44">
        <v>14453</v>
      </c>
      <c r="G1939" s="44">
        <v>195112</v>
      </c>
      <c r="H1939" s="50"/>
    </row>
    <row r="1940" spans="1:8" ht="18.75" customHeight="1" x14ac:dyDescent="0.2">
      <c r="A1940" s="41">
        <v>1938</v>
      </c>
      <c r="B1940" s="42" t="s">
        <v>2131</v>
      </c>
      <c r="C1940" s="43" t="s">
        <v>2122</v>
      </c>
      <c r="D1940" s="42" t="s">
        <v>210</v>
      </c>
      <c r="E1940" s="44">
        <v>2059938</v>
      </c>
      <c r="F1940" s="44">
        <v>164795</v>
      </c>
      <c r="G1940" s="44">
        <v>2224733</v>
      </c>
      <c r="H1940" s="50"/>
    </row>
    <row r="1941" spans="1:8" ht="18.75" customHeight="1" x14ac:dyDescent="0.2">
      <c r="A1941" s="41">
        <v>1939</v>
      </c>
      <c r="B1941" s="42" t="s">
        <v>2132</v>
      </c>
      <c r="C1941" s="43" t="s">
        <v>2122</v>
      </c>
      <c r="D1941" s="42" t="s">
        <v>210</v>
      </c>
      <c r="E1941" s="44">
        <v>2221160</v>
      </c>
      <c r="F1941" s="44">
        <v>177693</v>
      </c>
      <c r="G1941" s="44">
        <v>2398853</v>
      </c>
      <c r="H1941" s="50"/>
    </row>
    <row r="1942" spans="1:8" ht="18.75" customHeight="1" x14ac:dyDescent="0.2">
      <c r="A1942" s="41">
        <v>1940</v>
      </c>
      <c r="B1942" s="42" t="s">
        <v>2133</v>
      </c>
      <c r="C1942" s="43" t="s">
        <v>2122</v>
      </c>
      <c r="D1942" s="42" t="s">
        <v>210</v>
      </c>
      <c r="E1942" s="44">
        <v>1471890</v>
      </c>
      <c r="F1942" s="44">
        <v>117751</v>
      </c>
      <c r="G1942" s="44">
        <v>1589641</v>
      </c>
      <c r="H1942" s="50"/>
    </row>
    <row r="1943" spans="1:8" ht="18.75" customHeight="1" x14ac:dyDescent="0.2">
      <c r="A1943" s="41">
        <v>1941</v>
      </c>
      <c r="B1943" s="42" t="s">
        <v>2134</v>
      </c>
      <c r="C1943" s="43" t="s">
        <v>2122</v>
      </c>
      <c r="D1943" s="42" t="s">
        <v>210</v>
      </c>
      <c r="E1943" s="44">
        <v>361318</v>
      </c>
      <c r="F1943" s="44">
        <v>28905</v>
      </c>
      <c r="G1943" s="44">
        <v>390223</v>
      </c>
      <c r="H1943" s="50"/>
    </row>
    <row r="1944" spans="1:8" ht="18.75" customHeight="1" x14ac:dyDescent="0.2">
      <c r="A1944" s="41">
        <v>1942</v>
      </c>
      <c r="B1944" s="42" t="s">
        <v>2135</v>
      </c>
      <c r="C1944" s="43" t="s">
        <v>2122</v>
      </c>
      <c r="D1944" s="42" t="s">
        <v>210</v>
      </c>
      <c r="E1944" s="44">
        <v>2579200</v>
      </c>
      <c r="F1944" s="44">
        <v>206336</v>
      </c>
      <c r="G1944" s="44">
        <v>2785536</v>
      </c>
      <c r="H1944" s="50"/>
    </row>
    <row r="1945" spans="1:8" ht="18.75" customHeight="1" x14ac:dyDescent="0.2">
      <c r="A1945" s="41">
        <v>1943</v>
      </c>
      <c r="B1945" s="42" t="s">
        <v>2136</v>
      </c>
      <c r="C1945" s="43" t="s">
        <v>2122</v>
      </c>
      <c r="D1945" s="42" t="s">
        <v>210</v>
      </c>
      <c r="E1945" s="44">
        <v>180655</v>
      </c>
      <c r="F1945" s="44">
        <v>14452</v>
      </c>
      <c r="G1945" s="44">
        <v>195107</v>
      </c>
      <c r="H1945" s="50"/>
    </row>
    <row r="1946" spans="1:8" ht="18.75" customHeight="1" x14ac:dyDescent="0.2">
      <c r="A1946" s="41">
        <v>1944</v>
      </c>
      <c r="B1946" s="42" t="s">
        <v>2137</v>
      </c>
      <c r="C1946" s="43" t="s">
        <v>2122</v>
      </c>
      <c r="D1946" s="42" t="s">
        <v>210</v>
      </c>
      <c r="E1946" s="44">
        <v>1110580</v>
      </c>
      <c r="F1946" s="44">
        <v>88846</v>
      </c>
      <c r="G1946" s="44">
        <v>1199426</v>
      </c>
      <c r="H1946" s="50"/>
    </row>
    <row r="1947" spans="1:8" ht="18.75" hidden="1" customHeight="1" x14ac:dyDescent="0.2">
      <c r="A1947" s="41">
        <v>1945</v>
      </c>
      <c r="B1947" s="47" t="s">
        <v>2544</v>
      </c>
      <c r="C1947" s="48">
        <v>44861</v>
      </c>
      <c r="D1947" s="47" t="s">
        <v>170</v>
      </c>
      <c r="E1947" s="49">
        <v>-611281</v>
      </c>
      <c r="F1947" s="49">
        <v>-48902</v>
      </c>
      <c r="G1947" s="49">
        <v>-660183</v>
      </c>
      <c r="H1947" s="53"/>
    </row>
    <row r="1948" spans="1:8" ht="18.75" hidden="1" customHeight="1" x14ac:dyDescent="0.2">
      <c r="A1948" s="41">
        <v>1946</v>
      </c>
      <c r="B1948" s="47" t="s">
        <v>2545</v>
      </c>
      <c r="C1948" s="48">
        <v>44861</v>
      </c>
      <c r="D1948" s="47" t="s">
        <v>170</v>
      </c>
      <c r="E1948" s="49">
        <v>-2837482</v>
      </c>
      <c r="F1948" s="49">
        <v>-226999</v>
      </c>
      <c r="G1948" s="49">
        <v>-3064481</v>
      </c>
      <c r="H1948" s="53"/>
    </row>
    <row r="1949" spans="1:8" customFormat="1" ht="15" hidden="1" x14ac:dyDescent="0.25">
      <c r="A1949" s="41">
        <v>1947</v>
      </c>
      <c r="B1949" s="55" t="s">
        <v>2577</v>
      </c>
      <c r="C1949" s="48">
        <v>44862</v>
      </c>
      <c r="D1949" s="47" t="s">
        <v>2552</v>
      </c>
      <c r="E1949" s="49">
        <v>-55900896</v>
      </c>
      <c r="F1949" s="49">
        <v>-4472072</v>
      </c>
      <c r="G1949" s="49">
        <v>-60372968</v>
      </c>
      <c r="H1949" s="53"/>
    </row>
    <row r="1950" spans="1:8" customFormat="1" ht="15" hidden="1" x14ac:dyDescent="0.25">
      <c r="A1950" s="41">
        <v>1948</v>
      </c>
      <c r="B1950" s="55" t="s">
        <v>2578</v>
      </c>
      <c r="C1950" s="48">
        <v>44862</v>
      </c>
      <c r="D1950" s="47" t="s">
        <v>2552</v>
      </c>
      <c r="E1950" s="49">
        <v>-14582842</v>
      </c>
      <c r="F1950" s="49">
        <v>-1166627</v>
      </c>
      <c r="G1950" s="49">
        <v>-15749469</v>
      </c>
      <c r="H1950" s="53"/>
    </row>
    <row r="1951" spans="1:8" ht="18.75" customHeight="1" x14ac:dyDescent="0.2">
      <c r="A1951" s="41">
        <v>1949</v>
      </c>
      <c r="B1951" s="42" t="s">
        <v>2138</v>
      </c>
      <c r="C1951" s="43" t="s">
        <v>137</v>
      </c>
      <c r="D1951" s="42" t="s">
        <v>210</v>
      </c>
      <c r="E1951" s="44">
        <v>1110580</v>
      </c>
      <c r="F1951" s="44">
        <v>88846</v>
      </c>
      <c r="G1951" s="44">
        <v>1199426</v>
      </c>
      <c r="H1951" s="50"/>
    </row>
    <row r="1952" spans="1:8" ht="18.75" customHeight="1" x14ac:dyDescent="0.2">
      <c r="A1952" s="41">
        <v>1950</v>
      </c>
      <c r="B1952" s="42" t="s">
        <v>2139</v>
      </c>
      <c r="C1952" s="43" t="s">
        <v>137</v>
      </c>
      <c r="D1952" s="42" t="s">
        <v>210</v>
      </c>
      <c r="E1952" s="44">
        <v>2221160</v>
      </c>
      <c r="F1952" s="44">
        <v>177693</v>
      </c>
      <c r="G1952" s="44">
        <v>2398853</v>
      </c>
      <c r="H1952" s="50"/>
    </row>
    <row r="1953" spans="1:8" ht="18.75" customHeight="1" x14ac:dyDescent="0.2">
      <c r="A1953" s="41">
        <v>1951</v>
      </c>
      <c r="B1953" s="42" t="s">
        <v>2140</v>
      </c>
      <c r="C1953" s="43" t="s">
        <v>137</v>
      </c>
      <c r="D1953" s="42" t="s">
        <v>210</v>
      </c>
      <c r="E1953" s="44">
        <v>180655</v>
      </c>
      <c r="F1953" s="44">
        <v>14452</v>
      </c>
      <c r="G1953" s="44">
        <v>195107</v>
      </c>
      <c r="H1953" s="50"/>
    </row>
    <row r="1954" spans="1:8" customFormat="1" ht="15" hidden="1" x14ac:dyDescent="0.25">
      <c r="A1954" s="41">
        <v>1952</v>
      </c>
      <c r="B1954" s="55" t="s">
        <v>2579</v>
      </c>
      <c r="C1954" s="48">
        <v>44866</v>
      </c>
      <c r="D1954" s="47" t="s">
        <v>2552</v>
      </c>
      <c r="E1954" s="49">
        <v>-12152639</v>
      </c>
      <c r="F1954" s="49">
        <v>-972211</v>
      </c>
      <c r="G1954" s="49">
        <v>-13124850</v>
      </c>
      <c r="H1954" s="53"/>
    </row>
    <row r="1955" spans="1:8" ht="18.75" customHeight="1" x14ac:dyDescent="0.2">
      <c r="A1955" s="41">
        <v>1953</v>
      </c>
      <c r="B1955" s="42" t="s">
        <v>2141</v>
      </c>
      <c r="C1955" s="43" t="s">
        <v>138</v>
      </c>
      <c r="D1955" s="42" t="s">
        <v>210</v>
      </c>
      <c r="E1955" s="44">
        <v>3689780</v>
      </c>
      <c r="F1955" s="44">
        <v>295182</v>
      </c>
      <c r="G1955" s="44">
        <v>3984962</v>
      </c>
      <c r="H1955" s="50"/>
    </row>
    <row r="1956" spans="1:8" ht="18.75" customHeight="1" x14ac:dyDescent="0.2">
      <c r="A1956" s="41">
        <v>1954</v>
      </c>
      <c r="B1956" s="42" t="s">
        <v>2142</v>
      </c>
      <c r="C1956" s="43" t="s">
        <v>138</v>
      </c>
      <c r="D1956" s="42" t="s">
        <v>210</v>
      </c>
      <c r="E1956" s="44">
        <v>1110580</v>
      </c>
      <c r="F1956" s="44">
        <v>88846</v>
      </c>
      <c r="G1956" s="44">
        <v>1199426</v>
      </c>
      <c r="H1956" s="50"/>
    </row>
    <row r="1957" spans="1:8" ht="18.75" customHeight="1" x14ac:dyDescent="0.2">
      <c r="A1957" s="41">
        <v>1955</v>
      </c>
      <c r="B1957" s="42" t="s">
        <v>2143</v>
      </c>
      <c r="C1957" s="43" t="s">
        <v>138</v>
      </c>
      <c r="D1957" s="42" t="s">
        <v>210</v>
      </c>
      <c r="E1957" s="44">
        <v>2579220</v>
      </c>
      <c r="F1957" s="44">
        <v>206338</v>
      </c>
      <c r="G1957" s="44">
        <v>2785558</v>
      </c>
      <c r="H1957" s="50"/>
    </row>
    <row r="1958" spans="1:8" ht="18.75" customHeight="1" x14ac:dyDescent="0.2">
      <c r="A1958" s="41">
        <v>1956</v>
      </c>
      <c r="B1958" s="42" t="s">
        <v>2144</v>
      </c>
      <c r="C1958" s="43" t="s">
        <v>138</v>
      </c>
      <c r="D1958" s="42" t="s">
        <v>210</v>
      </c>
      <c r="E1958" s="44">
        <v>1833275</v>
      </c>
      <c r="F1958" s="44">
        <v>146662</v>
      </c>
      <c r="G1958" s="44">
        <v>1979937</v>
      </c>
      <c r="H1958" s="50"/>
    </row>
    <row r="1959" spans="1:8" ht="18.75" customHeight="1" x14ac:dyDescent="0.2">
      <c r="A1959" s="41">
        <v>1957</v>
      </c>
      <c r="B1959" s="42" t="s">
        <v>2145</v>
      </c>
      <c r="C1959" s="43" t="s">
        <v>138</v>
      </c>
      <c r="D1959" s="42" t="s">
        <v>210</v>
      </c>
      <c r="E1959" s="44">
        <v>4981035</v>
      </c>
      <c r="F1959" s="44">
        <v>398483</v>
      </c>
      <c r="G1959" s="44">
        <v>5379518</v>
      </c>
      <c r="H1959" s="50"/>
    </row>
    <row r="1960" spans="1:8" ht="18.75" customHeight="1" x14ac:dyDescent="0.2">
      <c r="A1960" s="41">
        <v>1958</v>
      </c>
      <c r="B1960" s="42" t="s">
        <v>2146</v>
      </c>
      <c r="C1960" s="43" t="s">
        <v>138</v>
      </c>
      <c r="D1960" s="42" t="s">
        <v>210</v>
      </c>
      <c r="E1960" s="44">
        <v>1291235</v>
      </c>
      <c r="F1960" s="44">
        <v>103299</v>
      </c>
      <c r="G1960" s="44">
        <v>1394534</v>
      </c>
      <c r="H1960" s="50"/>
    </row>
    <row r="1961" spans="1:8" ht="18.75" customHeight="1" x14ac:dyDescent="0.2">
      <c r="A1961" s="41">
        <v>1959</v>
      </c>
      <c r="B1961" s="42" t="s">
        <v>2147</v>
      </c>
      <c r="C1961" s="43" t="s">
        <v>138</v>
      </c>
      <c r="D1961" s="42" t="s">
        <v>210</v>
      </c>
      <c r="E1961" s="44">
        <v>1111900</v>
      </c>
      <c r="F1961" s="44">
        <v>88952</v>
      </c>
      <c r="G1961" s="44">
        <v>1200852</v>
      </c>
      <c r="H1961" s="50"/>
    </row>
    <row r="1962" spans="1:8" ht="18.75" customHeight="1" x14ac:dyDescent="0.2">
      <c r="A1962" s="41">
        <v>1960</v>
      </c>
      <c r="B1962" s="42" t="s">
        <v>2148</v>
      </c>
      <c r="C1962" s="43" t="s">
        <v>138</v>
      </c>
      <c r="D1962" s="42" t="s">
        <v>210</v>
      </c>
      <c r="E1962" s="44">
        <v>2579200</v>
      </c>
      <c r="F1962" s="44">
        <v>206336</v>
      </c>
      <c r="G1962" s="44">
        <v>2785536</v>
      </c>
      <c r="H1962" s="50"/>
    </row>
    <row r="1963" spans="1:8" ht="18.75" customHeight="1" x14ac:dyDescent="0.2">
      <c r="A1963" s="41">
        <v>1961</v>
      </c>
      <c r="B1963" s="42" t="s">
        <v>2149</v>
      </c>
      <c r="C1963" s="43" t="s">
        <v>138</v>
      </c>
      <c r="D1963" s="42" t="s">
        <v>210</v>
      </c>
      <c r="E1963" s="44">
        <v>545310</v>
      </c>
      <c r="F1963" s="44">
        <v>43625</v>
      </c>
      <c r="G1963" s="44">
        <v>588935</v>
      </c>
      <c r="H1963" s="50"/>
    </row>
    <row r="1964" spans="1:8" ht="18.75" customHeight="1" x14ac:dyDescent="0.2">
      <c r="A1964" s="41">
        <v>1962</v>
      </c>
      <c r="B1964" s="42" t="s">
        <v>2150</v>
      </c>
      <c r="C1964" s="43" t="s">
        <v>138</v>
      </c>
      <c r="D1964" s="42" t="s">
        <v>210</v>
      </c>
      <c r="E1964" s="44">
        <v>1110580</v>
      </c>
      <c r="F1964" s="44">
        <v>88846</v>
      </c>
      <c r="G1964" s="44">
        <v>1199426</v>
      </c>
      <c r="H1964" s="50"/>
    </row>
    <row r="1965" spans="1:8" ht="18.75" customHeight="1" x14ac:dyDescent="0.2">
      <c r="A1965" s="41">
        <v>1963</v>
      </c>
      <c r="B1965" s="42" t="s">
        <v>2151</v>
      </c>
      <c r="C1965" s="43" t="s">
        <v>138</v>
      </c>
      <c r="D1965" s="42" t="s">
        <v>210</v>
      </c>
      <c r="E1965" s="44">
        <v>3689780</v>
      </c>
      <c r="F1965" s="44">
        <v>295182</v>
      </c>
      <c r="G1965" s="44">
        <v>3984962</v>
      </c>
      <c r="H1965" s="50"/>
    </row>
    <row r="1966" spans="1:8" ht="18.75" customHeight="1" x14ac:dyDescent="0.2">
      <c r="A1966" s="41">
        <v>1964</v>
      </c>
      <c r="B1966" s="42" t="s">
        <v>2152</v>
      </c>
      <c r="C1966" s="43" t="s">
        <v>138</v>
      </c>
      <c r="D1966" s="42" t="s">
        <v>210</v>
      </c>
      <c r="E1966" s="44">
        <v>3919780</v>
      </c>
      <c r="F1966" s="44">
        <v>313582</v>
      </c>
      <c r="G1966" s="44">
        <v>4233362</v>
      </c>
      <c r="H1966" s="50"/>
    </row>
    <row r="1967" spans="1:8" ht="18.75" customHeight="1" x14ac:dyDescent="0.2">
      <c r="A1967" s="41">
        <v>1965</v>
      </c>
      <c r="B1967" s="42" t="s">
        <v>2153</v>
      </c>
      <c r="C1967" s="43" t="s">
        <v>138</v>
      </c>
      <c r="D1967" s="42" t="s">
        <v>210</v>
      </c>
      <c r="E1967" s="44">
        <v>12889002</v>
      </c>
      <c r="F1967" s="44">
        <v>1031120</v>
      </c>
      <c r="G1967" s="44">
        <v>13920122</v>
      </c>
      <c r="H1967" s="50"/>
    </row>
    <row r="1968" spans="1:8" ht="18.75" customHeight="1" x14ac:dyDescent="0.2">
      <c r="A1968" s="41">
        <v>1966</v>
      </c>
      <c r="B1968" s="42" t="s">
        <v>2154</v>
      </c>
      <c r="C1968" s="43" t="s">
        <v>138</v>
      </c>
      <c r="D1968" s="42" t="s">
        <v>210</v>
      </c>
      <c r="E1968" s="44">
        <v>6097646</v>
      </c>
      <c r="F1968" s="44">
        <v>487812</v>
      </c>
      <c r="G1968" s="44">
        <v>6585458</v>
      </c>
      <c r="H1968" s="50"/>
    </row>
    <row r="1969" spans="1:8" ht="18.75" customHeight="1" x14ac:dyDescent="0.2">
      <c r="A1969" s="41">
        <v>1967</v>
      </c>
      <c r="B1969" s="42" t="s">
        <v>2155</v>
      </c>
      <c r="C1969" s="43" t="s">
        <v>138</v>
      </c>
      <c r="D1969" s="42" t="s">
        <v>210</v>
      </c>
      <c r="E1969" s="44">
        <v>2221160</v>
      </c>
      <c r="F1969" s="44">
        <v>177693</v>
      </c>
      <c r="G1969" s="44">
        <v>2398853</v>
      </c>
      <c r="H1969" s="50"/>
    </row>
    <row r="1970" spans="1:8" ht="18.75" customHeight="1" x14ac:dyDescent="0.2">
      <c r="A1970" s="41">
        <v>1968</v>
      </c>
      <c r="B1970" s="42" t="s">
        <v>2156</v>
      </c>
      <c r="C1970" s="43" t="s">
        <v>138</v>
      </c>
      <c r="D1970" s="42" t="s">
        <v>210</v>
      </c>
      <c r="E1970" s="44">
        <v>1649275</v>
      </c>
      <c r="F1970" s="44">
        <v>131942</v>
      </c>
      <c r="G1970" s="44">
        <v>1781217</v>
      </c>
      <c r="H1970" s="50"/>
    </row>
    <row r="1971" spans="1:8" ht="18.75" customHeight="1" x14ac:dyDescent="0.2">
      <c r="A1971" s="41">
        <v>1969</v>
      </c>
      <c r="B1971" s="42" t="s">
        <v>2157</v>
      </c>
      <c r="C1971" s="43" t="s">
        <v>138</v>
      </c>
      <c r="D1971" s="42" t="s">
        <v>210</v>
      </c>
      <c r="E1971" s="44">
        <v>5180975</v>
      </c>
      <c r="F1971" s="44">
        <v>414478</v>
      </c>
      <c r="G1971" s="44">
        <v>5595453</v>
      </c>
      <c r="H1971" s="50"/>
    </row>
    <row r="1972" spans="1:8" ht="18.75" customHeight="1" x14ac:dyDescent="0.2">
      <c r="A1972" s="41">
        <v>1970</v>
      </c>
      <c r="B1972" s="42" t="s">
        <v>2158</v>
      </c>
      <c r="C1972" s="43" t="s">
        <v>138</v>
      </c>
      <c r="D1972" s="42" t="s">
        <v>210</v>
      </c>
      <c r="E1972" s="44">
        <v>2759855</v>
      </c>
      <c r="F1972" s="44">
        <v>220788</v>
      </c>
      <c r="G1972" s="44">
        <v>2980643</v>
      </c>
      <c r="H1972" s="50"/>
    </row>
    <row r="1973" spans="1:8" ht="18.75" customHeight="1" x14ac:dyDescent="0.2">
      <c r="A1973" s="41">
        <v>1971</v>
      </c>
      <c r="B1973" s="42" t="s">
        <v>2159</v>
      </c>
      <c r="C1973" s="43" t="s">
        <v>138</v>
      </c>
      <c r="D1973" s="42" t="s">
        <v>210</v>
      </c>
      <c r="E1973" s="44">
        <v>180655</v>
      </c>
      <c r="F1973" s="44">
        <v>14452</v>
      </c>
      <c r="G1973" s="44">
        <v>195107</v>
      </c>
      <c r="H1973" s="50"/>
    </row>
    <row r="1974" spans="1:8" ht="18.75" customHeight="1" x14ac:dyDescent="0.2">
      <c r="A1974" s="41">
        <v>1972</v>
      </c>
      <c r="B1974" s="42" t="s">
        <v>2160</v>
      </c>
      <c r="C1974" s="43" t="s">
        <v>138</v>
      </c>
      <c r="D1974" s="42" t="s">
        <v>210</v>
      </c>
      <c r="E1974" s="44">
        <v>11431970</v>
      </c>
      <c r="F1974" s="44">
        <v>914558</v>
      </c>
      <c r="G1974" s="44">
        <v>12346528</v>
      </c>
      <c r="H1974" s="50"/>
    </row>
    <row r="1975" spans="1:8" ht="18.75" customHeight="1" x14ac:dyDescent="0.2">
      <c r="A1975" s="41">
        <v>1973</v>
      </c>
      <c r="B1975" s="42" t="s">
        <v>2161</v>
      </c>
      <c r="C1975" s="43" t="s">
        <v>138</v>
      </c>
      <c r="D1975" s="42" t="s">
        <v>210</v>
      </c>
      <c r="E1975" s="44">
        <v>2983240</v>
      </c>
      <c r="F1975" s="44">
        <v>238659</v>
      </c>
      <c r="G1975" s="44">
        <v>3221899</v>
      </c>
      <c r="H1975" s="50"/>
    </row>
    <row r="1976" spans="1:8" ht="18.75" customHeight="1" x14ac:dyDescent="0.2">
      <c r="A1976" s="41">
        <v>1974</v>
      </c>
      <c r="B1976" s="42" t="s">
        <v>2162</v>
      </c>
      <c r="C1976" s="43" t="s">
        <v>138</v>
      </c>
      <c r="D1976" s="42" t="s">
        <v>210</v>
      </c>
      <c r="E1976" s="44">
        <v>1110580</v>
      </c>
      <c r="F1976" s="44">
        <v>88846</v>
      </c>
      <c r="G1976" s="44">
        <v>1199426</v>
      </c>
      <c r="H1976" s="50"/>
    </row>
    <row r="1977" spans="1:8" ht="18.75" customHeight="1" x14ac:dyDescent="0.2">
      <c r="A1977" s="41">
        <v>1975</v>
      </c>
      <c r="B1977" s="42" t="s">
        <v>2163</v>
      </c>
      <c r="C1977" s="43" t="s">
        <v>138</v>
      </c>
      <c r="D1977" s="42" t="s">
        <v>210</v>
      </c>
      <c r="E1977" s="44">
        <v>2681160</v>
      </c>
      <c r="F1977" s="44">
        <v>214493</v>
      </c>
      <c r="G1977" s="44">
        <v>2895653</v>
      </c>
      <c r="H1977" s="50"/>
    </row>
    <row r="1978" spans="1:8" ht="18.75" customHeight="1" x14ac:dyDescent="0.2">
      <c r="A1978" s="41">
        <v>1976</v>
      </c>
      <c r="B1978" s="42" t="s">
        <v>2164</v>
      </c>
      <c r="C1978" s="43" t="s">
        <v>138</v>
      </c>
      <c r="D1978" s="42" t="s">
        <v>210</v>
      </c>
      <c r="E1978" s="44">
        <v>180655</v>
      </c>
      <c r="F1978" s="44">
        <v>14452</v>
      </c>
      <c r="G1978" s="44">
        <v>195107</v>
      </c>
      <c r="H1978" s="50"/>
    </row>
    <row r="1979" spans="1:8" ht="18.75" customHeight="1" x14ac:dyDescent="0.2">
      <c r="A1979" s="41">
        <v>1977</v>
      </c>
      <c r="B1979" s="42" t="s">
        <v>2165</v>
      </c>
      <c r="C1979" s="43" t="s">
        <v>138</v>
      </c>
      <c r="D1979" s="42" t="s">
        <v>210</v>
      </c>
      <c r="E1979" s="44">
        <v>4982335</v>
      </c>
      <c r="F1979" s="44">
        <v>398587</v>
      </c>
      <c r="G1979" s="44">
        <v>5380922</v>
      </c>
      <c r="H1979" s="50"/>
    </row>
    <row r="1980" spans="1:8" ht="18.75" customHeight="1" x14ac:dyDescent="0.2">
      <c r="A1980" s="41">
        <v>1978</v>
      </c>
      <c r="B1980" s="42" t="s">
        <v>2166</v>
      </c>
      <c r="C1980" s="43" t="s">
        <v>138</v>
      </c>
      <c r="D1980" s="42" t="s">
        <v>210</v>
      </c>
      <c r="E1980" s="44">
        <v>2579220</v>
      </c>
      <c r="F1980" s="44">
        <v>206338</v>
      </c>
      <c r="G1980" s="44">
        <v>2785558</v>
      </c>
      <c r="H1980" s="50"/>
    </row>
    <row r="1981" spans="1:8" ht="18.75" customHeight="1" x14ac:dyDescent="0.2">
      <c r="A1981" s="41">
        <v>1979</v>
      </c>
      <c r="B1981" s="42" t="s">
        <v>2167</v>
      </c>
      <c r="C1981" s="43" t="s">
        <v>2168</v>
      </c>
      <c r="D1981" s="42" t="s">
        <v>210</v>
      </c>
      <c r="E1981" s="44">
        <v>1110580</v>
      </c>
      <c r="F1981" s="44">
        <v>88846</v>
      </c>
      <c r="G1981" s="44">
        <v>1199426</v>
      </c>
      <c r="H1981" s="50"/>
    </row>
    <row r="1982" spans="1:8" ht="18.75" customHeight="1" x14ac:dyDescent="0.2">
      <c r="A1982" s="41">
        <v>1980</v>
      </c>
      <c r="B1982" s="42" t="s">
        <v>2169</v>
      </c>
      <c r="C1982" s="43" t="s">
        <v>2168</v>
      </c>
      <c r="D1982" s="42" t="s">
        <v>210</v>
      </c>
      <c r="E1982" s="44">
        <v>2401815</v>
      </c>
      <c r="F1982" s="44">
        <v>192145</v>
      </c>
      <c r="G1982" s="44">
        <v>2593960</v>
      </c>
      <c r="H1982" s="50"/>
    </row>
    <row r="1983" spans="1:8" ht="18.75" customHeight="1" x14ac:dyDescent="0.2">
      <c r="A1983" s="41">
        <v>1981</v>
      </c>
      <c r="B1983" s="42" t="s">
        <v>2170</v>
      </c>
      <c r="C1983" s="43" t="s">
        <v>2168</v>
      </c>
      <c r="D1983" s="42" t="s">
        <v>210</v>
      </c>
      <c r="E1983" s="44">
        <v>180655</v>
      </c>
      <c r="F1983" s="44">
        <v>14452</v>
      </c>
      <c r="G1983" s="44">
        <v>195107</v>
      </c>
      <c r="H1983" s="50"/>
    </row>
    <row r="1984" spans="1:8" ht="18.75" customHeight="1" x14ac:dyDescent="0.2">
      <c r="A1984" s="41">
        <v>1982</v>
      </c>
      <c r="B1984" s="42" t="s">
        <v>2171</v>
      </c>
      <c r="C1984" s="43" t="s">
        <v>2168</v>
      </c>
      <c r="D1984" s="42" t="s">
        <v>210</v>
      </c>
      <c r="E1984" s="44">
        <v>2601775</v>
      </c>
      <c r="F1984" s="44">
        <v>208142</v>
      </c>
      <c r="G1984" s="44">
        <v>2809917</v>
      </c>
      <c r="H1984" s="50"/>
    </row>
    <row r="1985" spans="1:8" ht="18.75" customHeight="1" x14ac:dyDescent="0.2">
      <c r="A1985" s="41">
        <v>1983</v>
      </c>
      <c r="B1985" s="42" t="s">
        <v>2172</v>
      </c>
      <c r="C1985" s="43" t="s">
        <v>2168</v>
      </c>
      <c r="D1985" s="42" t="s">
        <v>210</v>
      </c>
      <c r="E1985" s="44">
        <v>4800360</v>
      </c>
      <c r="F1985" s="44">
        <v>384029</v>
      </c>
      <c r="G1985" s="44">
        <v>5184389</v>
      </c>
      <c r="H1985" s="50"/>
    </row>
    <row r="1986" spans="1:8" ht="18.75" customHeight="1" x14ac:dyDescent="0.2">
      <c r="A1986" s="41">
        <v>1984</v>
      </c>
      <c r="B1986" s="42" t="s">
        <v>2173</v>
      </c>
      <c r="C1986" s="43" t="s">
        <v>139</v>
      </c>
      <c r="D1986" s="42" t="s">
        <v>210</v>
      </c>
      <c r="E1986" s="44">
        <v>1563890</v>
      </c>
      <c r="F1986" s="44">
        <v>125111</v>
      </c>
      <c r="G1986" s="44">
        <v>1689001</v>
      </c>
      <c r="H1986" s="50"/>
    </row>
    <row r="1987" spans="1:8" ht="18.75" customHeight="1" x14ac:dyDescent="0.2">
      <c r="A1987" s="41">
        <v>1985</v>
      </c>
      <c r="B1987" s="42" t="s">
        <v>2174</v>
      </c>
      <c r="C1987" s="43" t="s">
        <v>139</v>
      </c>
      <c r="D1987" s="42" t="s">
        <v>210</v>
      </c>
      <c r="E1987" s="44">
        <v>2221160</v>
      </c>
      <c r="F1987" s="44">
        <v>177693</v>
      </c>
      <c r="G1987" s="44">
        <v>2398853</v>
      </c>
      <c r="H1987" s="50"/>
    </row>
    <row r="1988" spans="1:8" ht="18.75" customHeight="1" x14ac:dyDescent="0.2">
      <c r="A1988" s="41">
        <v>1986</v>
      </c>
      <c r="B1988" s="42" t="s">
        <v>2175</v>
      </c>
      <c r="C1988" s="43" t="s">
        <v>139</v>
      </c>
      <c r="D1988" s="42" t="s">
        <v>210</v>
      </c>
      <c r="E1988" s="44">
        <v>1309220</v>
      </c>
      <c r="F1988" s="44">
        <v>104738</v>
      </c>
      <c r="G1988" s="44">
        <v>1413958</v>
      </c>
      <c r="H1988" s="50"/>
    </row>
    <row r="1989" spans="1:8" ht="18.75" customHeight="1" x14ac:dyDescent="0.2">
      <c r="A1989" s="41">
        <v>1987</v>
      </c>
      <c r="B1989" s="42" t="s">
        <v>2176</v>
      </c>
      <c r="C1989" s="43" t="s">
        <v>139</v>
      </c>
      <c r="D1989" s="42" t="s">
        <v>210</v>
      </c>
      <c r="E1989" s="44">
        <v>1749218</v>
      </c>
      <c r="F1989" s="44">
        <v>139937</v>
      </c>
      <c r="G1989" s="44">
        <v>1889155</v>
      </c>
      <c r="H1989" s="50"/>
    </row>
    <row r="1990" spans="1:8" ht="18.75" customHeight="1" x14ac:dyDescent="0.2">
      <c r="A1990" s="41">
        <v>1988</v>
      </c>
      <c r="B1990" s="42" t="s">
        <v>2177</v>
      </c>
      <c r="C1990" s="43" t="s">
        <v>139</v>
      </c>
      <c r="D1990" s="42" t="s">
        <v>210</v>
      </c>
      <c r="E1990" s="44">
        <v>1695275</v>
      </c>
      <c r="F1990" s="44">
        <v>135622</v>
      </c>
      <c r="G1990" s="44">
        <v>1830897</v>
      </c>
      <c r="H1990" s="50"/>
    </row>
    <row r="1991" spans="1:8" ht="18.75" customHeight="1" x14ac:dyDescent="0.2">
      <c r="A1991" s="41">
        <v>1989</v>
      </c>
      <c r="B1991" s="42" t="s">
        <v>2178</v>
      </c>
      <c r="C1991" s="43" t="s">
        <v>139</v>
      </c>
      <c r="D1991" s="42" t="s">
        <v>210</v>
      </c>
      <c r="E1991" s="44">
        <v>5498330</v>
      </c>
      <c r="F1991" s="44">
        <v>439866</v>
      </c>
      <c r="G1991" s="44">
        <v>5938196</v>
      </c>
      <c r="H1991" s="50"/>
    </row>
    <row r="1992" spans="1:8" ht="18.75" customHeight="1" x14ac:dyDescent="0.2">
      <c r="A1992" s="41">
        <v>1990</v>
      </c>
      <c r="B1992" s="42" t="s">
        <v>2179</v>
      </c>
      <c r="C1992" s="43" t="s">
        <v>139</v>
      </c>
      <c r="D1992" s="42" t="s">
        <v>210</v>
      </c>
      <c r="E1992" s="44">
        <v>1493220</v>
      </c>
      <c r="F1992" s="44">
        <v>119458</v>
      </c>
      <c r="G1992" s="44">
        <v>1612678</v>
      </c>
      <c r="H1992" s="50"/>
    </row>
    <row r="1993" spans="1:8" ht="18.75" customHeight="1" x14ac:dyDescent="0.2">
      <c r="A1993" s="41">
        <v>1991</v>
      </c>
      <c r="B1993" s="42" t="s">
        <v>2180</v>
      </c>
      <c r="C1993" s="43" t="s">
        <v>139</v>
      </c>
      <c r="D1993" s="42" t="s">
        <v>210</v>
      </c>
      <c r="E1993" s="44">
        <v>2681160</v>
      </c>
      <c r="F1993" s="44">
        <v>214493</v>
      </c>
      <c r="G1993" s="44">
        <v>2895653</v>
      </c>
      <c r="H1993" s="50"/>
    </row>
    <row r="1994" spans="1:8" ht="18.75" customHeight="1" x14ac:dyDescent="0.2">
      <c r="A1994" s="41">
        <v>1992</v>
      </c>
      <c r="B1994" s="42" t="s">
        <v>2181</v>
      </c>
      <c r="C1994" s="43" t="s">
        <v>139</v>
      </c>
      <c r="D1994" s="42" t="s">
        <v>210</v>
      </c>
      <c r="E1994" s="44">
        <v>1157900</v>
      </c>
      <c r="F1994" s="44">
        <v>92632</v>
      </c>
      <c r="G1994" s="44">
        <v>1250532</v>
      </c>
      <c r="H1994" s="50"/>
    </row>
    <row r="1995" spans="1:8" ht="18.75" customHeight="1" x14ac:dyDescent="0.2">
      <c r="A1995" s="41">
        <v>1993</v>
      </c>
      <c r="B1995" s="42" t="s">
        <v>2182</v>
      </c>
      <c r="C1995" s="43" t="s">
        <v>2183</v>
      </c>
      <c r="D1995" s="42" t="s">
        <v>210</v>
      </c>
      <c r="E1995" s="44">
        <v>2313160</v>
      </c>
      <c r="F1995" s="44">
        <v>185053</v>
      </c>
      <c r="G1995" s="44">
        <v>2498213</v>
      </c>
      <c r="H1995" s="50"/>
    </row>
    <row r="1996" spans="1:8" ht="18.75" customHeight="1" x14ac:dyDescent="0.2">
      <c r="A1996" s="41">
        <v>1994</v>
      </c>
      <c r="B1996" s="42" t="s">
        <v>2184</v>
      </c>
      <c r="C1996" s="43" t="s">
        <v>2183</v>
      </c>
      <c r="D1996" s="42" t="s">
        <v>210</v>
      </c>
      <c r="E1996" s="44">
        <v>3333060</v>
      </c>
      <c r="F1996" s="44">
        <v>266645</v>
      </c>
      <c r="G1996" s="44">
        <v>3599705</v>
      </c>
      <c r="H1996" s="50"/>
    </row>
    <row r="1997" spans="1:8" ht="18.75" customHeight="1" x14ac:dyDescent="0.2">
      <c r="A1997" s="41">
        <v>1995</v>
      </c>
      <c r="B1997" s="42" t="s">
        <v>2185</v>
      </c>
      <c r="C1997" s="43" t="s">
        <v>2183</v>
      </c>
      <c r="D1997" s="42" t="s">
        <v>210</v>
      </c>
      <c r="E1997" s="44">
        <v>3121166</v>
      </c>
      <c r="F1997" s="44">
        <v>249693</v>
      </c>
      <c r="G1997" s="44">
        <v>3370859</v>
      </c>
      <c r="H1997" s="50"/>
    </row>
    <row r="1998" spans="1:8" ht="18.75" customHeight="1" x14ac:dyDescent="0.2">
      <c r="A1998" s="41">
        <v>1996</v>
      </c>
      <c r="B1998" s="42" t="s">
        <v>2186</v>
      </c>
      <c r="C1998" s="43" t="s">
        <v>2183</v>
      </c>
      <c r="D1998" s="42" t="s">
        <v>210</v>
      </c>
      <c r="E1998" s="44">
        <v>1879275</v>
      </c>
      <c r="F1998" s="44">
        <v>150342</v>
      </c>
      <c r="G1998" s="44">
        <v>2029617</v>
      </c>
      <c r="H1998" s="50"/>
    </row>
    <row r="1999" spans="1:8" ht="18.75" customHeight="1" x14ac:dyDescent="0.2">
      <c r="A1999" s="41">
        <v>1997</v>
      </c>
      <c r="B1999" s="42" t="s">
        <v>2187</v>
      </c>
      <c r="C1999" s="43" t="s">
        <v>2188</v>
      </c>
      <c r="D1999" s="42" t="s">
        <v>210</v>
      </c>
      <c r="E1999" s="44">
        <v>3689780</v>
      </c>
      <c r="F1999" s="44">
        <v>295182</v>
      </c>
      <c r="G1999" s="44">
        <v>3984962</v>
      </c>
      <c r="H1999" s="50"/>
    </row>
    <row r="2000" spans="1:8" ht="18.75" customHeight="1" x14ac:dyDescent="0.2">
      <c r="A2000" s="41">
        <v>1998</v>
      </c>
      <c r="B2000" s="42" t="s">
        <v>2189</v>
      </c>
      <c r="C2000" s="43" t="s">
        <v>2188</v>
      </c>
      <c r="D2000" s="42" t="s">
        <v>210</v>
      </c>
      <c r="E2000" s="44">
        <v>5879138</v>
      </c>
      <c r="F2000" s="44">
        <v>470331</v>
      </c>
      <c r="G2000" s="44">
        <v>6349469</v>
      </c>
      <c r="H2000" s="50"/>
    </row>
    <row r="2001" spans="1:8" customFormat="1" ht="15" hidden="1" x14ac:dyDescent="0.25">
      <c r="A2001" s="41">
        <v>1999</v>
      </c>
      <c r="B2001" s="53"/>
      <c r="C2001" s="48">
        <v>44873</v>
      </c>
      <c r="D2001" s="47" t="s">
        <v>2550</v>
      </c>
      <c r="E2001" s="47"/>
      <c r="F2001" s="47"/>
      <c r="G2001" s="49">
        <v>-238135425</v>
      </c>
      <c r="H2001" s="53"/>
    </row>
    <row r="2002" spans="1:8" ht="18.75" customHeight="1" x14ac:dyDescent="0.2">
      <c r="A2002" s="41">
        <v>2000</v>
      </c>
      <c r="B2002" s="42" t="s">
        <v>2190</v>
      </c>
      <c r="C2002" s="43" t="s">
        <v>140</v>
      </c>
      <c r="D2002" s="42" t="s">
        <v>210</v>
      </c>
      <c r="E2002" s="44">
        <v>7579520</v>
      </c>
      <c r="F2002" s="44">
        <v>606362</v>
      </c>
      <c r="G2002" s="44">
        <v>8185882</v>
      </c>
      <c r="H2002" s="50"/>
    </row>
    <row r="2003" spans="1:8" ht="18.75" customHeight="1" x14ac:dyDescent="0.2">
      <c r="A2003" s="41">
        <v>2001</v>
      </c>
      <c r="B2003" s="42" t="s">
        <v>2191</v>
      </c>
      <c r="C2003" s="43" t="s">
        <v>140</v>
      </c>
      <c r="D2003" s="42" t="s">
        <v>210</v>
      </c>
      <c r="E2003" s="44">
        <v>3117895</v>
      </c>
      <c r="F2003" s="44">
        <v>249432</v>
      </c>
      <c r="G2003" s="44">
        <v>3367327</v>
      </c>
      <c r="H2003" s="50"/>
    </row>
    <row r="2004" spans="1:8" ht="18.75" customHeight="1" x14ac:dyDescent="0.2">
      <c r="A2004" s="41">
        <v>2002</v>
      </c>
      <c r="B2004" s="42" t="s">
        <v>2192</v>
      </c>
      <c r="C2004" s="43" t="s">
        <v>140</v>
      </c>
      <c r="D2004" s="42" t="s">
        <v>210</v>
      </c>
      <c r="E2004" s="44">
        <v>1110580</v>
      </c>
      <c r="F2004" s="44">
        <v>88846</v>
      </c>
      <c r="G2004" s="44">
        <v>1199426</v>
      </c>
      <c r="H2004" s="50"/>
    </row>
    <row r="2005" spans="1:8" ht="18.75" customHeight="1" x14ac:dyDescent="0.2">
      <c r="A2005" s="41">
        <v>2003</v>
      </c>
      <c r="B2005" s="42" t="s">
        <v>2193</v>
      </c>
      <c r="C2005" s="43" t="s">
        <v>140</v>
      </c>
      <c r="D2005" s="42" t="s">
        <v>210</v>
      </c>
      <c r="E2005" s="44">
        <v>1110580</v>
      </c>
      <c r="F2005" s="44">
        <v>88846</v>
      </c>
      <c r="G2005" s="44">
        <v>1199426</v>
      </c>
      <c r="H2005" s="50"/>
    </row>
    <row r="2006" spans="1:8" ht="18.75" customHeight="1" x14ac:dyDescent="0.2">
      <c r="A2006" s="41">
        <v>2004</v>
      </c>
      <c r="B2006" s="42" t="s">
        <v>2194</v>
      </c>
      <c r="C2006" s="43" t="s">
        <v>140</v>
      </c>
      <c r="D2006" s="42" t="s">
        <v>210</v>
      </c>
      <c r="E2006" s="44">
        <v>1110580</v>
      </c>
      <c r="F2006" s="44">
        <v>88846</v>
      </c>
      <c r="G2006" s="44">
        <v>1199426</v>
      </c>
      <c r="H2006" s="50"/>
    </row>
    <row r="2007" spans="1:8" ht="18.75" customHeight="1" x14ac:dyDescent="0.2">
      <c r="A2007" s="41">
        <v>2005</v>
      </c>
      <c r="B2007" s="42" t="s">
        <v>2195</v>
      </c>
      <c r="C2007" s="43" t="s">
        <v>141</v>
      </c>
      <c r="D2007" s="42" t="s">
        <v>210</v>
      </c>
      <c r="E2007" s="44">
        <v>1982890</v>
      </c>
      <c r="F2007" s="44">
        <v>158631</v>
      </c>
      <c r="G2007" s="44">
        <v>2141521</v>
      </c>
      <c r="H2007" s="50"/>
    </row>
    <row r="2008" spans="1:8" ht="18.75" customHeight="1" x14ac:dyDescent="0.2">
      <c r="A2008" s="41">
        <v>2006</v>
      </c>
      <c r="B2008" s="42" t="s">
        <v>2196</v>
      </c>
      <c r="C2008" s="43" t="s">
        <v>141</v>
      </c>
      <c r="D2008" s="42" t="s">
        <v>210</v>
      </c>
      <c r="E2008" s="44">
        <v>4474680</v>
      </c>
      <c r="F2008" s="44">
        <v>357974</v>
      </c>
      <c r="G2008" s="44">
        <v>4832654</v>
      </c>
      <c r="H2008" s="50"/>
    </row>
    <row r="2009" spans="1:8" ht="18.75" customHeight="1" x14ac:dyDescent="0.2">
      <c r="A2009" s="41">
        <v>2007</v>
      </c>
      <c r="B2009" s="42" t="s">
        <v>2197</v>
      </c>
      <c r="C2009" s="43" t="s">
        <v>141</v>
      </c>
      <c r="D2009" s="42" t="s">
        <v>210</v>
      </c>
      <c r="E2009" s="44">
        <v>1468620</v>
      </c>
      <c r="F2009" s="44">
        <v>117490</v>
      </c>
      <c r="G2009" s="44">
        <v>1586110</v>
      </c>
      <c r="H2009" s="50"/>
    </row>
    <row r="2010" spans="1:8" ht="18.75" customHeight="1" x14ac:dyDescent="0.2">
      <c r="A2010" s="41">
        <v>2008</v>
      </c>
      <c r="B2010" s="42" t="s">
        <v>2198</v>
      </c>
      <c r="C2010" s="43" t="s">
        <v>141</v>
      </c>
      <c r="D2010" s="42" t="s">
        <v>210</v>
      </c>
      <c r="E2010" s="44">
        <v>1110580</v>
      </c>
      <c r="F2010" s="44">
        <v>88846</v>
      </c>
      <c r="G2010" s="44">
        <v>1199426</v>
      </c>
      <c r="H2010" s="50"/>
    </row>
    <row r="2011" spans="1:8" ht="18.75" customHeight="1" x14ac:dyDescent="0.2">
      <c r="A2011" s="41">
        <v>2009</v>
      </c>
      <c r="B2011" s="42" t="s">
        <v>2199</v>
      </c>
      <c r="C2011" s="43" t="s">
        <v>141</v>
      </c>
      <c r="D2011" s="42" t="s">
        <v>210</v>
      </c>
      <c r="E2011" s="44">
        <v>1649275</v>
      </c>
      <c r="F2011" s="44">
        <v>131942</v>
      </c>
      <c r="G2011" s="44">
        <v>1781217</v>
      </c>
      <c r="H2011" s="50"/>
    </row>
    <row r="2012" spans="1:8" ht="18.75" customHeight="1" x14ac:dyDescent="0.2">
      <c r="A2012" s="41">
        <v>2010</v>
      </c>
      <c r="B2012" s="42" t="s">
        <v>2200</v>
      </c>
      <c r="C2012" s="43" t="s">
        <v>141</v>
      </c>
      <c r="D2012" s="42" t="s">
        <v>210</v>
      </c>
      <c r="E2012" s="44">
        <v>1468620</v>
      </c>
      <c r="F2012" s="44">
        <v>117490</v>
      </c>
      <c r="G2012" s="44">
        <v>1586110</v>
      </c>
      <c r="H2012" s="50"/>
    </row>
    <row r="2013" spans="1:8" ht="18.75" customHeight="1" x14ac:dyDescent="0.2">
      <c r="A2013" s="41">
        <v>2011</v>
      </c>
      <c r="B2013" s="42" t="s">
        <v>2201</v>
      </c>
      <c r="C2013" s="43" t="s">
        <v>141</v>
      </c>
      <c r="D2013" s="42" t="s">
        <v>210</v>
      </c>
      <c r="E2013" s="44">
        <v>3829100</v>
      </c>
      <c r="F2013" s="44">
        <v>306328</v>
      </c>
      <c r="G2013" s="44">
        <v>4135428</v>
      </c>
      <c r="H2013" s="50"/>
    </row>
    <row r="2014" spans="1:8" ht="18.75" customHeight="1" x14ac:dyDescent="0.2">
      <c r="A2014" s="41">
        <v>2012</v>
      </c>
      <c r="B2014" s="42" t="s">
        <v>2202</v>
      </c>
      <c r="C2014" s="43" t="s">
        <v>141</v>
      </c>
      <c r="D2014" s="42" t="s">
        <v>210</v>
      </c>
      <c r="E2014" s="44">
        <v>2579220</v>
      </c>
      <c r="F2014" s="44">
        <v>206338</v>
      </c>
      <c r="G2014" s="44">
        <v>2785558</v>
      </c>
      <c r="H2014" s="50"/>
    </row>
    <row r="2015" spans="1:8" ht="18.75" customHeight="1" x14ac:dyDescent="0.2">
      <c r="A2015" s="41">
        <v>2013</v>
      </c>
      <c r="B2015" s="42" t="s">
        <v>2203</v>
      </c>
      <c r="C2015" s="43" t="s">
        <v>141</v>
      </c>
      <c r="D2015" s="42" t="s">
        <v>210</v>
      </c>
      <c r="E2015" s="44">
        <v>3530380</v>
      </c>
      <c r="F2015" s="44">
        <v>282430</v>
      </c>
      <c r="G2015" s="44">
        <v>3812810</v>
      </c>
      <c r="H2015" s="50"/>
    </row>
    <row r="2016" spans="1:8" ht="18.75" customHeight="1" x14ac:dyDescent="0.2">
      <c r="A2016" s="41">
        <v>2014</v>
      </c>
      <c r="B2016" s="42" t="s">
        <v>2204</v>
      </c>
      <c r="C2016" s="43" t="s">
        <v>141</v>
      </c>
      <c r="D2016" s="42" t="s">
        <v>210</v>
      </c>
      <c r="E2016" s="44">
        <v>1468640</v>
      </c>
      <c r="F2016" s="44">
        <v>117491</v>
      </c>
      <c r="G2016" s="44">
        <v>1586131</v>
      </c>
      <c r="H2016" s="50"/>
    </row>
    <row r="2017" spans="1:8" ht="18.75" customHeight="1" x14ac:dyDescent="0.2">
      <c r="A2017" s="41">
        <v>2015</v>
      </c>
      <c r="B2017" s="42" t="s">
        <v>2205</v>
      </c>
      <c r="C2017" s="43" t="s">
        <v>141</v>
      </c>
      <c r="D2017" s="42" t="s">
        <v>210</v>
      </c>
      <c r="E2017" s="44">
        <v>5162998</v>
      </c>
      <c r="F2017" s="44">
        <v>413040</v>
      </c>
      <c r="G2017" s="44">
        <v>5576038</v>
      </c>
      <c r="H2017" s="50"/>
    </row>
    <row r="2018" spans="1:8" ht="18.75" customHeight="1" x14ac:dyDescent="0.2">
      <c r="A2018" s="41">
        <v>2016</v>
      </c>
      <c r="B2018" s="42" t="s">
        <v>2206</v>
      </c>
      <c r="C2018" s="43" t="s">
        <v>141</v>
      </c>
      <c r="D2018" s="42" t="s">
        <v>210</v>
      </c>
      <c r="E2018" s="44">
        <v>5233598</v>
      </c>
      <c r="F2018" s="44">
        <v>418688</v>
      </c>
      <c r="G2018" s="44">
        <v>5652286</v>
      </c>
      <c r="H2018" s="50"/>
    </row>
    <row r="2019" spans="1:8" ht="18.75" customHeight="1" x14ac:dyDescent="0.2">
      <c r="A2019" s="41">
        <v>2017</v>
      </c>
      <c r="B2019" s="42" t="s">
        <v>2207</v>
      </c>
      <c r="C2019" s="43" t="s">
        <v>142</v>
      </c>
      <c r="D2019" s="42" t="s">
        <v>210</v>
      </c>
      <c r="E2019" s="44">
        <v>2579200</v>
      </c>
      <c r="F2019" s="44">
        <v>206336</v>
      </c>
      <c r="G2019" s="44">
        <v>2785536</v>
      </c>
      <c r="H2019" s="50"/>
    </row>
    <row r="2020" spans="1:8" ht="18.75" customHeight="1" x14ac:dyDescent="0.2">
      <c r="A2020" s="41">
        <v>2018</v>
      </c>
      <c r="B2020" s="42" t="s">
        <v>2208</v>
      </c>
      <c r="C2020" s="43" t="s">
        <v>142</v>
      </c>
      <c r="D2020" s="42" t="s">
        <v>210</v>
      </c>
      <c r="E2020" s="44">
        <v>3689780</v>
      </c>
      <c r="F2020" s="44">
        <v>295182</v>
      </c>
      <c r="G2020" s="44">
        <v>3984962</v>
      </c>
      <c r="H2020" s="50"/>
    </row>
    <row r="2021" spans="1:8" ht="18.75" customHeight="1" x14ac:dyDescent="0.2">
      <c r="A2021" s="41">
        <v>2019</v>
      </c>
      <c r="B2021" s="42" t="s">
        <v>2209</v>
      </c>
      <c r="C2021" s="43" t="s">
        <v>142</v>
      </c>
      <c r="D2021" s="42" t="s">
        <v>210</v>
      </c>
      <c r="E2021" s="44">
        <v>2221160</v>
      </c>
      <c r="F2021" s="44">
        <v>177693</v>
      </c>
      <c r="G2021" s="44">
        <v>2398853</v>
      </c>
      <c r="H2021" s="50"/>
    </row>
    <row r="2022" spans="1:8" ht="18.75" customHeight="1" x14ac:dyDescent="0.2">
      <c r="A2022" s="41">
        <v>2020</v>
      </c>
      <c r="B2022" s="42" t="s">
        <v>2210</v>
      </c>
      <c r="C2022" s="43" t="s">
        <v>142</v>
      </c>
      <c r="D2022" s="42" t="s">
        <v>210</v>
      </c>
      <c r="E2022" s="44">
        <v>2777840</v>
      </c>
      <c r="F2022" s="44">
        <v>222227</v>
      </c>
      <c r="G2022" s="44">
        <v>3000067</v>
      </c>
      <c r="H2022" s="50"/>
    </row>
    <row r="2023" spans="1:8" ht="18.75" customHeight="1" x14ac:dyDescent="0.2">
      <c r="A2023" s="41">
        <v>2021</v>
      </c>
      <c r="B2023" s="42" t="s">
        <v>2211</v>
      </c>
      <c r="C2023" s="43" t="s">
        <v>142</v>
      </c>
      <c r="D2023" s="42" t="s">
        <v>210</v>
      </c>
      <c r="E2023" s="44">
        <v>1793890</v>
      </c>
      <c r="F2023" s="44">
        <v>143511</v>
      </c>
      <c r="G2023" s="44">
        <v>1937401</v>
      </c>
      <c r="H2023" s="50"/>
    </row>
    <row r="2024" spans="1:8" ht="18.75" customHeight="1" x14ac:dyDescent="0.2">
      <c r="A2024" s="41">
        <v>2022</v>
      </c>
      <c r="B2024" s="42" t="s">
        <v>2212</v>
      </c>
      <c r="C2024" s="43" t="s">
        <v>2213</v>
      </c>
      <c r="D2024" s="42" t="s">
        <v>210</v>
      </c>
      <c r="E2024" s="44">
        <v>6454226</v>
      </c>
      <c r="F2024" s="44">
        <v>516338</v>
      </c>
      <c r="G2024" s="44">
        <v>6970564</v>
      </c>
      <c r="H2024" s="50"/>
    </row>
    <row r="2025" spans="1:8" ht="18.75" customHeight="1" x14ac:dyDescent="0.2">
      <c r="A2025" s="41">
        <v>2023</v>
      </c>
      <c r="B2025" s="42" t="s">
        <v>2214</v>
      </c>
      <c r="C2025" s="43" t="s">
        <v>2213</v>
      </c>
      <c r="D2025" s="42" t="s">
        <v>210</v>
      </c>
      <c r="E2025" s="44">
        <v>2421120</v>
      </c>
      <c r="F2025" s="44">
        <v>193690</v>
      </c>
      <c r="G2025" s="44">
        <v>2614810</v>
      </c>
      <c r="H2025" s="50"/>
    </row>
    <row r="2026" spans="1:8" ht="18.75" customHeight="1" x14ac:dyDescent="0.2">
      <c r="A2026" s="41">
        <v>2024</v>
      </c>
      <c r="B2026" s="42" t="s">
        <v>2215</v>
      </c>
      <c r="C2026" s="43" t="s">
        <v>2213</v>
      </c>
      <c r="D2026" s="42" t="s">
        <v>210</v>
      </c>
      <c r="E2026" s="44">
        <v>1291235</v>
      </c>
      <c r="F2026" s="44">
        <v>103299</v>
      </c>
      <c r="G2026" s="44">
        <v>1394534</v>
      </c>
      <c r="H2026" s="50"/>
    </row>
    <row r="2027" spans="1:8" ht="18.75" customHeight="1" x14ac:dyDescent="0.2">
      <c r="A2027" s="41">
        <v>2025</v>
      </c>
      <c r="B2027" s="42" t="s">
        <v>2216</v>
      </c>
      <c r="C2027" s="43" t="s">
        <v>2213</v>
      </c>
      <c r="D2027" s="42" t="s">
        <v>210</v>
      </c>
      <c r="E2027" s="44">
        <v>1468620</v>
      </c>
      <c r="F2027" s="44">
        <v>117490</v>
      </c>
      <c r="G2027" s="44">
        <v>1586110</v>
      </c>
      <c r="H2027" s="50"/>
    </row>
    <row r="2028" spans="1:8" ht="18.75" customHeight="1" x14ac:dyDescent="0.2">
      <c r="A2028" s="41">
        <v>2026</v>
      </c>
      <c r="B2028" s="42" t="s">
        <v>2217</v>
      </c>
      <c r="C2028" s="43" t="s">
        <v>2213</v>
      </c>
      <c r="D2028" s="42" t="s">
        <v>210</v>
      </c>
      <c r="E2028" s="44">
        <v>1649275</v>
      </c>
      <c r="F2028" s="44">
        <v>131942</v>
      </c>
      <c r="G2028" s="44">
        <v>1781217</v>
      </c>
      <c r="H2028" s="50"/>
    </row>
    <row r="2029" spans="1:8" ht="18.75" customHeight="1" x14ac:dyDescent="0.2">
      <c r="A2029" s="41">
        <v>2027</v>
      </c>
      <c r="B2029" s="42" t="s">
        <v>2218</v>
      </c>
      <c r="C2029" s="43" t="s">
        <v>2213</v>
      </c>
      <c r="D2029" s="42" t="s">
        <v>210</v>
      </c>
      <c r="E2029" s="44">
        <v>2010606</v>
      </c>
      <c r="F2029" s="44">
        <v>160848</v>
      </c>
      <c r="G2029" s="44">
        <v>2171454</v>
      </c>
      <c r="H2029" s="50"/>
    </row>
    <row r="2030" spans="1:8" ht="18.75" customHeight="1" x14ac:dyDescent="0.2">
      <c r="A2030" s="41">
        <v>2028</v>
      </c>
      <c r="B2030" s="42" t="s">
        <v>2219</v>
      </c>
      <c r="C2030" s="43" t="s">
        <v>2213</v>
      </c>
      <c r="D2030" s="42" t="s">
        <v>210</v>
      </c>
      <c r="E2030" s="44">
        <v>1695275</v>
      </c>
      <c r="F2030" s="44">
        <v>135622</v>
      </c>
      <c r="G2030" s="44">
        <v>1830897</v>
      </c>
      <c r="H2030" s="50"/>
    </row>
    <row r="2031" spans="1:8" ht="18.75" customHeight="1" x14ac:dyDescent="0.2">
      <c r="A2031" s="41">
        <v>2029</v>
      </c>
      <c r="B2031" s="42" t="s">
        <v>2220</v>
      </c>
      <c r="C2031" s="43" t="s">
        <v>2213</v>
      </c>
      <c r="D2031" s="42" t="s">
        <v>210</v>
      </c>
      <c r="E2031" s="44">
        <v>5734875</v>
      </c>
      <c r="F2031" s="44">
        <v>458790</v>
      </c>
      <c r="G2031" s="44">
        <v>6193665</v>
      </c>
      <c r="H2031" s="50"/>
    </row>
    <row r="2032" spans="1:8" ht="18.75" customHeight="1" x14ac:dyDescent="0.2">
      <c r="A2032" s="41">
        <v>2030</v>
      </c>
      <c r="B2032" s="42" t="s">
        <v>2221</v>
      </c>
      <c r="C2032" s="43" t="s">
        <v>2213</v>
      </c>
      <c r="D2032" s="42" t="s">
        <v>210</v>
      </c>
      <c r="E2032" s="44">
        <v>1111900</v>
      </c>
      <c r="F2032" s="44">
        <v>88952</v>
      </c>
      <c r="G2032" s="44">
        <v>1200852</v>
      </c>
      <c r="H2032" s="50"/>
    </row>
    <row r="2033" spans="1:8" ht="18.75" customHeight="1" x14ac:dyDescent="0.2">
      <c r="A2033" s="41">
        <v>2031</v>
      </c>
      <c r="B2033" s="42" t="s">
        <v>2222</v>
      </c>
      <c r="C2033" s="43" t="s">
        <v>2213</v>
      </c>
      <c r="D2033" s="42" t="s">
        <v>210</v>
      </c>
      <c r="E2033" s="44">
        <v>1110580</v>
      </c>
      <c r="F2033" s="44">
        <v>88846</v>
      </c>
      <c r="G2033" s="44">
        <v>1199426</v>
      </c>
      <c r="H2033" s="50"/>
    </row>
    <row r="2034" spans="1:8" ht="18.75" customHeight="1" x14ac:dyDescent="0.2">
      <c r="A2034" s="41">
        <v>2032</v>
      </c>
      <c r="B2034" s="42" t="s">
        <v>2223</v>
      </c>
      <c r="C2034" s="43" t="s">
        <v>2213</v>
      </c>
      <c r="D2034" s="42" t="s">
        <v>210</v>
      </c>
      <c r="E2034" s="44">
        <v>4801680</v>
      </c>
      <c r="F2034" s="44">
        <v>384134</v>
      </c>
      <c r="G2034" s="44">
        <v>5185814</v>
      </c>
      <c r="H2034" s="50"/>
    </row>
    <row r="2035" spans="1:8" ht="18.75" customHeight="1" x14ac:dyDescent="0.2">
      <c r="A2035" s="41">
        <v>2033</v>
      </c>
      <c r="B2035" s="42" t="s">
        <v>2224</v>
      </c>
      <c r="C2035" s="43" t="s">
        <v>2213</v>
      </c>
      <c r="D2035" s="42" t="s">
        <v>210</v>
      </c>
      <c r="E2035" s="44">
        <v>9820615</v>
      </c>
      <c r="F2035" s="44">
        <v>785649</v>
      </c>
      <c r="G2035" s="44">
        <v>10606264</v>
      </c>
      <c r="H2035" s="50"/>
    </row>
    <row r="2036" spans="1:8" ht="18.75" customHeight="1" x14ac:dyDescent="0.2">
      <c r="A2036" s="41">
        <v>2034</v>
      </c>
      <c r="B2036" s="42" t="s">
        <v>2225</v>
      </c>
      <c r="C2036" s="43" t="s">
        <v>2213</v>
      </c>
      <c r="D2036" s="42" t="s">
        <v>210</v>
      </c>
      <c r="E2036" s="44">
        <v>15606276</v>
      </c>
      <c r="F2036" s="44">
        <v>1248502</v>
      </c>
      <c r="G2036" s="44">
        <v>16854778</v>
      </c>
      <c r="H2036" s="50"/>
    </row>
    <row r="2037" spans="1:8" ht="18.75" customHeight="1" x14ac:dyDescent="0.2">
      <c r="A2037" s="41">
        <v>2035</v>
      </c>
      <c r="B2037" s="42" t="s">
        <v>2226</v>
      </c>
      <c r="C2037" s="43" t="s">
        <v>2213</v>
      </c>
      <c r="D2037" s="42" t="s">
        <v>210</v>
      </c>
      <c r="E2037" s="44">
        <v>2809200</v>
      </c>
      <c r="F2037" s="44">
        <v>224736</v>
      </c>
      <c r="G2037" s="44">
        <v>3033936</v>
      </c>
      <c r="H2037" s="50"/>
    </row>
    <row r="2038" spans="1:8" ht="18.75" customHeight="1" x14ac:dyDescent="0.2">
      <c r="A2038" s="41">
        <v>2036</v>
      </c>
      <c r="B2038" s="42" t="s">
        <v>2227</v>
      </c>
      <c r="C2038" s="43" t="s">
        <v>2213</v>
      </c>
      <c r="D2038" s="42" t="s">
        <v>210</v>
      </c>
      <c r="E2038" s="44">
        <v>2010586</v>
      </c>
      <c r="F2038" s="44">
        <v>160847</v>
      </c>
      <c r="G2038" s="44">
        <v>2171433</v>
      </c>
      <c r="H2038" s="50"/>
    </row>
    <row r="2039" spans="1:8" ht="18.75" customHeight="1" x14ac:dyDescent="0.2">
      <c r="A2039" s="41">
        <v>2037</v>
      </c>
      <c r="B2039" s="42" t="s">
        <v>2228</v>
      </c>
      <c r="C2039" s="43" t="s">
        <v>2213</v>
      </c>
      <c r="D2039" s="42" t="s">
        <v>210</v>
      </c>
      <c r="E2039" s="44">
        <v>4624299</v>
      </c>
      <c r="F2039" s="44">
        <v>369944</v>
      </c>
      <c r="G2039" s="44">
        <v>4994243</v>
      </c>
      <c r="H2039" s="50"/>
    </row>
    <row r="2040" spans="1:8" ht="18.75" customHeight="1" x14ac:dyDescent="0.2">
      <c r="A2040" s="41">
        <v>2038</v>
      </c>
      <c r="B2040" s="42" t="s">
        <v>2229</v>
      </c>
      <c r="C2040" s="43" t="s">
        <v>143</v>
      </c>
      <c r="D2040" s="42" t="s">
        <v>210</v>
      </c>
      <c r="E2040" s="44">
        <v>3870435</v>
      </c>
      <c r="F2040" s="44">
        <v>309635</v>
      </c>
      <c r="G2040" s="44">
        <v>4180070</v>
      </c>
      <c r="H2040" s="50"/>
    </row>
    <row r="2041" spans="1:8" ht="18.75" customHeight="1" x14ac:dyDescent="0.2">
      <c r="A2041" s="41">
        <v>2039</v>
      </c>
      <c r="B2041" s="42" t="s">
        <v>2230</v>
      </c>
      <c r="C2041" s="43" t="s">
        <v>143</v>
      </c>
      <c r="D2041" s="42" t="s">
        <v>210</v>
      </c>
      <c r="E2041" s="44">
        <v>4047820</v>
      </c>
      <c r="F2041" s="44">
        <v>323826</v>
      </c>
      <c r="G2041" s="44">
        <v>4371646</v>
      </c>
      <c r="H2041" s="50"/>
    </row>
    <row r="2042" spans="1:8" ht="18.75" customHeight="1" x14ac:dyDescent="0.2">
      <c r="A2042" s="41">
        <v>2040</v>
      </c>
      <c r="B2042" s="42" t="s">
        <v>2231</v>
      </c>
      <c r="C2042" s="43" t="s">
        <v>143</v>
      </c>
      <c r="D2042" s="42" t="s">
        <v>210</v>
      </c>
      <c r="E2042" s="44">
        <v>6272250</v>
      </c>
      <c r="F2042" s="44">
        <v>501780</v>
      </c>
      <c r="G2042" s="44">
        <v>6774030</v>
      </c>
      <c r="H2042" s="50"/>
    </row>
    <row r="2043" spans="1:8" ht="18.75" customHeight="1" x14ac:dyDescent="0.2">
      <c r="A2043" s="41">
        <v>2041</v>
      </c>
      <c r="B2043" s="42" t="s">
        <v>2232</v>
      </c>
      <c r="C2043" s="43" t="s">
        <v>143</v>
      </c>
      <c r="D2043" s="42" t="s">
        <v>210</v>
      </c>
      <c r="E2043" s="44">
        <v>1649275</v>
      </c>
      <c r="F2043" s="44">
        <v>131942</v>
      </c>
      <c r="G2043" s="44">
        <v>1781217</v>
      </c>
      <c r="H2043" s="50"/>
    </row>
    <row r="2044" spans="1:8" ht="18.75" customHeight="1" x14ac:dyDescent="0.2">
      <c r="A2044" s="41">
        <v>2042</v>
      </c>
      <c r="B2044" s="42" t="s">
        <v>2233</v>
      </c>
      <c r="C2044" s="43" t="s">
        <v>143</v>
      </c>
      <c r="D2044" s="42" t="s">
        <v>210</v>
      </c>
      <c r="E2044" s="44">
        <v>1111900</v>
      </c>
      <c r="F2044" s="44">
        <v>88952</v>
      </c>
      <c r="G2044" s="44">
        <v>1200852</v>
      </c>
      <c r="H2044" s="50"/>
    </row>
    <row r="2045" spans="1:8" customFormat="1" ht="15" hidden="1" x14ac:dyDescent="0.25">
      <c r="A2045" s="41">
        <v>2043</v>
      </c>
      <c r="B2045" s="53"/>
      <c r="C2045" s="48">
        <v>44880</v>
      </c>
      <c r="D2045" s="47" t="s">
        <v>2550</v>
      </c>
      <c r="E2045" s="47"/>
      <c r="F2045" s="47"/>
      <c r="G2045" s="49">
        <v>-164843184</v>
      </c>
      <c r="H2045" s="53"/>
    </row>
    <row r="2046" spans="1:8" ht="18.75" customHeight="1" x14ac:dyDescent="0.2">
      <c r="A2046" s="41">
        <v>2044</v>
      </c>
      <c r="B2046" s="42" t="s">
        <v>2234</v>
      </c>
      <c r="C2046" s="43" t="s">
        <v>144</v>
      </c>
      <c r="D2046" s="42" t="s">
        <v>210</v>
      </c>
      <c r="E2046" s="44">
        <v>5452310</v>
      </c>
      <c r="F2046" s="44">
        <v>436185</v>
      </c>
      <c r="G2046" s="44">
        <v>5888495</v>
      </c>
      <c r="H2046" s="50"/>
    </row>
    <row r="2047" spans="1:8" ht="18.75" customHeight="1" x14ac:dyDescent="0.2">
      <c r="A2047" s="41">
        <v>2045</v>
      </c>
      <c r="B2047" s="42" t="s">
        <v>2235</v>
      </c>
      <c r="C2047" s="43" t="s">
        <v>144</v>
      </c>
      <c r="D2047" s="42" t="s">
        <v>210</v>
      </c>
      <c r="E2047" s="44">
        <v>3331740</v>
      </c>
      <c r="F2047" s="44">
        <v>266539</v>
      </c>
      <c r="G2047" s="44">
        <v>3598279</v>
      </c>
      <c r="H2047" s="50"/>
    </row>
    <row r="2048" spans="1:8" ht="18.75" customHeight="1" x14ac:dyDescent="0.2">
      <c r="A2048" s="41">
        <v>2046</v>
      </c>
      <c r="B2048" s="42" t="s">
        <v>2236</v>
      </c>
      <c r="C2048" s="43" t="s">
        <v>144</v>
      </c>
      <c r="D2048" s="42" t="s">
        <v>210</v>
      </c>
      <c r="E2048" s="44">
        <v>5552900</v>
      </c>
      <c r="F2048" s="44">
        <v>444232</v>
      </c>
      <c r="G2048" s="44">
        <v>5997132</v>
      </c>
      <c r="H2048" s="50"/>
    </row>
    <row r="2049" spans="1:8" ht="18.75" customHeight="1" x14ac:dyDescent="0.2">
      <c r="A2049" s="41">
        <v>2047</v>
      </c>
      <c r="B2049" s="42" t="s">
        <v>2237</v>
      </c>
      <c r="C2049" s="43" t="s">
        <v>144</v>
      </c>
      <c r="D2049" s="42" t="s">
        <v>210</v>
      </c>
      <c r="E2049" s="44">
        <v>1110580</v>
      </c>
      <c r="F2049" s="44">
        <v>88846</v>
      </c>
      <c r="G2049" s="44">
        <v>1199426</v>
      </c>
      <c r="H2049" s="50"/>
    </row>
    <row r="2050" spans="1:8" ht="18.75" customHeight="1" x14ac:dyDescent="0.2">
      <c r="A2050" s="41">
        <v>2048</v>
      </c>
      <c r="B2050" s="42" t="s">
        <v>2238</v>
      </c>
      <c r="C2050" s="43" t="s">
        <v>144</v>
      </c>
      <c r="D2050" s="42" t="s">
        <v>210</v>
      </c>
      <c r="E2050" s="44">
        <v>1110580</v>
      </c>
      <c r="F2050" s="44">
        <v>88846</v>
      </c>
      <c r="G2050" s="44">
        <v>1199426</v>
      </c>
      <c r="H2050" s="50"/>
    </row>
    <row r="2051" spans="1:8" ht="18.75" customHeight="1" x14ac:dyDescent="0.2">
      <c r="A2051" s="41">
        <v>2049</v>
      </c>
      <c r="B2051" s="42" t="s">
        <v>2239</v>
      </c>
      <c r="C2051" s="43" t="s">
        <v>144</v>
      </c>
      <c r="D2051" s="42" t="s">
        <v>210</v>
      </c>
      <c r="E2051" s="44">
        <v>1879275</v>
      </c>
      <c r="F2051" s="44">
        <v>150342</v>
      </c>
      <c r="G2051" s="44">
        <v>2029617</v>
      </c>
      <c r="H2051" s="50"/>
    </row>
    <row r="2052" spans="1:8" ht="18.75" customHeight="1" x14ac:dyDescent="0.2">
      <c r="A2052" s="41">
        <v>2050</v>
      </c>
      <c r="B2052" s="42" t="s">
        <v>2240</v>
      </c>
      <c r="C2052" s="43" t="s">
        <v>145</v>
      </c>
      <c r="D2052" s="42" t="s">
        <v>210</v>
      </c>
      <c r="E2052" s="44">
        <v>2940510</v>
      </c>
      <c r="F2052" s="44">
        <v>235241</v>
      </c>
      <c r="G2052" s="44">
        <v>3175751</v>
      </c>
      <c r="H2052" s="50"/>
    </row>
    <row r="2053" spans="1:8" ht="18.75" customHeight="1" x14ac:dyDescent="0.2">
      <c r="A2053" s="41">
        <v>2051</v>
      </c>
      <c r="B2053" s="42" t="s">
        <v>2241</v>
      </c>
      <c r="C2053" s="43" t="s">
        <v>145</v>
      </c>
      <c r="D2053" s="42" t="s">
        <v>210</v>
      </c>
      <c r="E2053" s="44">
        <v>3331740</v>
      </c>
      <c r="F2053" s="44">
        <v>266539</v>
      </c>
      <c r="G2053" s="44">
        <v>3598279</v>
      </c>
      <c r="H2053" s="50"/>
    </row>
    <row r="2054" spans="1:8" ht="18.75" customHeight="1" x14ac:dyDescent="0.2">
      <c r="A2054" s="41">
        <v>2052</v>
      </c>
      <c r="B2054" s="42" t="s">
        <v>2242</v>
      </c>
      <c r="C2054" s="43" t="s">
        <v>145</v>
      </c>
      <c r="D2054" s="42" t="s">
        <v>210</v>
      </c>
      <c r="E2054" s="44">
        <v>1468640</v>
      </c>
      <c r="F2054" s="44">
        <v>117491</v>
      </c>
      <c r="G2054" s="44">
        <v>1586131</v>
      </c>
      <c r="H2054" s="50"/>
    </row>
    <row r="2055" spans="1:8" ht="18.75" customHeight="1" x14ac:dyDescent="0.2">
      <c r="A2055" s="41">
        <v>2053</v>
      </c>
      <c r="B2055" s="42" t="s">
        <v>2243</v>
      </c>
      <c r="C2055" s="43" t="s">
        <v>145</v>
      </c>
      <c r="D2055" s="42" t="s">
        <v>210</v>
      </c>
      <c r="E2055" s="44">
        <v>3889740</v>
      </c>
      <c r="F2055" s="44">
        <v>311179</v>
      </c>
      <c r="G2055" s="44">
        <v>4200919</v>
      </c>
      <c r="H2055" s="50"/>
    </row>
    <row r="2056" spans="1:8" ht="18.75" customHeight="1" x14ac:dyDescent="0.2">
      <c r="A2056" s="41">
        <v>2054</v>
      </c>
      <c r="B2056" s="42" t="s">
        <v>2244</v>
      </c>
      <c r="C2056" s="43" t="s">
        <v>145</v>
      </c>
      <c r="D2056" s="42" t="s">
        <v>210</v>
      </c>
      <c r="E2056" s="44">
        <v>2222480</v>
      </c>
      <c r="F2056" s="44">
        <v>177798</v>
      </c>
      <c r="G2056" s="44">
        <v>2400278</v>
      </c>
      <c r="H2056" s="50"/>
    </row>
    <row r="2057" spans="1:8" ht="18.75" customHeight="1" x14ac:dyDescent="0.2">
      <c r="A2057" s="41">
        <v>2055</v>
      </c>
      <c r="B2057" s="42" t="s">
        <v>2245</v>
      </c>
      <c r="C2057" s="43" t="s">
        <v>145</v>
      </c>
      <c r="D2057" s="42" t="s">
        <v>210</v>
      </c>
      <c r="E2057" s="44">
        <v>1468620</v>
      </c>
      <c r="F2057" s="44">
        <v>117490</v>
      </c>
      <c r="G2057" s="44">
        <v>1586110</v>
      </c>
      <c r="H2057" s="50"/>
    </row>
    <row r="2058" spans="1:8" ht="18.75" customHeight="1" x14ac:dyDescent="0.2">
      <c r="A2058" s="41">
        <v>2056</v>
      </c>
      <c r="B2058" s="42" t="s">
        <v>2246</v>
      </c>
      <c r="C2058" s="43" t="s">
        <v>145</v>
      </c>
      <c r="D2058" s="42" t="s">
        <v>210</v>
      </c>
      <c r="E2058" s="44">
        <v>3871775</v>
      </c>
      <c r="F2058" s="44">
        <v>309742</v>
      </c>
      <c r="G2058" s="44">
        <v>4181517</v>
      </c>
      <c r="H2058" s="50"/>
    </row>
    <row r="2059" spans="1:8" ht="18.75" customHeight="1" x14ac:dyDescent="0.2">
      <c r="A2059" s="41">
        <v>2057</v>
      </c>
      <c r="B2059" s="42" t="s">
        <v>2247</v>
      </c>
      <c r="C2059" s="43" t="s">
        <v>145</v>
      </c>
      <c r="D2059" s="42" t="s">
        <v>210</v>
      </c>
      <c r="E2059" s="44">
        <v>1649279</v>
      </c>
      <c r="F2059" s="44">
        <v>131942</v>
      </c>
      <c r="G2059" s="44">
        <v>1781221</v>
      </c>
      <c r="H2059" s="50"/>
    </row>
    <row r="2060" spans="1:8" ht="18.75" customHeight="1" x14ac:dyDescent="0.2">
      <c r="A2060" s="41">
        <v>2058</v>
      </c>
      <c r="B2060" s="42" t="s">
        <v>2248</v>
      </c>
      <c r="C2060" s="43" t="s">
        <v>145</v>
      </c>
      <c r="D2060" s="42" t="s">
        <v>210</v>
      </c>
      <c r="E2060" s="44">
        <v>1581875</v>
      </c>
      <c r="F2060" s="44">
        <v>126550</v>
      </c>
      <c r="G2060" s="44">
        <v>1708425</v>
      </c>
      <c r="H2060" s="50"/>
    </row>
    <row r="2061" spans="1:8" ht="18.75" customHeight="1" x14ac:dyDescent="0.2">
      <c r="A2061" s="41">
        <v>2059</v>
      </c>
      <c r="B2061" s="42" t="s">
        <v>2249</v>
      </c>
      <c r="C2061" s="43" t="s">
        <v>145</v>
      </c>
      <c r="D2061" s="42" t="s">
        <v>210</v>
      </c>
      <c r="E2061" s="44">
        <v>2580520</v>
      </c>
      <c r="F2061" s="44">
        <v>206442</v>
      </c>
      <c r="G2061" s="44">
        <v>2786962</v>
      </c>
      <c r="H2061" s="50"/>
    </row>
    <row r="2062" spans="1:8" ht="18.75" customHeight="1" x14ac:dyDescent="0.2">
      <c r="A2062" s="41">
        <v>2060</v>
      </c>
      <c r="B2062" s="42" t="s">
        <v>2250</v>
      </c>
      <c r="C2062" s="43" t="s">
        <v>145</v>
      </c>
      <c r="D2062" s="42" t="s">
        <v>210</v>
      </c>
      <c r="E2062" s="44">
        <v>1110580</v>
      </c>
      <c r="F2062" s="44">
        <v>88846</v>
      </c>
      <c r="G2062" s="44">
        <v>1199426</v>
      </c>
      <c r="H2062" s="50"/>
    </row>
    <row r="2063" spans="1:8" ht="18.75" customHeight="1" x14ac:dyDescent="0.2">
      <c r="A2063" s="41">
        <v>2061</v>
      </c>
      <c r="B2063" s="42" t="s">
        <v>2251</v>
      </c>
      <c r="C2063" s="43" t="s">
        <v>145</v>
      </c>
      <c r="D2063" s="42" t="s">
        <v>210</v>
      </c>
      <c r="E2063" s="44">
        <v>4069075</v>
      </c>
      <c r="F2063" s="44">
        <v>325526</v>
      </c>
      <c r="G2063" s="44">
        <v>4394601</v>
      </c>
      <c r="H2063" s="50"/>
    </row>
    <row r="2064" spans="1:8" ht="18.75" customHeight="1" x14ac:dyDescent="0.2">
      <c r="A2064" s="41">
        <v>2062</v>
      </c>
      <c r="B2064" s="42" t="s">
        <v>2252</v>
      </c>
      <c r="C2064" s="43" t="s">
        <v>146</v>
      </c>
      <c r="D2064" s="42" t="s">
        <v>210</v>
      </c>
      <c r="E2064" s="44">
        <v>1110580</v>
      </c>
      <c r="F2064" s="44">
        <v>88846</v>
      </c>
      <c r="G2064" s="44">
        <v>1199426</v>
      </c>
      <c r="H2064" s="50"/>
    </row>
    <row r="2065" spans="1:8" ht="18.75" customHeight="1" x14ac:dyDescent="0.2">
      <c r="A2065" s="41">
        <v>2063</v>
      </c>
      <c r="B2065" s="42" t="s">
        <v>2253</v>
      </c>
      <c r="C2065" s="43" t="s">
        <v>147</v>
      </c>
      <c r="D2065" s="42" t="s">
        <v>210</v>
      </c>
      <c r="E2065" s="44">
        <v>2447815</v>
      </c>
      <c r="F2065" s="44">
        <v>195825</v>
      </c>
      <c r="G2065" s="44">
        <v>2643640</v>
      </c>
      <c r="H2065" s="50"/>
    </row>
    <row r="2066" spans="1:8" ht="18.75" customHeight="1" x14ac:dyDescent="0.2">
      <c r="A2066" s="41">
        <v>2064</v>
      </c>
      <c r="B2066" s="42" t="s">
        <v>2254</v>
      </c>
      <c r="C2066" s="43" t="s">
        <v>2255</v>
      </c>
      <c r="D2066" s="42" t="s">
        <v>210</v>
      </c>
      <c r="E2066" s="44">
        <v>2937240</v>
      </c>
      <c r="F2066" s="44">
        <v>234979</v>
      </c>
      <c r="G2066" s="44">
        <v>3172219</v>
      </c>
      <c r="H2066" s="50"/>
    </row>
    <row r="2067" spans="1:8" ht="18.75" customHeight="1" x14ac:dyDescent="0.2">
      <c r="A2067" s="41">
        <v>2065</v>
      </c>
      <c r="B2067" s="42" t="s">
        <v>2256</v>
      </c>
      <c r="C2067" s="43" t="s">
        <v>2255</v>
      </c>
      <c r="D2067" s="42" t="s">
        <v>210</v>
      </c>
      <c r="E2067" s="44">
        <v>1468620</v>
      </c>
      <c r="F2067" s="44">
        <v>117490</v>
      </c>
      <c r="G2067" s="44">
        <v>1586110</v>
      </c>
      <c r="H2067" s="50"/>
    </row>
    <row r="2068" spans="1:8" ht="18.75" customHeight="1" x14ac:dyDescent="0.2">
      <c r="A2068" s="41">
        <v>2066</v>
      </c>
      <c r="B2068" s="42" t="s">
        <v>2257</v>
      </c>
      <c r="C2068" s="43" t="s">
        <v>2255</v>
      </c>
      <c r="D2068" s="42" t="s">
        <v>210</v>
      </c>
      <c r="E2068" s="44">
        <v>2582478</v>
      </c>
      <c r="F2068" s="44">
        <v>206598</v>
      </c>
      <c r="G2068" s="44">
        <v>2789076</v>
      </c>
      <c r="H2068" s="50"/>
    </row>
    <row r="2069" spans="1:8" ht="18.75" customHeight="1" x14ac:dyDescent="0.2">
      <c r="A2069" s="41">
        <v>2067</v>
      </c>
      <c r="B2069" s="42" t="s">
        <v>2258</v>
      </c>
      <c r="C2069" s="43" t="s">
        <v>2255</v>
      </c>
      <c r="D2069" s="42" t="s">
        <v>210</v>
      </c>
      <c r="E2069" s="44">
        <v>1476555</v>
      </c>
      <c r="F2069" s="44">
        <v>118124</v>
      </c>
      <c r="G2069" s="44">
        <v>1594679</v>
      </c>
      <c r="H2069" s="50"/>
    </row>
    <row r="2070" spans="1:8" ht="18.75" customHeight="1" x14ac:dyDescent="0.2">
      <c r="A2070" s="41">
        <v>2068</v>
      </c>
      <c r="B2070" s="42" t="s">
        <v>2259</v>
      </c>
      <c r="C2070" s="43" t="s">
        <v>2255</v>
      </c>
      <c r="D2070" s="42" t="s">
        <v>210</v>
      </c>
      <c r="E2070" s="44">
        <v>1468620</v>
      </c>
      <c r="F2070" s="44">
        <v>117490</v>
      </c>
      <c r="G2070" s="44">
        <v>1586110</v>
      </c>
      <c r="H2070" s="50"/>
    </row>
    <row r="2071" spans="1:8" ht="18.75" customHeight="1" x14ac:dyDescent="0.2">
      <c r="A2071" s="41">
        <v>2069</v>
      </c>
      <c r="B2071" s="42" t="s">
        <v>2260</v>
      </c>
      <c r="C2071" s="43" t="s">
        <v>2255</v>
      </c>
      <c r="D2071" s="42" t="s">
        <v>210</v>
      </c>
      <c r="E2071" s="44">
        <v>5360330</v>
      </c>
      <c r="F2071" s="44">
        <v>428826</v>
      </c>
      <c r="G2071" s="44">
        <v>5789156</v>
      </c>
      <c r="H2071" s="50"/>
    </row>
    <row r="2072" spans="1:8" ht="18.75" customHeight="1" x14ac:dyDescent="0.2">
      <c r="A2072" s="41">
        <v>2070</v>
      </c>
      <c r="B2072" s="42" t="s">
        <v>2261</v>
      </c>
      <c r="C2072" s="43" t="s">
        <v>2255</v>
      </c>
      <c r="D2072" s="42" t="s">
        <v>210</v>
      </c>
      <c r="E2072" s="44">
        <v>1110580</v>
      </c>
      <c r="F2072" s="44">
        <v>88846</v>
      </c>
      <c r="G2072" s="44">
        <v>1199426</v>
      </c>
      <c r="H2072" s="50"/>
    </row>
    <row r="2073" spans="1:8" ht="18.75" customHeight="1" x14ac:dyDescent="0.2">
      <c r="A2073" s="41">
        <v>2071</v>
      </c>
      <c r="B2073" s="42" t="s">
        <v>2262</v>
      </c>
      <c r="C2073" s="43" t="s">
        <v>2255</v>
      </c>
      <c r="D2073" s="42" t="s">
        <v>210</v>
      </c>
      <c r="E2073" s="44">
        <v>3870455</v>
      </c>
      <c r="F2073" s="44">
        <v>309636</v>
      </c>
      <c r="G2073" s="44">
        <v>4180091</v>
      </c>
      <c r="H2073" s="50"/>
    </row>
    <row r="2074" spans="1:8" ht="18.75" customHeight="1" x14ac:dyDescent="0.2">
      <c r="A2074" s="41">
        <v>2072</v>
      </c>
      <c r="B2074" s="42" t="s">
        <v>2263</v>
      </c>
      <c r="C2074" s="43" t="s">
        <v>2255</v>
      </c>
      <c r="D2074" s="42" t="s">
        <v>210</v>
      </c>
      <c r="E2074" s="44">
        <v>4981015</v>
      </c>
      <c r="F2074" s="44">
        <v>398481</v>
      </c>
      <c r="G2074" s="44">
        <v>5379496</v>
      </c>
      <c r="H2074" s="50"/>
    </row>
    <row r="2075" spans="1:8" ht="18.75" customHeight="1" x14ac:dyDescent="0.2">
      <c r="A2075" s="41">
        <v>2073</v>
      </c>
      <c r="B2075" s="42" t="s">
        <v>2264</v>
      </c>
      <c r="C2075" s="43" t="s">
        <v>2255</v>
      </c>
      <c r="D2075" s="42" t="s">
        <v>210</v>
      </c>
      <c r="E2075" s="44">
        <v>2221160</v>
      </c>
      <c r="F2075" s="44">
        <v>177693</v>
      </c>
      <c r="G2075" s="44">
        <v>2398853</v>
      </c>
      <c r="H2075" s="50"/>
    </row>
    <row r="2076" spans="1:8" ht="18.75" customHeight="1" x14ac:dyDescent="0.2">
      <c r="A2076" s="41">
        <v>2074</v>
      </c>
      <c r="B2076" s="42" t="s">
        <v>2265</v>
      </c>
      <c r="C2076" s="43" t="s">
        <v>2255</v>
      </c>
      <c r="D2076" s="42" t="s">
        <v>210</v>
      </c>
      <c r="E2076" s="44">
        <v>1110580</v>
      </c>
      <c r="F2076" s="44">
        <v>88846</v>
      </c>
      <c r="G2076" s="44">
        <v>1199426</v>
      </c>
      <c r="H2076" s="50"/>
    </row>
    <row r="2077" spans="1:8" ht="18.75" customHeight="1" x14ac:dyDescent="0.2">
      <c r="A2077" s="41">
        <v>2075</v>
      </c>
      <c r="B2077" s="42" t="s">
        <v>2266</v>
      </c>
      <c r="C2077" s="43" t="s">
        <v>2255</v>
      </c>
      <c r="D2077" s="42" t="s">
        <v>210</v>
      </c>
      <c r="E2077" s="44">
        <v>3331740</v>
      </c>
      <c r="F2077" s="44">
        <v>266539</v>
      </c>
      <c r="G2077" s="44">
        <v>3598279</v>
      </c>
      <c r="H2077" s="50"/>
    </row>
    <row r="2078" spans="1:8" ht="18.75" customHeight="1" x14ac:dyDescent="0.2">
      <c r="A2078" s="41">
        <v>2076</v>
      </c>
      <c r="B2078" s="42" t="s">
        <v>2267</v>
      </c>
      <c r="C2078" s="43" t="s">
        <v>2255</v>
      </c>
      <c r="D2078" s="42" t="s">
        <v>210</v>
      </c>
      <c r="E2078" s="44">
        <v>13201116</v>
      </c>
      <c r="F2078" s="44">
        <v>1056089</v>
      </c>
      <c r="G2078" s="44">
        <v>14257205</v>
      </c>
      <c r="H2078" s="50"/>
    </row>
    <row r="2079" spans="1:8" ht="18.75" customHeight="1" x14ac:dyDescent="0.2">
      <c r="A2079" s="41">
        <v>2077</v>
      </c>
      <c r="B2079" s="42" t="s">
        <v>2268</v>
      </c>
      <c r="C2079" s="43" t="s">
        <v>2255</v>
      </c>
      <c r="D2079" s="42" t="s">
        <v>210</v>
      </c>
      <c r="E2079" s="44">
        <v>5158400</v>
      </c>
      <c r="F2079" s="44">
        <v>412672</v>
      </c>
      <c r="G2079" s="44">
        <v>5571072</v>
      </c>
      <c r="H2079" s="50"/>
    </row>
    <row r="2080" spans="1:8" ht="18.75" customHeight="1" x14ac:dyDescent="0.2">
      <c r="A2080" s="41">
        <v>2078</v>
      </c>
      <c r="B2080" s="42" t="s">
        <v>2269</v>
      </c>
      <c r="C2080" s="43" t="s">
        <v>2255</v>
      </c>
      <c r="D2080" s="42" t="s">
        <v>210</v>
      </c>
      <c r="E2080" s="44">
        <v>1291239</v>
      </c>
      <c r="F2080" s="44">
        <v>103299</v>
      </c>
      <c r="G2080" s="44">
        <v>1394538</v>
      </c>
      <c r="H2080" s="50"/>
    </row>
    <row r="2081" spans="1:8" ht="18.75" customHeight="1" x14ac:dyDescent="0.2">
      <c r="A2081" s="41">
        <v>2079</v>
      </c>
      <c r="B2081" s="42" t="s">
        <v>2270</v>
      </c>
      <c r="C2081" s="43" t="s">
        <v>2255</v>
      </c>
      <c r="D2081" s="42" t="s">
        <v>210</v>
      </c>
      <c r="E2081" s="44">
        <v>3689780</v>
      </c>
      <c r="F2081" s="44">
        <v>295182</v>
      </c>
      <c r="G2081" s="44">
        <v>3984962</v>
      </c>
      <c r="H2081" s="50"/>
    </row>
    <row r="2082" spans="1:8" ht="18.75" customHeight="1" x14ac:dyDescent="0.2">
      <c r="A2082" s="41">
        <v>2080</v>
      </c>
      <c r="B2082" s="42" t="s">
        <v>2271</v>
      </c>
      <c r="C2082" s="43" t="s">
        <v>2255</v>
      </c>
      <c r="D2082" s="42" t="s">
        <v>210</v>
      </c>
      <c r="E2082" s="44">
        <v>7981756</v>
      </c>
      <c r="F2082" s="44">
        <v>638540</v>
      </c>
      <c r="G2082" s="44">
        <v>8620296</v>
      </c>
      <c r="H2082" s="50"/>
    </row>
    <row r="2083" spans="1:8" ht="18.75" customHeight="1" x14ac:dyDescent="0.2">
      <c r="A2083" s="41">
        <v>2081</v>
      </c>
      <c r="B2083" s="42" t="s">
        <v>2272</v>
      </c>
      <c r="C2083" s="43" t="s">
        <v>148</v>
      </c>
      <c r="D2083" s="42" t="s">
        <v>210</v>
      </c>
      <c r="E2083" s="44">
        <v>3982508</v>
      </c>
      <c r="F2083" s="44">
        <v>318601</v>
      </c>
      <c r="G2083" s="44">
        <v>4301109</v>
      </c>
      <c r="H2083" s="50"/>
    </row>
    <row r="2084" spans="1:8" ht="18.75" customHeight="1" x14ac:dyDescent="0.2">
      <c r="A2084" s="41">
        <v>2082</v>
      </c>
      <c r="B2084" s="42" t="s">
        <v>2273</v>
      </c>
      <c r="C2084" s="43" t="s">
        <v>148</v>
      </c>
      <c r="D2084" s="42" t="s">
        <v>210</v>
      </c>
      <c r="E2084" s="44">
        <v>2070804</v>
      </c>
      <c r="F2084" s="44">
        <v>165664</v>
      </c>
      <c r="G2084" s="44">
        <v>2236468</v>
      </c>
      <c r="H2084" s="50"/>
    </row>
    <row r="2085" spans="1:8" ht="18.75" customHeight="1" x14ac:dyDescent="0.2">
      <c r="A2085" s="41">
        <v>2083</v>
      </c>
      <c r="B2085" s="42" t="s">
        <v>2274</v>
      </c>
      <c r="C2085" s="43" t="s">
        <v>148</v>
      </c>
      <c r="D2085" s="42" t="s">
        <v>210</v>
      </c>
      <c r="E2085" s="44">
        <v>2779928</v>
      </c>
      <c r="F2085" s="44">
        <v>222394</v>
      </c>
      <c r="G2085" s="44">
        <v>3002322</v>
      </c>
      <c r="H2085" s="50"/>
    </row>
    <row r="2086" spans="1:8" ht="18.75" customHeight="1" x14ac:dyDescent="0.2">
      <c r="A2086" s="41">
        <v>2084</v>
      </c>
      <c r="B2086" s="42" t="s">
        <v>2275</v>
      </c>
      <c r="C2086" s="43" t="s">
        <v>148</v>
      </c>
      <c r="D2086" s="42" t="s">
        <v>210</v>
      </c>
      <c r="E2086" s="44">
        <v>2421888</v>
      </c>
      <c r="F2086" s="44">
        <v>193751</v>
      </c>
      <c r="G2086" s="44">
        <v>2615639</v>
      </c>
      <c r="H2086" s="50"/>
    </row>
    <row r="2087" spans="1:8" ht="18.75" customHeight="1" x14ac:dyDescent="0.2">
      <c r="A2087" s="41">
        <v>2085</v>
      </c>
      <c r="B2087" s="42" t="s">
        <v>2276</v>
      </c>
      <c r="C2087" s="43" t="s">
        <v>148</v>
      </c>
      <c r="D2087" s="42" t="s">
        <v>210</v>
      </c>
      <c r="E2087" s="44">
        <v>2579200</v>
      </c>
      <c r="F2087" s="44">
        <v>206336</v>
      </c>
      <c r="G2087" s="44">
        <v>2785536</v>
      </c>
      <c r="H2087" s="50"/>
    </row>
    <row r="2088" spans="1:8" ht="18.75" customHeight="1" x14ac:dyDescent="0.2">
      <c r="A2088" s="41">
        <v>2086</v>
      </c>
      <c r="B2088" s="42" t="s">
        <v>2277</v>
      </c>
      <c r="C2088" s="43" t="s">
        <v>148</v>
      </c>
      <c r="D2088" s="42" t="s">
        <v>210</v>
      </c>
      <c r="E2088" s="44">
        <v>2937280</v>
      </c>
      <c r="F2088" s="44">
        <v>234982</v>
      </c>
      <c r="G2088" s="44">
        <v>3172262</v>
      </c>
      <c r="H2088" s="50"/>
    </row>
    <row r="2089" spans="1:8" ht="18.75" customHeight="1" x14ac:dyDescent="0.2">
      <c r="A2089" s="41">
        <v>2087</v>
      </c>
      <c r="B2089" s="42" t="s">
        <v>2278</v>
      </c>
      <c r="C2089" s="43" t="s">
        <v>148</v>
      </c>
      <c r="D2089" s="42" t="s">
        <v>210</v>
      </c>
      <c r="E2089" s="44">
        <v>1669348</v>
      </c>
      <c r="F2089" s="44">
        <v>133548</v>
      </c>
      <c r="G2089" s="44">
        <v>1802896</v>
      </c>
      <c r="H2089" s="50"/>
    </row>
    <row r="2090" spans="1:8" ht="18.75" customHeight="1" x14ac:dyDescent="0.2">
      <c r="A2090" s="41">
        <v>2088</v>
      </c>
      <c r="B2090" s="42" t="s">
        <v>2279</v>
      </c>
      <c r="C2090" s="43" t="s">
        <v>2280</v>
      </c>
      <c r="D2090" s="42" t="s">
        <v>210</v>
      </c>
      <c r="E2090" s="44">
        <v>1311308</v>
      </c>
      <c r="F2090" s="44">
        <v>104905</v>
      </c>
      <c r="G2090" s="44">
        <v>1416213</v>
      </c>
      <c r="H2090" s="50"/>
    </row>
    <row r="2091" spans="1:8" ht="18.75" customHeight="1" x14ac:dyDescent="0.2">
      <c r="A2091" s="41">
        <v>2089</v>
      </c>
      <c r="B2091" s="42" t="s">
        <v>2281</v>
      </c>
      <c r="C2091" s="43" t="s">
        <v>2280</v>
      </c>
      <c r="D2091" s="42" t="s">
        <v>210</v>
      </c>
      <c r="E2091" s="44">
        <v>4393156</v>
      </c>
      <c r="F2091" s="44">
        <v>351452</v>
      </c>
      <c r="G2091" s="44">
        <v>4744608</v>
      </c>
      <c r="H2091" s="50"/>
    </row>
    <row r="2092" spans="1:8" ht="18.75" customHeight="1" x14ac:dyDescent="0.2">
      <c r="A2092" s="41">
        <v>2090</v>
      </c>
      <c r="B2092" s="42" t="s">
        <v>2282</v>
      </c>
      <c r="C2092" s="43" t="s">
        <v>2280</v>
      </c>
      <c r="D2092" s="42" t="s">
        <v>210</v>
      </c>
      <c r="E2092" s="44">
        <v>4800360</v>
      </c>
      <c r="F2092" s="44">
        <v>384029</v>
      </c>
      <c r="G2092" s="44">
        <v>5184389</v>
      </c>
      <c r="H2092" s="50"/>
    </row>
    <row r="2093" spans="1:8" ht="18.75" customHeight="1" x14ac:dyDescent="0.2">
      <c r="A2093" s="41">
        <v>2091</v>
      </c>
      <c r="B2093" s="42" t="s">
        <v>2283</v>
      </c>
      <c r="C2093" s="43" t="s">
        <v>2280</v>
      </c>
      <c r="D2093" s="42" t="s">
        <v>210</v>
      </c>
      <c r="E2093" s="44">
        <v>1311308</v>
      </c>
      <c r="F2093" s="44">
        <v>104905</v>
      </c>
      <c r="G2093" s="44">
        <v>1416213</v>
      </c>
      <c r="H2093" s="50"/>
    </row>
    <row r="2094" spans="1:8" ht="18.75" customHeight="1" x14ac:dyDescent="0.2">
      <c r="A2094" s="41">
        <v>2092</v>
      </c>
      <c r="B2094" s="42" t="s">
        <v>2284</v>
      </c>
      <c r="C2094" s="43" t="s">
        <v>2280</v>
      </c>
      <c r="D2094" s="42" t="s">
        <v>210</v>
      </c>
      <c r="E2094" s="44">
        <v>1669348</v>
      </c>
      <c r="F2094" s="44">
        <v>133548</v>
      </c>
      <c r="G2094" s="44">
        <v>1802896</v>
      </c>
      <c r="H2094" s="50"/>
    </row>
    <row r="2095" spans="1:8" ht="18.75" customHeight="1" x14ac:dyDescent="0.2">
      <c r="A2095" s="41">
        <v>2093</v>
      </c>
      <c r="B2095" s="42" t="s">
        <v>2285</v>
      </c>
      <c r="C2095" s="43" t="s">
        <v>149</v>
      </c>
      <c r="D2095" s="42" t="s">
        <v>210</v>
      </c>
      <c r="E2095" s="44">
        <v>2419800</v>
      </c>
      <c r="F2095" s="44">
        <v>193584</v>
      </c>
      <c r="G2095" s="44">
        <v>2613384</v>
      </c>
      <c r="H2095" s="50"/>
    </row>
    <row r="2096" spans="1:8" ht="18.75" customHeight="1" x14ac:dyDescent="0.2">
      <c r="A2096" s="41">
        <v>2094</v>
      </c>
      <c r="B2096" s="42" t="s">
        <v>2286</v>
      </c>
      <c r="C2096" s="43" t="s">
        <v>149</v>
      </c>
      <c r="D2096" s="42" t="s">
        <v>210</v>
      </c>
      <c r="E2096" s="44">
        <v>200728</v>
      </c>
      <c r="F2096" s="44">
        <v>16058</v>
      </c>
      <c r="G2096" s="44">
        <v>216786</v>
      </c>
      <c r="H2096" s="50"/>
    </row>
    <row r="2097" spans="1:8" ht="18.75" customHeight="1" x14ac:dyDescent="0.2">
      <c r="A2097" s="41">
        <v>2095</v>
      </c>
      <c r="B2097" s="42" t="s">
        <v>2287</v>
      </c>
      <c r="C2097" s="43" t="s">
        <v>149</v>
      </c>
      <c r="D2097" s="42" t="s">
        <v>210</v>
      </c>
      <c r="E2097" s="44">
        <v>2580520</v>
      </c>
      <c r="F2097" s="44">
        <v>206442</v>
      </c>
      <c r="G2097" s="44">
        <v>2786962</v>
      </c>
      <c r="H2097" s="50"/>
    </row>
    <row r="2098" spans="1:8" ht="18.75" customHeight="1" x14ac:dyDescent="0.2">
      <c r="A2098" s="41">
        <v>2096</v>
      </c>
      <c r="B2098" s="42" t="s">
        <v>2288</v>
      </c>
      <c r="C2098" s="43" t="s">
        <v>149</v>
      </c>
      <c r="D2098" s="42" t="s">
        <v>210</v>
      </c>
      <c r="E2098" s="44">
        <v>1357308</v>
      </c>
      <c r="F2098" s="44">
        <v>108585</v>
      </c>
      <c r="G2098" s="44">
        <v>1465893</v>
      </c>
      <c r="H2098" s="50"/>
    </row>
    <row r="2099" spans="1:8" ht="18.75" customHeight="1" x14ac:dyDescent="0.2">
      <c r="A2099" s="41">
        <v>2097</v>
      </c>
      <c r="B2099" s="42" t="s">
        <v>2289</v>
      </c>
      <c r="C2099" s="43" t="s">
        <v>149</v>
      </c>
      <c r="D2099" s="42" t="s">
        <v>210</v>
      </c>
      <c r="E2099" s="44">
        <v>1468640</v>
      </c>
      <c r="F2099" s="44">
        <v>117491</v>
      </c>
      <c r="G2099" s="44">
        <v>1586131</v>
      </c>
      <c r="H2099" s="50"/>
    </row>
    <row r="2100" spans="1:8" ht="18.75" customHeight="1" x14ac:dyDescent="0.2">
      <c r="A2100" s="41">
        <v>2098</v>
      </c>
      <c r="B2100" s="42" t="s">
        <v>2290</v>
      </c>
      <c r="C2100" s="43" t="s">
        <v>149</v>
      </c>
      <c r="D2100" s="42" t="s">
        <v>210</v>
      </c>
      <c r="E2100" s="44">
        <v>1870076</v>
      </c>
      <c r="F2100" s="44">
        <v>149606</v>
      </c>
      <c r="G2100" s="44">
        <v>2019682</v>
      </c>
      <c r="H2100" s="50"/>
    </row>
    <row r="2101" spans="1:8" ht="18.75" customHeight="1" x14ac:dyDescent="0.2">
      <c r="A2101" s="41">
        <v>2099</v>
      </c>
      <c r="B2101" s="42" t="s">
        <v>2291</v>
      </c>
      <c r="C2101" s="43" t="s">
        <v>149</v>
      </c>
      <c r="D2101" s="42" t="s">
        <v>210</v>
      </c>
      <c r="E2101" s="44">
        <v>2622616</v>
      </c>
      <c r="F2101" s="44">
        <v>209809</v>
      </c>
      <c r="G2101" s="44">
        <v>2832425</v>
      </c>
      <c r="H2101" s="50"/>
    </row>
    <row r="2102" spans="1:8" ht="18.75" hidden="1" customHeight="1" x14ac:dyDescent="0.2">
      <c r="A2102" s="41">
        <v>2100</v>
      </c>
      <c r="B2102" s="47">
        <v>32352</v>
      </c>
      <c r="C2102" s="48">
        <v>44889</v>
      </c>
      <c r="D2102" s="47" t="s">
        <v>170</v>
      </c>
      <c r="E2102" s="49">
        <v>-2668032</v>
      </c>
      <c r="F2102" s="49">
        <v>-213442</v>
      </c>
      <c r="G2102" s="49">
        <v>-2881474</v>
      </c>
      <c r="H2102" s="50"/>
    </row>
    <row r="2103" spans="1:8" ht="18.75" hidden="1" customHeight="1" x14ac:dyDescent="0.2">
      <c r="A2103" s="41">
        <v>2101</v>
      </c>
      <c r="B2103" s="47" t="s">
        <v>2546</v>
      </c>
      <c r="C2103" s="48">
        <v>44889</v>
      </c>
      <c r="D2103" s="47" t="s">
        <v>170</v>
      </c>
      <c r="E2103" s="49">
        <v>-166785</v>
      </c>
      <c r="F2103" s="49">
        <v>-13343</v>
      </c>
      <c r="G2103" s="49">
        <v>-180128</v>
      </c>
      <c r="H2103" s="50"/>
    </row>
    <row r="2104" spans="1:8" ht="18.75" hidden="1" customHeight="1" x14ac:dyDescent="0.2">
      <c r="A2104" s="41">
        <v>2102</v>
      </c>
      <c r="B2104" s="47" t="s">
        <v>2547</v>
      </c>
      <c r="C2104" s="48">
        <v>44889</v>
      </c>
      <c r="D2104" s="47" t="s">
        <v>170</v>
      </c>
      <c r="E2104" s="49">
        <v>-368978</v>
      </c>
      <c r="F2104" s="49">
        <v>-25798</v>
      </c>
      <c r="G2104" s="49">
        <v>-348281</v>
      </c>
      <c r="H2104" s="50"/>
    </row>
    <row r="2105" spans="1:8" ht="18.75" customHeight="1" x14ac:dyDescent="0.2">
      <c r="A2105" s="41">
        <v>2103</v>
      </c>
      <c r="B2105" s="42" t="s">
        <v>2292</v>
      </c>
      <c r="C2105" s="43" t="s">
        <v>150</v>
      </c>
      <c r="D2105" s="42" t="s">
        <v>210</v>
      </c>
      <c r="E2105" s="44">
        <v>3691100</v>
      </c>
      <c r="F2105" s="44">
        <v>295288</v>
      </c>
      <c r="G2105" s="44">
        <v>3986388</v>
      </c>
      <c r="H2105" s="50"/>
    </row>
    <row r="2106" spans="1:8" ht="18.75" customHeight="1" x14ac:dyDescent="0.2">
      <c r="A2106" s="41">
        <v>2104</v>
      </c>
      <c r="B2106" s="42" t="s">
        <v>2293</v>
      </c>
      <c r="C2106" s="43" t="s">
        <v>150</v>
      </c>
      <c r="D2106" s="42" t="s">
        <v>210</v>
      </c>
      <c r="E2106" s="44">
        <v>2779948</v>
      </c>
      <c r="F2106" s="44">
        <v>222396</v>
      </c>
      <c r="G2106" s="44">
        <v>3002344</v>
      </c>
      <c r="H2106" s="50"/>
    </row>
    <row r="2107" spans="1:8" ht="18.75" customHeight="1" x14ac:dyDescent="0.2">
      <c r="A2107" s="41">
        <v>2105</v>
      </c>
      <c r="B2107" s="42" t="s">
        <v>2294</v>
      </c>
      <c r="C2107" s="43" t="s">
        <v>2295</v>
      </c>
      <c r="D2107" s="42" t="s">
        <v>210</v>
      </c>
      <c r="E2107" s="44">
        <v>1110580</v>
      </c>
      <c r="F2107" s="44">
        <v>88846</v>
      </c>
      <c r="G2107" s="44">
        <v>1199426</v>
      </c>
      <c r="H2107" s="50"/>
    </row>
    <row r="2108" spans="1:8" ht="18.75" customHeight="1" x14ac:dyDescent="0.2">
      <c r="A2108" s="41">
        <v>2106</v>
      </c>
      <c r="B2108" s="42" t="s">
        <v>2296</v>
      </c>
      <c r="C2108" s="43" t="s">
        <v>2295</v>
      </c>
      <c r="D2108" s="42" t="s">
        <v>210</v>
      </c>
      <c r="E2108" s="44">
        <v>2980664</v>
      </c>
      <c r="F2108" s="44">
        <v>238453</v>
      </c>
      <c r="G2108" s="44">
        <v>3219117</v>
      </c>
      <c r="H2108" s="50"/>
    </row>
    <row r="2109" spans="1:8" ht="18.75" customHeight="1" x14ac:dyDescent="0.2">
      <c r="A2109" s="41">
        <v>2107</v>
      </c>
      <c r="B2109" s="42" t="s">
        <v>2297</v>
      </c>
      <c r="C2109" s="43" t="s">
        <v>2295</v>
      </c>
      <c r="D2109" s="42" t="s">
        <v>210</v>
      </c>
      <c r="E2109" s="44">
        <v>1110580</v>
      </c>
      <c r="F2109" s="44">
        <v>88846</v>
      </c>
      <c r="G2109" s="44">
        <v>1199426</v>
      </c>
      <c r="H2109" s="50"/>
    </row>
    <row r="2110" spans="1:8" ht="18.75" customHeight="1" x14ac:dyDescent="0.2">
      <c r="A2110" s="41">
        <v>2108</v>
      </c>
      <c r="B2110" s="42" t="s">
        <v>2298</v>
      </c>
      <c r="C2110" s="43" t="s">
        <v>2295</v>
      </c>
      <c r="D2110" s="42" t="s">
        <v>210</v>
      </c>
      <c r="E2110" s="44">
        <v>2781248</v>
      </c>
      <c r="F2110" s="44">
        <v>222500</v>
      </c>
      <c r="G2110" s="44">
        <v>3003748</v>
      </c>
      <c r="H2110" s="50"/>
    </row>
    <row r="2111" spans="1:8" ht="18.75" customHeight="1" x14ac:dyDescent="0.2">
      <c r="A2111" s="41">
        <v>2109</v>
      </c>
      <c r="B2111" s="42" t="s">
        <v>2299</v>
      </c>
      <c r="C2111" s="43" t="s">
        <v>2295</v>
      </c>
      <c r="D2111" s="42" t="s">
        <v>210</v>
      </c>
      <c r="E2111" s="44">
        <v>1309220</v>
      </c>
      <c r="F2111" s="44">
        <v>104738</v>
      </c>
      <c r="G2111" s="44">
        <v>1413958</v>
      </c>
      <c r="H2111" s="50"/>
    </row>
    <row r="2112" spans="1:8" ht="18.75" customHeight="1" x14ac:dyDescent="0.2">
      <c r="A2112" s="41">
        <v>2110</v>
      </c>
      <c r="B2112" s="42" t="s">
        <v>2300</v>
      </c>
      <c r="C2112" s="43" t="s">
        <v>2295</v>
      </c>
      <c r="D2112" s="42" t="s">
        <v>210</v>
      </c>
      <c r="E2112" s="44">
        <v>1512036</v>
      </c>
      <c r="F2112" s="44">
        <v>120963</v>
      </c>
      <c r="G2112" s="44">
        <v>1632999</v>
      </c>
      <c r="H2112" s="50"/>
    </row>
    <row r="2113" spans="1:8" ht="18.75" customHeight="1" x14ac:dyDescent="0.2">
      <c r="A2113" s="41">
        <v>2111</v>
      </c>
      <c r="B2113" s="42" t="s">
        <v>2301</v>
      </c>
      <c r="C2113" s="43" t="s">
        <v>2295</v>
      </c>
      <c r="D2113" s="42" t="s">
        <v>210</v>
      </c>
      <c r="E2113" s="44">
        <v>1110580</v>
      </c>
      <c r="F2113" s="44">
        <v>88846</v>
      </c>
      <c r="G2113" s="44">
        <v>1199426</v>
      </c>
      <c r="H2113" s="50"/>
    </row>
    <row r="2114" spans="1:8" ht="18.75" customHeight="1" x14ac:dyDescent="0.2">
      <c r="A2114" s="41">
        <v>2112</v>
      </c>
      <c r="B2114" s="42" t="s">
        <v>2302</v>
      </c>
      <c r="C2114" s="43" t="s">
        <v>2295</v>
      </c>
      <c r="D2114" s="42" t="s">
        <v>210</v>
      </c>
      <c r="E2114" s="44">
        <v>1468640</v>
      </c>
      <c r="F2114" s="44">
        <v>117491</v>
      </c>
      <c r="G2114" s="44">
        <v>1586131</v>
      </c>
      <c r="H2114" s="50"/>
    </row>
    <row r="2115" spans="1:8" ht="18.75" customHeight="1" x14ac:dyDescent="0.2">
      <c r="A2115" s="41">
        <v>2113</v>
      </c>
      <c r="B2115" s="42" t="s">
        <v>2303</v>
      </c>
      <c r="C2115" s="43" t="s">
        <v>2295</v>
      </c>
      <c r="D2115" s="42" t="s">
        <v>210</v>
      </c>
      <c r="E2115" s="44">
        <v>2777840</v>
      </c>
      <c r="F2115" s="44">
        <v>222227</v>
      </c>
      <c r="G2115" s="44">
        <v>3000067</v>
      </c>
      <c r="H2115" s="50"/>
    </row>
    <row r="2116" spans="1:8" ht="18.75" customHeight="1" x14ac:dyDescent="0.2">
      <c r="A2116" s="41">
        <v>2114</v>
      </c>
      <c r="B2116" s="42" t="s">
        <v>2304</v>
      </c>
      <c r="C2116" s="43" t="s">
        <v>2295</v>
      </c>
      <c r="D2116" s="42" t="s">
        <v>210</v>
      </c>
      <c r="E2116" s="44">
        <v>1111900</v>
      </c>
      <c r="F2116" s="44">
        <v>88952</v>
      </c>
      <c r="G2116" s="44">
        <v>1200852</v>
      </c>
      <c r="H2116" s="50"/>
    </row>
    <row r="2117" spans="1:8" ht="18.75" customHeight="1" x14ac:dyDescent="0.2">
      <c r="A2117" s="41">
        <v>2115</v>
      </c>
      <c r="B2117" s="42" t="s">
        <v>2305</v>
      </c>
      <c r="C2117" s="43" t="s">
        <v>2295</v>
      </c>
      <c r="D2117" s="42" t="s">
        <v>210</v>
      </c>
      <c r="E2117" s="44">
        <v>9600720</v>
      </c>
      <c r="F2117" s="44">
        <v>768058</v>
      </c>
      <c r="G2117" s="44">
        <v>10368778</v>
      </c>
      <c r="H2117" s="50"/>
    </row>
    <row r="2118" spans="1:8" ht="18.75" customHeight="1" x14ac:dyDescent="0.2">
      <c r="A2118" s="41">
        <v>2116</v>
      </c>
      <c r="B2118" s="42" t="s">
        <v>2306</v>
      </c>
      <c r="C2118" s="43" t="s">
        <v>2295</v>
      </c>
      <c r="D2118" s="42" t="s">
        <v>210</v>
      </c>
      <c r="E2118" s="44">
        <v>5201048</v>
      </c>
      <c r="F2118" s="44">
        <v>416084</v>
      </c>
      <c r="G2118" s="44">
        <v>5617132</v>
      </c>
      <c r="H2118" s="50"/>
    </row>
    <row r="2119" spans="1:8" ht="18.75" customHeight="1" x14ac:dyDescent="0.2">
      <c r="A2119" s="41">
        <v>2117</v>
      </c>
      <c r="B2119" s="42" t="s">
        <v>2307</v>
      </c>
      <c r="C2119" s="43" t="s">
        <v>2295</v>
      </c>
      <c r="D2119" s="42" t="s">
        <v>210</v>
      </c>
      <c r="E2119" s="44">
        <v>6362000</v>
      </c>
      <c r="F2119" s="44">
        <v>508960</v>
      </c>
      <c r="G2119" s="44">
        <v>6870960</v>
      </c>
      <c r="H2119" s="50"/>
    </row>
    <row r="2120" spans="1:8" ht="18.75" customHeight="1" x14ac:dyDescent="0.2">
      <c r="A2120" s="41">
        <v>2118</v>
      </c>
      <c r="B2120" s="42" t="s">
        <v>2308</v>
      </c>
      <c r="C2120" s="43" t="s">
        <v>2295</v>
      </c>
      <c r="D2120" s="42" t="s">
        <v>210</v>
      </c>
      <c r="E2120" s="44">
        <v>2221160</v>
      </c>
      <c r="F2120" s="44">
        <v>177693</v>
      </c>
      <c r="G2120" s="44">
        <v>2398853</v>
      </c>
      <c r="H2120" s="50"/>
    </row>
    <row r="2121" spans="1:8" ht="18.75" customHeight="1" x14ac:dyDescent="0.2">
      <c r="A2121" s="41">
        <v>2119</v>
      </c>
      <c r="B2121" s="42" t="s">
        <v>2309</v>
      </c>
      <c r="C2121" s="43" t="s">
        <v>2295</v>
      </c>
      <c r="D2121" s="42" t="s">
        <v>210</v>
      </c>
      <c r="E2121" s="44">
        <v>602184</v>
      </c>
      <c r="F2121" s="44">
        <v>48175</v>
      </c>
      <c r="G2121" s="44">
        <v>650359</v>
      </c>
      <c r="H2121" s="50"/>
    </row>
    <row r="2122" spans="1:8" ht="18.75" customHeight="1" x14ac:dyDescent="0.2">
      <c r="A2122" s="41">
        <v>2120</v>
      </c>
      <c r="B2122" s="42" t="s">
        <v>2310</v>
      </c>
      <c r="C2122" s="43" t="s">
        <v>151</v>
      </c>
      <c r="D2122" s="42" t="s">
        <v>210</v>
      </c>
      <c r="E2122" s="44">
        <v>6515708</v>
      </c>
      <c r="F2122" s="44">
        <v>521257</v>
      </c>
      <c r="G2122" s="44">
        <v>7036965</v>
      </c>
      <c r="H2122" s="50"/>
    </row>
    <row r="2123" spans="1:8" ht="18.75" customHeight="1" x14ac:dyDescent="0.2">
      <c r="A2123" s="41">
        <v>2121</v>
      </c>
      <c r="B2123" s="42" t="s">
        <v>2311</v>
      </c>
      <c r="C2123" s="43" t="s">
        <v>151</v>
      </c>
      <c r="D2123" s="42" t="s">
        <v>210</v>
      </c>
      <c r="E2123" s="44">
        <v>1509948</v>
      </c>
      <c r="F2123" s="44">
        <v>120796</v>
      </c>
      <c r="G2123" s="44">
        <v>1630744</v>
      </c>
      <c r="H2123" s="50"/>
    </row>
    <row r="2124" spans="1:8" ht="18.75" customHeight="1" x14ac:dyDescent="0.2">
      <c r="A2124" s="41">
        <v>2122</v>
      </c>
      <c r="B2124" s="42" t="s">
        <v>2312</v>
      </c>
      <c r="C2124" s="43" t="s">
        <v>151</v>
      </c>
      <c r="D2124" s="42" t="s">
        <v>210</v>
      </c>
      <c r="E2124" s="44">
        <v>2421888</v>
      </c>
      <c r="F2124" s="44">
        <v>193751</v>
      </c>
      <c r="G2124" s="44">
        <v>2615639</v>
      </c>
      <c r="H2124" s="50"/>
    </row>
    <row r="2125" spans="1:8" customFormat="1" ht="15" hidden="1" x14ac:dyDescent="0.25">
      <c r="A2125" s="41">
        <v>2123</v>
      </c>
      <c r="B2125" s="47" t="s">
        <v>2580</v>
      </c>
      <c r="C2125" s="48">
        <v>44894</v>
      </c>
      <c r="D2125" s="47" t="s">
        <v>2552</v>
      </c>
      <c r="E2125" s="49">
        <v>-11112466</v>
      </c>
      <c r="F2125" s="49">
        <v>-888997</v>
      </c>
      <c r="G2125" s="49">
        <v>-12001463</v>
      </c>
      <c r="H2125" s="53"/>
    </row>
    <row r="2126" spans="1:8" customFormat="1" ht="15" hidden="1" x14ac:dyDescent="0.25">
      <c r="A2126" s="41">
        <v>2124</v>
      </c>
      <c r="B2126" s="47" t="s">
        <v>2581</v>
      </c>
      <c r="C2126" s="48">
        <v>44894</v>
      </c>
      <c r="D2126" s="47" t="s">
        <v>2552</v>
      </c>
      <c r="E2126" s="49">
        <v>-51117343</v>
      </c>
      <c r="F2126" s="49">
        <v>-4089387</v>
      </c>
      <c r="G2126" s="49">
        <v>-55206730</v>
      </c>
      <c r="H2126" s="53"/>
    </row>
    <row r="2127" spans="1:8" ht="18.75" customHeight="1" x14ac:dyDescent="0.2">
      <c r="A2127" s="41">
        <v>2125</v>
      </c>
      <c r="B2127" s="42" t="s">
        <v>2313</v>
      </c>
      <c r="C2127" s="43" t="s">
        <v>2314</v>
      </c>
      <c r="D2127" s="42" t="s">
        <v>210</v>
      </c>
      <c r="E2127" s="44">
        <v>2221160</v>
      </c>
      <c r="F2127" s="44">
        <v>177693</v>
      </c>
      <c r="G2127" s="44">
        <v>2398853</v>
      </c>
      <c r="H2127" s="50"/>
    </row>
    <row r="2128" spans="1:8" ht="18.75" customHeight="1" x14ac:dyDescent="0.2">
      <c r="A2128" s="41">
        <v>2126</v>
      </c>
      <c r="B2128" s="42" t="s">
        <v>2315</v>
      </c>
      <c r="C2128" s="43" t="s">
        <v>2314</v>
      </c>
      <c r="D2128" s="42" t="s">
        <v>210</v>
      </c>
      <c r="E2128" s="44">
        <v>1311308</v>
      </c>
      <c r="F2128" s="44">
        <v>104905</v>
      </c>
      <c r="G2128" s="44">
        <v>1416213</v>
      </c>
      <c r="H2128" s="50"/>
    </row>
    <row r="2129" spans="1:8" ht="18.75" customHeight="1" x14ac:dyDescent="0.2">
      <c r="A2129" s="41">
        <v>2127</v>
      </c>
      <c r="B2129" s="42" t="s">
        <v>2316</v>
      </c>
      <c r="C2129" s="43" t="s">
        <v>2314</v>
      </c>
      <c r="D2129" s="42" t="s">
        <v>210</v>
      </c>
      <c r="E2129" s="44">
        <v>2579200</v>
      </c>
      <c r="F2129" s="44">
        <v>206336</v>
      </c>
      <c r="G2129" s="44">
        <v>2785536</v>
      </c>
      <c r="H2129" s="50"/>
    </row>
    <row r="2130" spans="1:8" ht="18.75" customHeight="1" x14ac:dyDescent="0.2">
      <c r="A2130" s="41">
        <v>2128</v>
      </c>
      <c r="B2130" s="42" t="s">
        <v>2317</v>
      </c>
      <c r="C2130" s="43" t="s">
        <v>2314</v>
      </c>
      <c r="D2130" s="42" t="s">
        <v>210</v>
      </c>
      <c r="E2130" s="44">
        <v>2779928</v>
      </c>
      <c r="F2130" s="44">
        <v>222394</v>
      </c>
      <c r="G2130" s="44">
        <v>3002322</v>
      </c>
      <c r="H2130" s="50"/>
    </row>
    <row r="2131" spans="1:8" ht="18.75" customHeight="1" x14ac:dyDescent="0.2">
      <c r="A2131" s="41">
        <v>2129</v>
      </c>
      <c r="B2131" s="42" t="s">
        <v>2318</v>
      </c>
      <c r="C2131" s="43" t="s">
        <v>2319</v>
      </c>
      <c r="D2131" s="42" t="s">
        <v>210</v>
      </c>
      <c r="E2131" s="44">
        <v>3533788</v>
      </c>
      <c r="F2131" s="44">
        <v>282703</v>
      </c>
      <c r="G2131" s="44">
        <v>3816491</v>
      </c>
      <c r="H2131" s="50"/>
    </row>
    <row r="2132" spans="1:8" ht="18.75" customHeight="1" x14ac:dyDescent="0.2">
      <c r="A2132" s="41">
        <v>2130</v>
      </c>
      <c r="B2132" s="42" t="s">
        <v>2320</v>
      </c>
      <c r="C2132" s="43" t="s">
        <v>2319</v>
      </c>
      <c r="D2132" s="42" t="s">
        <v>210</v>
      </c>
      <c r="E2132" s="44">
        <v>2580520</v>
      </c>
      <c r="F2132" s="44">
        <v>206442</v>
      </c>
      <c r="G2132" s="44">
        <v>2786962</v>
      </c>
      <c r="H2132" s="50"/>
    </row>
    <row r="2133" spans="1:8" ht="18.75" customHeight="1" x14ac:dyDescent="0.2">
      <c r="A2133" s="41">
        <v>2131</v>
      </c>
      <c r="B2133" s="42" t="s">
        <v>2321</v>
      </c>
      <c r="C2133" s="43" t="s">
        <v>2319</v>
      </c>
      <c r="D2133" s="42" t="s">
        <v>210</v>
      </c>
      <c r="E2133" s="44">
        <v>1972036</v>
      </c>
      <c r="F2133" s="44">
        <v>157763</v>
      </c>
      <c r="G2133" s="44">
        <v>2129799</v>
      </c>
      <c r="H2133" s="50"/>
    </row>
    <row r="2134" spans="1:8" ht="18.75" customHeight="1" x14ac:dyDescent="0.2">
      <c r="A2134" s="41">
        <v>2132</v>
      </c>
      <c r="B2134" s="42" t="s">
        <v>2322</v>
      </c>
      <c r="C2134" s="43" t="s">
        <v>2319</v>
      </c>
      <c r="D2134" s="42" t="s">
        <v>210</v>
      </c>
      <c r="E2134" s="44">
        <v>1110580</v>
      </c>
      <c r="F2134" s="44">
        <v>88846</v>
      </c>
      <c r="G2134" s="44">
        <v>1199426</v>
      </c>
      <c r="H2134" s="50"/>
    </row>
    <row r="2135" spans="1:8" ht="18.75" customHeight="1" x14ac:dyDescent="0.2">
      <c r="A2135" s="41">
        <v>2133</v>
      </c>
      <c r="B2135" s="42" t="s">
        <v>2323</v>
      </c>
      <c r="C2135" s="43" t="s">
        <v>2319</v>
      </c>
      <c r="D2135" s="42" t="s">
        <v>210</v>
      </c>
      <c r="E2135" s="44">
        <v>3733204</v>
      </c>
      <c r="F2135" s="44">
        <v>298656</v>
      </c>
      <c r="G2135" s="44">
        <v>4031860</v>
      </c>
      <c r="H2135" s="50"/>
    </row>
    <row r="2136" spans="1:8" ht="18.75" customHeight="1" x14ac:dyDescent="0.2">
      <c r="A2136" s="41">
        <v>2134</v>
      </c>
      <c r="B2136" s="42" t="s">
        <v>2324</v>
      </c>
      <c r="C2136" s="43" t="s">
        <v>2319</v>
      </c>
      <c r="D2136" s="42" t="s">
        <v>210</v>
      </c>
      <c r="E2136" s="44">
        <v>1514640</v>
      </c>
      <c r="F2136" s="44">
        <v>121171</v>
      </c>
      <c r="G2136" s="44">
        <v>1635811</v>
      </c>
      <c r="H2136" s="50"/>
    </row>
    <row r="2137" spans="1:8" ht="18.75" customHeight="1" x14ac:dyDescent="0.2">
      <c r="A2137" s="41">
        <v>2135</v>
      </c>
      <c r="B2137" s="42" t="s">
        <v>2325</v>
      </c>
      <c r="C2137" s="43" t="s">
        <v>2319</v>
      </c>
      <c r="D2137" s="42" t="s">
        <v>210</v>
      </c>
      <c r="E2137" s="44">
        <v>2579220</v>
      </c>
      <c r="F2137" s="44">
        <v>206338</v>
      </c>
      <c r="G2137" s="44">
        <v>2785558</v>
      </c>
      <c r="H2137" s="50"/>
    </row>
    <row r="2138" spans="1:8" ht="18.75" customHeight="1" x14ac:dyDescent="0.2">
      <c r="A2138" s="41">
        <v>2136</v>
      </c>
      <c r="B2138" s="42" t="s">
        <v>2326</v>
      </c>
      <c r="C2138" s="43" t="s">
        <v>2319</v>
      </c>
      <c r="D2138" s="42" t="s">
        <v>210</v>
      </c>
      <c r="E2138" s="44">
        <v>1340580</v>
      </c>
      <c r="F2138" s="44">
        <v>107246</v>
      </c>
      <c r="G2138" s="44">
        <v>1447826</v>
      </c>
      <c r="H2138" s="50"/>
    </row>
    <row r="2139" spans="1:8" ht="18.75" customHeight="1" x14ac:dyDescent="0.2">
      <c r="A2139" s="41">
        <v>2137</v>
      </c>
      <c r="B2139" s="42" t="s">
        <v>2327</v>
      </c>
      <c r="C2139" s="43" t="s">
        <v>2319</v>
      </c>
      <c r="D2139" s="42" t="s">
        <v>210</v>
      </c>
      <c r="E2139" s="44">
        <v>3179304</v>
      </c>
      <c r="F2139" s="44">
        <v>254344</v>
      </c>
      <c r="G2139" s="44">
        <v>3433648</v>
      </c>
      <c r="H2139" s="50"/>
    </row>
    <row r="2140" spans="1:8" ht="18.75" customHeight="1" x14ac:dyDescent="0.2">
      <c r="A2140" s="41">
        <v>2138</v>
      </c>
      <c r="B2140" s="42" t="s">
        <v>2328</v>
      </c>
      <c r="C2140" s="43" t="s">
        <v>2319</v>
      </c>
      <c r="D2140" s="42" t="s">
        <v>210</v>
      </c>
      <c r="E2140" s="44">
        <v>660732</v>
      </c>
      <c r="F2140" s="44">
        <v>52859</v>
      </c>
      <c r="G2140" s="44">
        <v>713591</v>
      </c>
      <c r="H2140" s="50"/>
    </row>
    <row r="2141" spans="1:8" ht="18.75" customHeight="1" x14ac:dyDescent="0.2">
      <c r="A2141" s="41">
        <v>2139</v>
      </c>
      <c r="B2141" s="42" t="s">
        <v>2329</v>
      </c>
      <c r="C2141" s="43" t="s">
        <v>2319</v>
      </c>
      <c r="D2141" s="42" t="s">
        <v>210</v>
      </c>
      <c r="E2141" s="44">
        <v>2579220</v>
      </c>
      <c r="F2141" s="44">
        <v>206338</v>
      </c>
      <c r="G2141" s="44">
        <v>2785558</v>
      </c>
      <c r="H2141" s="50"/>
    </row>
    <row r="2142" spans="1:8" ht="18.75" customHeight="1" x14ac:dyDescent="0.2">
      <c r="A2142" s="41">
        <v>2140</v>
      </c>
      <c r="B2142" s="42" t="s">
        <v>2330</v>
      </c>
      <c r="C2142" s="43" t="s">
        <v>2319</v>
      </c>
      <c r="D2142" s="42" t="s">
        <v>210</v>
      </c>
      <c r="E2142" s="44">
        <v>1807348</v>
      </c>
      <c r="F2142" s="44">
        <v>144588</v>
      </c>
      <c r="G2142" s="44">
        <v>1951936</v>
      </c>
      <c r="H2142" s="50"/>
    </row>
    <row r="2143" spans="1:8" ht="18.75" customHeight="1" x14ac:dyDescent="0.2">
      <c r="A2143" s="41">
        <v>2141</v>
      </c>
      <c r="B2143" s="42" t="s">
        <v>2331</v>
      </c>
      <c r="C2143" s="43" t="s">
        <v>2319</v>
      </c>
      <c r="D2143" s="42" t="s">
        <v>210</v>
      </c>
      <c r="E2143" s="44">
        <v>2779928</v>
      </c>
      <c r="F2143" s="44">
        <v>222394</v>
      </c>
      <c r="G2143" s="44">
        <v>3002322</v>
      </c>
      <c r="H2143" s="50"/>
    </row>
    <row r="2144" spans="1:8" ht="18.75" customHeight="1" x14ac:dyDescent="0.2">
      <c r="A2144" s="41">
        <v>2142</v>
      </c>
      <c r="B2144" s="42" t="s">
        <v>2332</v>
      </c>
      <c r="C2144" s="43" t="s">
        <v>152</v>
      </c>
      <c r="D2144" s="42" t="s">
        <v>210</v>
      </c>
      <c r="E2144" s="44">
        <v>2980656</v>
      </c>
      <c r="F2144" s="44">
        <v>238452</v>
      </c>
      <c r="G2144" s="44">
        <v>3219108</v>
      </c>
      <c r="H2144" s="50"/>
    </row>
    <row r="2145" spans="1:8" ht="18.75" customHeight="1" x14ac:dyDescent="0.2">
      <c r="A2145" s="41">
        <v>2143</v>
      </c>
      <c r="B2145" s="42" t="s">
        <v>2333</v>
      </c>
      <c r="C2145" s="43" t="s">
        <v>152</v>
      </c>
      <c r="D2145" s="42" t="s">
        <v>210</v>
      </c>
      <c r="E2145" s="44">
        <v>4647964</v>
      </c>
      <c r="F2145" s="44">
        <v>371837</v>
      </c>
      <c r="G2145" s="44">
        <v>5019801</v>
      </c>
      <c r="H2145" s="50"/>
    </row>
    <row r="2146" spans="1:8" ht="18.75" customHeight="1" x14ac:dyDescent="0.2">
      <c r="A2146" s="41">
        <v>2144</v>
      </c>
      <c r="B2146" s="42" t="s">
        <v>2334</v>
      </c>
      <c r="C2146" s="43" t="s">
        <v>152</v>
      </c>
      <c r="D2146" s="42" t="s">
        <v>210</v>
      </c>
      <c r="E2146" s="44">
        <v>2465800</v>
      </c>
      <c r="F2146" s="44">
        <v>197264</v>
      </c>
      <c r="G2146" s="44">
        <v>2663064</v>
      </c>
      <c r="H2146" s="50"/>
    </row>
    <row r="2147" spans="1:8" ht="18.75" customHeight="1" x14ac:dyDescent="0.2">
      <c r="A2147" s="41">
        <v>2145</v>
      </c>
      <c r="B2147" s="42" t="s">
        <v>2335</v>
      </c>
      <c r="C2147" s="43" t="s">
        <v>2336</v>
      </c>
      <c r="D2147" s="42" t="s">
        <v>210</v>
      </c>
      <c r="E2147" s="44">
        <v>1468620</v>
      </c>
      <c r="F2147" s="44">
        <v>117490</v>
      </c>
      <c r="G2147" s="44">
        <v>1586110</v>
      </c>
      <c r="H2147" s="50"/>
    </row>
    <row r="2148" spans="1:8" ht="18.75" customHeight="1" x14ac:dyDescent="0.2">
      <c r="A2148" s="41">
        <v>2146</v>
      </c>
      <c r="B2148" s="42" t="s">
        <v>2337</v>
      </c>
      <c r="C2148" s="43" t="s">
        <v>2336</v>
      </c>
      <c r="D2148" s="42" t="s">
        <v>210</v>
      </c>
      <c r="E2148" s="44">
        <v>1669368</v>
      </c>
      <c r="F2148" s="44">
        <v>133549</v>
      </c>
      <c r="G2148" s="44">
        <v>1802917</v>
      </c>
      <c r="H2148" s="50"/>
    </row>
    <row r="2149" spans="1:8" ht="18.75" customHeight="1" x14ac:dyDescent="0.2">
      <c r="A2149" s="41">
        <v>2147</v>
      </c>
      <c r="B2149" s="42" t="s">
        <v>2338</v>
      </c>
      <c r="C2149" s="43" t="s">
        <v>2336</v>
      </c>
      <c r="D2149" s="42" t="s">
        <v>210</v>
      </c>
      <c r="E2149" s="44">
        <v>2314480</v>
      </c>
      <c r="F2149" s="44">
        <v>185158</v>
      </c>
      <c r="G2149" s="44">
        <v>2499638</v>
      </c>
      <c r="H2149" s="50"/>
    </row>
    <row r="2150" spans="1:8" ht="18.75" customHeight="1" x14ac:dyDescent="0.2">
      <c r="A2150" s="41">
        <v>2148</v>
      </c>
      <c r="B2150" s="42" t="s">
        <v>2339</v>
      </c>
      <c r="C2150" s="43" t="s">
        <v>2336</v>
      </c>
      <c r="D2150" s="42" t="s">
        <v>210</v>
      </c>
      <c r="E2150" s="44">
        <v>3532468</v>
      </c>
      <c r="F2150" s="44">
        <v>282597</v>
      </c>
      <c r="G2150" s="44">
        <v>3815065</v>
      </c>
      <c r="H2150" s="50"/>
    </row>
    <row r="2151" spans="1:8" ht="18.75" customHeight="1" x14ac:dyDescent="0.2">
      <c r="A2151" s="41">
        <v>2149</v>
      </c>
      <c r="B2151" s="42" t="s">
        <v>2340</v>
      </c>
      <c r="C2151" s="43" t="s">
        <v>2336</v>
      </c>
      <c r="D2151" s="42" t="s">
        <v>210</v>
      </c>
      <c r="E2151" s="44">
        <v>1450628</v>
      </c>
      <c r="F2151" s="44">
        <v>116050</v>
      </c>
      <c r="G2151" s="44">
        <v>1566678</v>
      </c>
      <c r="H2151" s="50"/>
    </row>
    <row r="2152" spans="1:8" ht="18.75" customHeight="1" x14ac:dyDescent="0.2">
      <c r="A2152" s="41">
        <v>2150</v>
      </c>
      <c r="B2152" s="42" t="s">
        <v>2341</v>
      </c>
      <c r="C2152" s="43" t="s">
        <v>2336</v>
      </c>
      <c r="D2152" s="42" t="s">
        <v>210</v>
      </c>
      <c r="E2152" s="44">
        <v>2850528</v>
      </c>
      <c r="F2152" s="44">
        <v>228042</v>
      </c>
      <c r="G2152" s="44">
        <v>3078570</v>
      </c>
      <c r="H2152" s="50"/>
    </row>
    <row r="2153" spans="1:8" ht="18.75" customHeight="1" x14ac:dyDescent="0.2">
      <c r="A2153" s="41">
        <v>2151</v>
      </c>
      <c r="B2153" s="42" t="s">
        <v>2342</v>
      </c>
      <c r="C2153" s="43" t="s">
        <v>2336</v>
      </c>
      <c r="D2153" s="42" t="s">
        <v>210</v>
      </c>
      <c r="E2153" s="44">
        <v>5753632</v>
      </c>
      <c r="F2153" s="44">
        <v>460291</v>
      </c>
      <c r="G2153" s="44">
        <v>6213923</v>
      </c>
      <c r="H2153" s="50"/>
    </row>
    <row r="2154" spans="1:8" ht="18.75" customHeight="1" x14ac:dyDescent="0.2">
      <c r="A2154" s="41">
        <v>2152</v>
      </c>
      <c r="B2154" s="42" t="s">
        <v>2343</v>
      </c>
      <c r="C2154" s="43" t="s">
        <v>2336</v>
      </c>
      <c r="D2154" s="42" t="s">
        <v>210</v>
      </c>
      <c r="E2154" s="44">
        <v>1715348</v>
      </c>
      <c r="F2154" s="44">
        <v>137228</v>
      </c>
      <c r="G2154" s="44">
        <v>1852576</v>
      </c>
      <c r="H2154" s="50"/>
    </row>
    <row r="2155" spans="1:8" ht="18.75" customHeight="1" x14ac:dyDescent="0.2">
      <c r="A2155" s="41">
        <v>2153</v>
      </c>
      <c r="B2155" s="42" t="s">
        <v>2344</v>
      </c>
      <c r="C2155" s="43" t="s">
        <v>2336</v>
      </c>
      <c r="D2155" s="42" t="s">
        <v>210</v>
      </c>
      <c r="E2155" s="44">
        <v>9552324</v>
      </c>
      <c r="F2155" s="44">
        <v>764186</v>
      </c>
      <c r="G2155" s="44">
        <v>10316510</v>
      </c>
      <c r="H2155" s="50"/>
    </row>
    <row r="2156" spans="1:8" ht="18.75" customHeight="1" x14ac:dyDescent="0.2">
      <c r="A2156" s="41">
        <v>2154</v>
      </c>
      <c r="B2156" s="42" t="s">
        <v>2345</v>
      </c>
      <c r="C2156" s="43" t="s">
        <v>2336</v>
      </c>
      <c r="D2156" s="42" t="s">
        <v>210</v>
      </c>
      <c r="E2156" s="44">
        <v>2809200</v>
      </c>
      <c r="F2156" s="44">
        <v>224736</v>
      </c>
      <c r="G2156" s="44">
        <v>3033936</v>
      </c>
      <c r="H2156" s="50"/>
    </row>
    <row r="2157" spans="1:8" ht="18.75" customHeight="1" x14ac:dyDescent="0.2">
      <c r="A2157" s="41">
        <v>2155</v>
      </c>
      <c r="B2157" s="42" t="s">
        <v>2346</v>
      </c>
      <c r="C2157" s="43" t="s">
        <v>2336</v>
      </c>
      <c r="D2157" s="42" t="s">
        <v>210</v>
      </c>
      <c r="E2157" s="44">
        <v>1311312</v>
      </c>
      <c r="F2157" s="44">
        <v>104905</v>
      </c>
      <c r="G2157" s="44">
        <v>1416217</v>
      </c>
      <c r="H2157" s="50"/>
    </row>
    <row r="2158" spans="1:8" customFormat="1" ht="15" hidden="1" x14ac:dyDescent="0.25">
      <c r="A2158" s="41">
        <v>2156</v>
      </c>
      <c r="B2158" s="53"/>
      <c r="C2158" s="48">
        <v>44900</v>
      </c>
      <c r="D2158" s="47" t="s">
        <v>2550</v>
      </c>
      <c r="E2158" s="47"/>
      <c r="F2158" s="47"/>
      <c r="G2158" s="49">
        <v>-230206106</v>
      </c>
      <c r="H2158" s="53"/>
    </row>
    <row r="2159" spans="1:8" ht="18.75" customHeight="1" x14ac:dyDescent="0.2">
      <c r="A2159" s="41">
        <v>2157</v>
      </c>
      <c r="B2159" s="42" t="s">
        <v>2347</v>
      </c>
      <c r="C2159" s="43" t="s">
        <v>153</v>
      </c>
      <c r="D2159" s="42" t="s">
        <v>210</v>
      </c>
      <c r="E2159" s="44">
        <v>5047088</v>
      </c>
      <c r="F2159" s="44">
        <v>403767</v>
      </c>
      <c r="G2159" s="44">
        <v>5450855</v>
      </c>
      <c r="H2159" s="50"/>
    </row>
    <row r="2160" spans="1:8" ht="18.75" customHeight="1" x14ac:dyDescent="0.2">
      <c r="A2160" s="41">
        <v>2158</v>
      </c>
      <c r="B2160" s="42" t="s">
        <v>2348</v>
      </c>
      <c r="C2160" s="43" t="s">
        <v>153</v>
      </c>
      <c r="D2160" s="42" t="s">
        <v>210</v>
      </c>
      <c r="E2160" s="44">
        <v>2980656</v>
      </c>
      <c r="F2160" s="44">
        <v>238452</v>
      </c>
      <c r="G2160" s="44">
        <v>3219108</v>
      </c>
      <c r="H2160" s="50"/>
    </row>
    <row r="2161" spans="1:8" ht="18.75" customHeight="1" x14ac:dyDescent="0.2">
      <c r="A2161" s="41">
        <v>2159</v>
      </c>
      <c r="B2161" s="42" t="s">
        <v>2349</v>
      </c>
      <c r="C2161" s="43" t="s">
        <v>153</v>
      </c>
      <c r="D2161" s="42" t="s">
        <v>210</v>
      </c>
      <c r="E2161" s="44">
        <v>3734516</v>
      </c>
      <c r="F2161" s="44">
        <v>298761</v>
      </c>
      <c r="G2161" s="44">
        <v>4033277</v>
      </c>
      <c r="H2161" s="50"/>
    </row>
    <row r="2162" spans="1:8" ht="18.75" customHeight="1" x14ac:dyDescent="0.2">
      <c r="A2162" s="41">
        <v>2160</v>
      </c>
      <c r="B2162" s="42" t="s">
        <v>2350</v>
      </c>
      <c r="C2162" s="43" t="s">
        <v>154</v>
      </c>
      <c r="D2162" s="42" t="s">
        <v>210</v>
      </c>
      <c r="E2162" s="44">
        <v>4089148</v>
      </c>
      <c r="F2162" s="44">
        <v>327132</v>
      </c>
      <c r="G2162" s="44">
        <v>4416280</v>
      </c>
      <c r="H2162" s="50"/>
    </row>
    <row r="2163" spans="1:8" ht="18.75" customHeight="1" x14ac:dyDescent="0.2">
      <c r="A2163" s="41">
        <v>2161</v>
      </c>
      <c r="B2163" s="42" t="s">
        <v>2351</v>
      </c>
      <c r="C2163" s="43" t="s">
        <v>154</v>
      </c>
      <c r="D2163" s="42" t="s">
        <v>210</v>
      </c>
      <c r="E2163" s="44">
        <v>4246460</v>
      </c>
      <c r="F2163" s="44">
        <v>339717</v>
      </c>
      <c r="G2163" s="44">
        <v>4586177</v>
      </c>
      <c r="H2163" s="50"/>
    </row>
    <row r="2164" spans="1:8" ht="18.75" customHeight="1" x14ac:dyDescent="0.2">
      <c r="A2164" s="41">
        <v>2162</v>
      </c>
      <c r="B2164" s="42" t="s">
        <v>2352</v>
      </c>
      <c r="C2164" s="43" t="s">
        <v>154</v>
      </c>
      <c r="D2164" s="42" t="s">
        <v>210</v>
      </c>
      <c r="E2164" s="44">
        <v>3689780</v>
      </c>
      <c r="F2164" s="44">
        <v>295182</v>
      </c>
      <c r="G2164" s="44">
        <v>3984962</v>
      </c>
      <c r="H2164" s="50"/>
    </row>
    <row r="2165" spans="1:8" ht="18.75" customHeight="1" x14ac:dyDescent="0.2">
      <c r="A2165" s="41">
        <v>2163</v>
      </c>
      <c r="B2165" s="42" t="s">
        <v>2353</v>
      </c>
      <c r="C2165" s="43" t="s">
        <v>154</v>
      </c>
      <c r="D2165" s="42" t="s">
        <v>210</v>
      </c>
      <c r="E2165" s="44">
        <v>1340580</v>
      </c>
      <c r="F2165" s="44">
        <v>107246</v>
      </c>
      <c r="G2165" s="44">
        <v>1447826</v>
      </c>
      <c r="H2165" s="50"/>
    </row>
    <row r="2166" spans="1:8" ht="18.75" customHeight="1" x14ac:dyDescent="0.2">
      <c r="A2166" s="41">
        <v>2164</v>
      </c>
      <c r="B2166" s="42" t="s">
        <v>2354</v>
      </c>
      <c r="C2166" s="43" t="s">
        <v>154</v>
      </c>
      <c r="D2166" s="42" t="s">
        <v>210</v>
      </c>
      <c r="E2166" s="44">
        <v>2871928</v>
      </c>
      <c r="F2166" s="44">
        <v>229754</v>
      </c>
      <c r="G2166" s="44">
        <v>3101682</v>
      </c>
      <c r="H2166" s="50"/>
    </row>
    <row r="2167" spans="1:8" ht="18.75" customHeight="1" x14ac:dyDescent="0.2">
      <c r="A2167" s="41">
        <v>2165</v>
      </c>
      <c r="B2167" s="42" t="s">
        <v>2355</v>
      </c>
      <c r="C2167" s="43" t="s">
        <v>155</v>
      </c>
      <c r="D2167" s="42" t="s">
        <v>210</v>
      </c>
      <c r="E2167" s="44">
        <v>1312628</v>
      </c>
      <c r="F2167" s="44">
        <v>105010</v>
      </c>
      <c r="G2167" s="44">
        <v>1417638</v>
      </c>
      <c r="H2167" s="50"/>
    </row>
    <row r="2168" spans="1:8" ht="18.75" customHeight="1" x14ac:dyDescent="0.2">
      <c r="A2168" s="41">
        <v>2166</v>
      </c>
      <c r="B2168" s="42" t="s">
        <v>2356</v>
      </c>
      <c r="C2168" s="43" t="s">
        <v>155</v>
      </c>
      <c r="D2168" s="42" t="s">
        <v>210</v>
      </c>
      <c r="E2168" s="44">
        <v>2313160</v>
      </c>
      <c r="F2168" s="44">
        <v>185053</v>
      </c>
      <c r="G2168" s="44">
        <v>2498213</v>
      </c>
      <c r="H2168" s="50"/>
    </row>
    <row r="2169" spans="1:8" ht="18.75" customHeight="1" x14ac:dyDescent="0.2">
      <c r="A2169" s="41">
        <v>2167</v>
      </c>
      <c r="B2169" s="42" t="s">
        <v>2357</v>
      </c>
      <c r="C2169" s="43" t="s">
        <v>155</v>
      </c>
      <c r="D2169" s="42" t="s">
        <v>210</v>
      </c>
      <c r="E2169" s="44">
        <v>4135168</v>
      </c>
      <c r="F2169" s="44">
        <v>330813</v>
      </c>
      <c r="G2169" s="44">
        <v>4465981</v>
      </c>
      <c r="H2169" s="50"/>
    </row>
    <row r="2170" spans="1:8" ht="18.75" customHeight="1" x14ac:dyDescent="0.2">
      <c r="A2170" s="41">
        <v>2168</v>
      </c>
      <c r="B2170" s="42" t="s">
        <v>2358</v>
      </c>
      <c r="C2170" s="43" t="s">
        <v>155</v>
      </c>
      <c r="D2170" s="42" t="s">
        <v>210</v>
      </c>
      <c r="E2170" s="44">
        <v>1110580</v>
      </c>
      <c r="F2170" s="44">
        <v>88846</v>
      </c>
      <c r="G2170" s="44">
        <v>1199426</v>
      </c>
      <c r="H2170" s="50"/>
    </row>
    <row r="2171" spans="1:8" ht="18.75" customHeight="1" x14ac:dyDescent="0.2">
      <c r="A2171" s="41">
        <v>2169</v>
      </c>
      <c r="B2171" s="42" t="s">
        <v>2359</v>
      </c>
      <c r="C2171" s="43" t="s">
        <v>155</v>
      </c>
      <c r="D2171" s="42" t="s">
        <v>210</v>
      </c>
      <c r="E2171" s="44">
        <v>4337196</v>
      </c>
      <c r="F2171" s="44">
        <v>346976</v>
      </c>
      <c r="G2171" s="44">
        <v>4684172</v>
      </c>
      <c r="H2171" s="50"/>
    </row>
    <row r="2172" spans="1:8" ht="18.75" customHeight="1" x14ac:dyDescent="0.2">
      <c r="A2172" s="41">
        <v>2170</v>
      </c>
      <c r="B2172" s="42" t="s">
        <v>2360</v>
      </c>
      <c r="C2172" s="43" t="s">
        <v>155</v>
      </c>
      <c r="D2172" s="42" t="s">
        <v>210</v>
      </c>
      <c r="E2172" s="44">
        <v>2671200</v>
      </c>
      <c r="F2172" s="44">
        <v>213696</v>
      </c>
      <c r="G2172" s="44">
        <v>2884896</v>
      </c>
      <c r="H2172" s="50"/>
    </row>
    <row r="2173" spans="1:8" ht="18.75" customHeight="1" x14ac:dyDescent="0.2">
      <c r="A2173" s="41">
        <v>2171</v>
      </c>
      <c r="B2173" s="42" t="s">
        <v>2361</v>
      </c>
      <c r="C2173" s="43" t="s">
        <v>155</v>
      </c>
      <c r="D2173" s="42" t="s">
        <v>210</v>
      </c>
      <c r="E2173" s="44">
        <v>200728</v>
      </c>
      <c r="F2173" s="44">
        <v>16058</v>
      </c>
      <c r="G2173" s="44">
        <v>216786</v>
      </c>
      <c r="H2173" s="50"/>
    </row>
    <row r="2174" spans="1:8" ht="18.75" customHeight="1" x14ac:dyDescent="0.2">
      <c r="A2174" s="41">
        <v>2172</v>
      </c>
      <c r="B2174" s="42" t="s">
        <v>2362</v>
      </c>
      <c r="C2174" s="43" t="s">
        <v>155</v>
      </c>
      <c r="D2174" s="42" t="s">
        <v>210</v>
      </c>
      <c r="E2174" s="44">
        <v>3239932</v>
      </c>
      <c r="F2174" s="44">
        <v>259195</v>
      </c>
      <c r="G2174" s="44">
        <v>3499127</v>
      </c>
      <c r="H2174" s="50"/>
    </row>
    <row r="2175" spans="1:8" ht="18.75" customHeight="1" x14ac:dyDescent="0.2">
      <c r="A2175" s="41">
        <v>2173</v>
      </c>
      <c r="B2175" s="42" t="s">
        <v>2363</v>
      </c>
      <c r="C2175" s="43" t="s">
        <v>156</v>
      </c>
      <c r="D2175" s="42" t="s">
        <v>210</v>
      </c>
      <c r="E2175" s="44">
        <v>1110580</v>
      </c>
      <c r="F2175" s="44">
        <v>88846</v>
      </c>
      <c r="G2175" s="44">
        <v>1199426</v>
      </c>
      <c r="H2175" s="50"/>
    </row>
    <row r="2176" spans="1:8" ht="18.75" customHeight="1" x14ac:dyDescent="0.2">
      <c r="A2176" s="41">
        <v>2174</v>
      </c>
      <c r="B2176" s="42" t="s">
        <v>2364</v>
      </c>
      <c r="C2176" s="43" t="s">
        <v>156</v>
      </c>
      <c r="D2176" s="42" t="s">
        <v>210</v>
      </c>
      <c r="E2176" s="44">
        <v>5158400</v>
      </c>
      <c r="F2176" s="44">
        <v>412672</v>
      </c>
      <c r="G2176" s="44">
        <v>5571072</v>
      </c>
      <c r="H2176" s="50"/>
    </row>
    <row r="2177" spans="1:8" ht="18.75" customHeight="1" x14ac:dyDescent="0.2">
      <c r="A2177" s="41">
        <v>2175</v>
      </c>
      <c r="B2177" s="42" t="s">
        <v>2365</v>
      </c>
      <c r="C2177" s="43" t="s">
        <v>156</v>
      </c>
      <c r="D2177" s="42" t="s">
        <v>210</v>
      </c>
      <c r="E2177" s="44">
        <v>5752860</v>
      </c>
      <c r="F2177" s="44">
        <v>460229</v>
      </c>
      <c r="G2177" s="44">
        <v>6213089</v>
      </c>
      <c r="H2177" s="50"/>
    </row>
    <row r="2178" spans="1:8" ht="18.75" customHeight="1" x14ac:dyDescent="0.2">
      <c r="A2178" s="41">
        <v>2176</v>
      </c>
      <c r="B2178" s="42" t="s">
        <v>2366</v>
      </c>
      <c r="C2178" s="43" t="s">
        <v>156</v>
      </c>
      <c r="D2178" s="42" t="s">
        <v>210</v>
      </c>
      <c r="E2178" s="44">
        <v>1110580</v>
      </c>
      <c r="F2178" s="44">
        <v>88846</v>
      </c>
      <c r="G2178" s="44">
        <v>1199426</v>
      </c>
      <c r="H2178" s="50"/>
    </row>
    <row r="2179" spans="1:8" ht="18.75" customHeight="1" x14ac:dyDescent="0.2">
      <c r="A2179" s="41">
        <v>2177</v>
      </c>
      <c r="B2179" s="42" t="s">
        <v>2367</v>
      </c>
      <c r="C2179" s="43" t="s">
        <v>156</v>
      </c>
      <c r="D2179" s="42" t="s">
        <v>210</v>
      </c>
      <c r="E2179" s="44">
        <v>1870104</v>
      </c>
      <c r="F2179" s="44">
        <v>149608</v>
      </c>
      <c r="G2179" s="44">
        <v>2019712</v>
      </c>
      <c r="H2179" s="50"/>
    </row>
    <row r="2180" spans="1:8" ht="18.75" customHeight="1" x14ac:dyDescent="0.2">
      <c r="A2180" s="41">
        <v>2178</v>
      </c>
      <c r="B2180" s="42" t="s">
        <v>2368</v>
      </c>
      <c r="C2180" s="43" t="s">
        <v>156</v>
      </c>
      <c r="D2180" s="42" t="s">
        <v>210</v>
      </c>
      <c r="E2180" s="44">
        <v>2852616</v>
      </c>
      <c r="F2180" s="44">
        <v>228209</v>
      </c>
      <c r="G2180" s="44">
        <v>3080825</v>
      </c>
      <c r="H2180" s="50"/>
    </row>
    <row r="2181" spans="1:8" ht="18.75" customHeight="1" x14ac:dyDescent="0.2">
      <c r="A2181" s="41">
        <v>2179</v>
      </c>
      <c r="B2181" s="42" t="s">
        <v>2369</v>
      </c>
      <c r="C2181" s="43" t="s">
        <v>157</v>
      </c>
      <c r="D2181" s="42" t="s">
        <v>210</v>
      </c>
      <c r="E2181" s="44">
        <v>3137968</v>
      </c>
      <c r="F2181" s="44">
        <v>251037</v>
      </c>
      <c r="G2181" s="44">
        <v>3389005</v>
      </c>
      <c r="H2181" s="50"/>
    </row>
    <row r="2182" spans="1:8" ht="18.75" customHeight="1" x14ac:dyDescent="0.2">
      <c r="A2182" s="41">
        <v>2180</v>
      </c>
      <c r="B2182" s="42" t="s">
        <v>2370</v>
      </c>
      <c r="C2182" s="43" t="s">
        <v>157</v>
      </c>
      <c r="D2182" s="42" t="s">
        <v>210</v>
      </c>
      <c r="E2182" s="44">
        <v>1468620</v>
      </c>
      <c r="F2182" s="44">
        <v>117490</v>
      </c>
      <c r="G2182" s="44">
        <v>1586110</v>
      </c>
      <c r="H2182" s="50"/>
    </row>
    <row r="2183" spans="1:8" ht="18.75" customHeight="1" x14ac:dyDescent="0.2">
      <c r="A2183" s="41">
        <v>2181</v>
      </c>
      <c r="B2183" s="42" t="s">
        <v>2371</v>
      </c>
      <c r="C2183" s="43" t="s">
        <v>157</v>
      </c>
      <c r="D2183" s="42" t="s">
        <v>210</v>
      </c>
      <c r="E2183" s="44">
        <v>5201824</v>
      </c>
      <c r="F2183" s="44">
        <v>416146</v>
      </c>
      <c r="G2183" s="44">
        <v>5617970</v>
      </c>
      <c r="H2183" s="50"/>
    </row>
    <row r="2184" spans="1:8" ht="18.75" customHeight="1" x14ac:dyDescent="0.2">
      <c r="A2184" s="41">
        <v>2182</v>
      </c>
      <c r="B2184" s="42" t="s">
        <v>2372</v>
      </c>
      <c r="C2184" s="43" t="s">
        <v>157</v>
      </c>
      <c r="D2184" s="42" t="s">
        <v>210</v>
      </c>
      <c r="E2184" s="44">
        <v>2423208</v>
      </c>
      <c r="F2184" s="44">
        <v>193857</v>
      </c>
      <c r="G2184" s="44">
        <v>2617065</v>
      </c>
      <c r="H2184" s="50"/>
    </row>
    <row r="2185" spans="1:8" ht="18.75" customHeight="1" x14ac:dyDescent="0.2">
      <c r="A2185" s="41">
        <v>2183</v>
      </c>
      <c r="B2185" s="42" t="s">
        <v>2373</v>
      </c>
      <c r="C2185" s="43" t="s">
        <v>157</v>
      </c>
      <c r="D2185" s="42" t="s">
        <v>210</v>
      </c>
      <c r="E2185" s="44">
        <v>1669348</v>
      </c>
      <c r="F2185" s="44">
        <v>133548</v>
      </c>
      <c r="G2185" s="44">
        <v>1802896</v>
      </c>
      <c r="H2185" s="50"/>
    </row>
    <row r="2186" spans="1:8" ht="18.75" customHeight="1" x14ac:dyDescent="0.2">
      <c r="A2186" s="41">
        <v>2184</v>
      </c>
      <c r="B2186" s="42" t="s">
        <v>2374</v>
      </c>
      <c r="C2186" s="43" t="s">
        <v>157</v>
      </c>
      <c r="D2186" s="42" t="s">
        <v>210</v>
      </c>
      <c r="E2186" s="44">
        <v>3733196</v>
      </c>
      <c r="F2186" s="44">
        <v>298656</v>
      </c>
      <c r="G2186" s="44">
        <v>4031852</v>
      </c>
      <c r="H2186" s="50"/>
    </row>
    <row r="2187" spans="1:8" ht="18.75" customHeight="1" x14ac:dyDescent="0.2">
      <c r="A2187" s="41">
        <v>2185</v>
      </c>
      <c r="B2187" s="42" t="s">
        <v>2375</v>
      </c>
      <c r="C2187" s="43" t="s">
        <v>157</v>
      </c>
      <c r="D2187" s="42" t="s">
        <v>210</v>
      </c>
      <c r="E2187" s="44">
        <v>3689800</v>
      </c>
      <c r="F2187" s="44">
        <v>295184</v>
      </c>
      <c r="G2187" s="44">
        <v>3984984</v>
      </c>
      <c r="H2187" s="50"/>
    </row>
    <row r="2188" spans="1:8" ht="18.75" customHeight="1" x14ac:dyDescent="0.2">
      <c r="A2188" s="41">
        <v>2186</v>
      </c>
      <c r="B2188" s="42" t="s">
        <v>2376</v>
      </c>
      <c r="C2188" s="43" t="s">
        <v>157</v>
      </c>
      <c r="D2188" s="42" t="s">
        <v>210</v>
      </c>
      <c r="E2188" s="44">
        <v>2579200</v>
      </c>
      <c r="F2188" s="44">
        <v>206336</v>
      </c>
      <c r="G2188" s="44">
        <v>2785536</v>
      </c>
      <c r="H2188" s="50"/>
    </row>
    <row r="2189" spans="1:8" ht="18.75" customHeight="1" x14ac:dyDescent="0.2">
      <c r="A2189" s="41">
        <v>2187</v>
      </c>
      <c r="B2189" s="42" t="s">
        <v>2377</v>
      </c>
      <c r="C2189" s="43" t="s">
        <v>157</v>
      </c>
      <c r="D2189" s="42" t="s">
        <v>210</v>
      </c>
      <c r="E2189" s="44">
        <v>1309220</v>
      </c>
      <c r="F2189" s="44">
        <v>104738</v>
      </c>
      <c r="G2189" s="44">
        <v>1413958</v>
      </c>
      <c r="H2189" s="50"/>
    </row>
    <row r="2190" spans="1:8" ht="18.75" customHeight="1" x14ac:dyDescent="0.2">
      <c r="A2190" s="41">
        <v>2188</v>
      </c>
      <c r="B2190" s="42" t="s">
        <v>2378</v>
      </c>
      <c r="C2190" s="43" t="s">
        <v>157</v>
      </c>
      <c r="D2190" s="42" t="s">
        <v>210</v>
      </c>
      <c r="E2190" s="44">
        <v>1311308</v>
      </c>
      <c r="F2190" s="44">
        <v>104905</v>
      </c>
      <c r="G2190" s="44">
        <v>1416213</v>
      </c>
      <c r="H2190" s="50"/>
    </row>
    <row r="2191" spans="1:8" ht="18.75" customHeight="1" x14ac:dyDescent="0.2">
      <c r="A2191" s="41">
        <v>2189</v>
      </c>
      <c r="B2191" s="42" t="s">
        <v>2379</v>
      </c>
      <c r="C2191" s="43" t="s">
        <v>157</v>
      </c>
      <c r="D2191" s="42" t="s">
        <v>210</v>
      </c>
      <c r="E2191" s="44">
        <v>1468620</v>
      </c>
      <c r="F2191" s="44">
        <v>117490</v>
      </c>
      <c r="G2191" s="44">
        <v>1586110</v>
      </c>
      <c r="H2191" s="50"/>
    </row>
    <row r="2192" spans="1:8" ht="18.75" customHeight="1" x14ac:dyDescent="0.2">
      <c r="A2192" s="41">
        <v>2190</v>
      </c>
      <c r="B2192" s="42" t="s">
        <v>2380</v>
      </c>
      <c r="C2192" s="43" t="s">
        <v>157</v>
      </c>
      <c r="D2192" s="42" t="s">
        <v>210</v>
      </c>
      <c r="E2192" s="44">
        <v>9595740</v>
      </c>
      <c r="F2192" s="44">
        <v>767659</v>
      </c>
      <c r="G2192" s="44">
        <v>10363399</v>
      </c>
      <c r="H2192" s="50"/>
    </row>
    <row r="2193" spans="1:8" ht="18.75" customHeight="1" x14ac:dyDescent="0.2">
      <c r="A2193" s="41">
        <v>2191</v>
      </c>
      <c r="B2193" s="42" t="s">
        <v>2381</v>
      </c>
      <c r="C2193" s="43" t="s">
        <v>157</v>
      </c>
      <c r="D2193" s="42" t="s">
        <v>210</v>
      </c>
      <c r="E2193" s="44">
        <v>3890508</v>
      </c>
      <c r="F2193" s="44">
        <v>311241</v>
      </c>
      <c r="G2193" s="44">
        <v>4201749</v>
      </c>
      <c r="H2193" s="50"/>
    </row>
    <row r="2194" spans="1:8" ht="18.75" customHeight="1" x14ac:dyDescent="0.2">
      <c r="A2194" s="41">
        <v>2192</v>
      </c>
      <c r="B2194" s="42" t="s">
        <v>2382</v>
      </c>
      <c r="C2194" s="43" t="s">
        <v>157</v>
      </c>
      <c r="D2194" s="42" t="s">
        <v>210</v>
      </c>
      <c r="E2194" s="44">
        <v>1669348</v>
      </c>
      <c r="F2194" s="44">
        <v>133548</v>
      </c>
      <c r="G2194" s="44">
        <v>1802896</v>
      </c>
      <c r="H2194" s="50"/>
    </row>
    <row r="2195" spans="1:8" ht="18.75" customHeight="1" x14ac:dyDescent="0.2">
      <c r="A2195" s="41">
        <v>2193</v>
      </c>
      <c r="B2195" s="42" t="s">
        <v>2383</v>
      </c>
      <c r="C2195" s="43" t="s">
        <v>157</v>
      </c>
      <c r="D2195" s="42" t="s">
        <v>210</v>
      </c>
      <c r="E2195" s="44">
        <v>2937240</v>
      </c>
      <c r="F2195" s="44">
        <v>234979</v>
      </c>
      <c r="G2195" s="44">
        <v>3172219</v>
      </c>
      <c r="H2195" s="50"/>
    </row>
    <row r="2196" spans="1:8" ht="18.75" customHeight="1" x14ac:dyDescent="0.2">
      <c r="A2196" s="41">
        <v>2194</v>
      </c>
      <c r="B2196" s="42" t="s">
        <v>2384</v>
      </c>
      <c r="C2196" s="43" t="s">
        <v>157</v>
      </c>
      <c r="D2196" s="42" t="s">
        <v>210</v>
      </c>
      <c r="E2196" s="44">
        <v>2421892</v>
      </c>
      <c r="F2196" s="44">
        <v>193751</v>
      </c>
      <c r="G2196" s="44">
        <v>2615643</v>
      </c>
      <c r="H2196" s="50"/>
    </row>
    <row r="2197" spans="1:8" ht="18.75" customHeight="1" x14ac:dyDescent="0.2">
      <c r="A2197" s="41">
        <v>2195</v>
      </c>
      <c r="B2197" s="42" t="s">
        <v>2385</v>
      </c>
      <c r="C2197" s="43" t="s">
        <v>157</v>
      </c>
      <c r="D2197" s="42" t="s">
        <v>210</v>
      </c>
      <c r="E2197" s="44">
        <v>7775380</v>
      </c>
      <c r="F2197" s="44">
        <v>622030</v>
      </c>
      <c r="G2197" s="44">
        <v>8397410</v>
      </c>
      <c r="H2197" s="50"/>
    </row>
    <row r="2198" spans="1:8" ht="18.75" customHeight="1" x14ac:dyDescent="0.2">
      <c r="A2198" s="41">
        <v>2196</v>
      </c>
      <c r="B2198" s="42" t="s">
        <v>2386</v>
      </c>
      <c r="C2198" s="43" t="s">
        <v>158</v>
      </c>
      <c r="D2198" s="42" t="s">
        <v>210</v>
      </c>
      <c r="E2198" s="44">
        <v>2419800</v>
      </c>
      <c r="F2198" s="44">
        <v>193584</v>
      </c>
      <c r="G2198" s="44">
        <v>2613384</v>
      </c>
      <c r="H2198" s="50"/>
    </row>
    <row r="2199" spans="1:8" ht="18.75" customHeight="1" x14ac:dyDescent="0.2">
      <c r="A2199" s="41">
        <v>2197</v>
      </c>
      <c r="B2199" s="42" t="s">
        <v>2387</v>
      </c>
      <c r="C2199" s="43" t="s">
        <v>158</v>
      </c>
      <c r="D2199" s="42" t="s">
        <v>210</v>
      </c>
      <c r="E2199" s="44">
        <v>2825928</v>
      </c>
      <c r="F2199" s="44">
        <v>226074</v>
      </c>
      <c r="G2199" s="44">
        <v>3052002</v>
      </c>
      <c r="H2199" s="50"/>
    </row>
    <row r="2200" spans="1:8" ht="18.75" customHeight="1" x14ac:dyDescent="0.2">
      <c r="A2200" s="41">
        <v>2198</v>
      </c>
      <c r="B2200" s="42" t="s">
        <v>2388</v>
      </c>
      <c r="C2200" s="43" t="s">
        <v>158</v>
      </c>
      <c r="D2200" s="42" t="s">
        <v>210</v>
      </c>
      <c r="E2200" s="44">
        <v>5760584</v>
      </c>
      <c r="F2200" s="44">
        <v>460847</v>
      </c>
      <c r="G2200" s="44">
        <v>6221431</v>
      </c>
      <c r="H2200" s="50"/>
    </row>
    <row r="2201" spans="1:8" ht="18.75" customHeight="1" x14ac:dyDescent="0.2">
      <c r="A2201" s="41">
        <v>2199</v>
      </c>
      <c r="B2201" s="42" t="s">
        <v>2389</v>
      </c>
      <c r="C2201" s="43" t="s">
        <v>158</v>
      </c>
      <c r="D2201" s="42" t="s">
        <v>210</v>
      </c>
      <c r="E2201" s="44">
        <v>2579220</v>
      </c>
      <c r="F2201" s="44">
        <v>206338</v>
      </c>
      <c r="G2201" s="44">
        <v>2785558</v>
      </c>
      <c r="H2201" s="50"/>
    </row>
    <row r="2202" spans="1:8" ht="18.75" customHeight="1" x14ac:dyDescent="0.2">
      <c r="A2202" s="41">
        <v>2200</v>
      </c>
      <c r="B2202" s="42" t="s">
        <v>2390</v>
      </c>
      <c r="C2202" s="43" t="s">
        <v>158</v>
      </c>
      <c r="D2202" s="42" t="s">
        <v>210</v>
      </c>
      <c r="E2202" s="44">
        <v>1807348</v>
      </c>
      <c r="F2202" s="44">
        <v>144588</v>
      </c>
      <c r="G2202" s="44">
        <v>1951936</v>
      </c>
      <c r="H2202" s="50"/>
    </row>
    <row r="2203" spans="1:8" ht="18.75" customHeight="1" x14ac:dyDescent="0.2">
      <c r="A2203" s="41">
        <v>2201</v>
      </c>
      <c r="B2203" s="42" t="s">
        <v>2391</v>
      </c>
      <c r="C2203" s="43" t="s">
        <v>158</v>
      </c>
      <c r="D2203" s="42" t="s">
        <v>210</v>
      </c>
      <c r="E2203" s="44">
        <v>6972356</v>
      </c>
      <c r="F2203" s="44">
        <v>557788</v>
      </c>
      <c r="G2203" s="44">
        <v>7530144</v>
      </c>
      <c r="H2203" s="50"/>
    </row>
    <row r="2204" spans="1:8" ht="18.75" customHeight="1" x14ac:dyDescent="0.2">
      <c r="A2204" s="41">
        <v>2202</v>
      </c>
      <c r="B2204" s="42" t="s">
        <v>2392</v>
      </c>
      <c r="C2204" s="43" t="s">
        <v>159</v>
      </c>
      <c r="D2204" s="42" t="s">
        <v>210</v>
      </c>
      <c r="E2204" s="44">
        <v>5910940</v>
      </c>
      <c r="F2204" s="44">
        <v>472875</v>
      </c>
      <c r="G2204" s="44">
        <v>6383815</v>
      </c>
      <c r="H2204" s="50"/>
    </row>
    <row r="2205" spans="1:8" ht="18.75" customHeight="1" x14ac:dyDescent="0.2">
      <c r="A2205" s="41">
        <v>2203</v>
      </c>
      <c r="B2205" s="42" t="s">
        <v>2393</v>
      </c>
      <c r="C2205" s="43" t="s">
        <v>159</v>
      </c>
      <c r="D2205" s="42" t="s">
        <v>210</v>
      </c>
      <c r="E2205" s="44">
        <v>2221160</v>
      </c>
      <c r="F2205" s="44">
        <v>177693</v>
      </c>
      <c r="G2205" s="44">
        <v>2398853</v>
      </c>
      <c r="H2205" s="50"/>
    </row>
    <row r="2206" spans="1:8" ht="18.75" customHeight="1" x14ac:dyDescent="0.2">
      <c r="A2206" s="41">
        <v>2204</v>
      </c>
      <c r="B2206" s="42" t="s">
        <v>2394</v>
      </c>
      <c r="C2206" s="43" t="s">
        <v>159</v>
      </c>
      <c r="D2206" s="42" t="s">
        <v>210</v>
      </c>
      <c r="E2206" s="44">
        <v>1899348</v>
      </c>
      <c r="F2206" s="44">
        <v>151948</v>
      </c>
      <c r="G2206" s="44">
        <v>2051296</v>
      </c>
      <c r="H2206" s="50"/>
    </row>
    <row r="2207" spans="1:8" ht="18.75" customHeight="1" x14ac:dyDescent="0.2">
      <c r="A2207" s="41">
        <v>2205</v>
      </c>
      <c r="B2207" s="42" t="s">
        <v>2395</v>
      </c>
      <c r="C2207" s="43" t="s">
        <v>159</v>
      </c>
      <c r="D2207" s="42" t="s">
        <v>210</v>
      </c>
      <c r="E2207" s="44">
        <v>1468620</v>
      </c>
      <c r="F2207" s="44">
        <v>117490</v>
      </c>
      <c r="G2207" s="44">
        <v>1586110</v>
      </c>
      <c r="H2207" s="50"/>
    </row>
    <row r="2208" spans="1:8" ht="18.75" customHeight="1" x14ac:dyDescent="0.2">
      <c r="A2208" s="41">
        <v>2206</v>
      </c>
      <c r="B2208" s="42" t="s">
        <v>2396</v>
      </c>
      <c r="C2208" s="43" t="s">
        <v>159</v>
      </c>
      <c r="D2208" s="42" t="s">
        <v>210</v>
      </c>
      <c r="E2208" s="44">
        <v>5243144</v>
      </c>
      <c r="F2208" s="44">
        <v>419452</v>
      </c>
      <c r="G2208" s="44">
        <v>5662596</v>
      </c>
      <c r="H2208" s="50"/>
    </row>
    <row r="2209" spans="1:8" ht="18.75" customHeight="1" x14ac:dyDescent="0.2">
      <c r="A2209" s="41">
        <v>2207</v>
      </c>
      <c r="B2209" s="42" t="s">
        <v>2397</v>
      </c>
      <c r="C2209" s="43" t="s">
        <v>2398</v>
      </c>
      <c r="D2209" s="42" t="s">
        <v>210</v>
      </c>
      <c r="E2209" s="44">
        <v>1512036</v>
      </c>
      <c r="F2209" s="44">
        <v>120963</v>
      </c>
      <c r="G2209" s="44">
        <v>1632999</v>
      </c>
      <c r="H2209" s="50"/>
    </row>
    <row r="2210" spans="1:8" ht="18.75" customHeight="1" x14ac:dyDescent="0.2">
      <c r="A2210" s="41">
        <v>2208</v>
      </c>
      <c r="B2210" s="42" t="s">
        <v>2399</v>
      </c>
      <c r="C2210" s="43" t="s">
        <v>2398</v>
      </c>
      <c r="D2210" s="42" t="s">
        <v>210</v>
      </c>
      <c r="E2210" s="44">
        <v>2469208</v>
      </c>
      <c r="F2210" s="44">
        <v>197537</v>
      </c>
      <c r="G2210" s="44">
        <v>2666745</v>
      </c>
      <c r="H2210" s="50"/>
    </row>
    <row r="2211" spans="1:8" ht="18.75" customHeight="1" x14ac:dyDescent="0.2">
      <c r="A2211" s="41">
        <v>2209</v>
      </c>
      <c r="B2211" s="42" t="s">
        <v>2400</v>
      </c>
      <c r="C2211" s="43" t="s">
        <v>2398</v>
      </c>
      <c r="D2211" s="42" t="s">
        <v>210</v>
      </c>
      <c r="E2211" s="44">
        <v>1311308</v>
      </c>
      <c r="F2211" s="44">
        <v>104905</v>
      </c>
      <c r="G2211" s="44">
        <v>1416213</v>
      </c>
      <c r="H2211" s="50"/>
    </row>
    <row r="2212" spans="1:8" ht="18.75" customHeight="1" x14ac:dyDescent="0.2">
      <c r="A2212" s="41">
        <v>2210</v>
      </c>
      <c r="B2212" s="42" t="s">
        <v>2401</v>
      </c>
      <c r="C2212" s="43" t="s">
        <v>2398</v>
      </c>
      <c r="D2212" s="42" t="s">
        <v>210</v>
      </c>
      <c r="E2212" s="44">
        <v>2467120</v>
      </c>
      <c r="F2212" s="44">
        <v>197370</v>
      </c>
      <c r="G2212" s="44">
        <v>2664490</v>
      </c>
      <c r="H2212" s="50"/>
    </row>
    <row r="2213" spans="1:8" ht="18.75" customHeight="1" x14ac:dyDescent="0.2">
      <c r="A2213" s="41">
        <v>2211</v>
      </c>
      <c r="B2213" s="42" t="s">
        <v>2402</v>
      </c>
      <c r="C2213" s="43" t="s">
        <v>2398</v>
      </c>
      <c r="D2213" s="42" t="s">
        <v>210</v>
      </c>
      <c r="E2213" s="44">
        <v>1468620</v>
      </c>
      <c r="F2213" s="44">
        <v>117490</v>
      </c>
      <c r="G2213" s="44">
        <v>1586110</v>
      </c>
      <c r="H2213" s="50"/>
    </row>
    <row r="2214" spans="1:8" ht="18.75" customHeight="1" x14ac:dyDescent="0.2">
      <c r="A2214" s="41">
        <v>2212</v>
      </c>
      <c r="B2214" s="42" t="s">
        <v>2403</v>
      </c>
      <c r="C2214" s="43" t="s">
        <v>2398</v>
      </c>
      <c r="D2214" s="42" t="s">
        <v>210</v>
      </c>
      <c r="E2214" s="44">
        <v>1309220</v>
      </c>
      <c r="F2214" s="44">
        <v>104738</v>
      </c>
      <c r="G2214" s="44">
        <v>1413958</v>
      </c>
      <c r="H2214" s="50"/>
    </row>
    <row r="2215" spans="1:8" ht="18.75" customHeight="1" x14ac:dyDescent="0.2">
      <c r="A2215" s="41">
        <v>2213</v>
      </c>
      <c r="B2215" s="42" t="s">
        <v>2404</v>
      </c>
      <c r="C2215" s="43" t="s">
        <v>2398</v>
      </c>
      <c r="D2215" s="42" t="s">
        <v>210</v>
      </c>
      <c r="E2215" s="44">
        <v>2981984</v>
      </c>
      <c r="F2215" s="44">
        <v>238559</v>
      </c>
      <c r="G2215" s="44">
        <v>3220543</v>
      </c>
      <c r="H2215" s="50"/>
    </row>
    <row r="2216" spans="1:8" ht="18.75" customHeight="1" x14ac:dyDescent="0.2">
      <c r="A2216" s="41">
        <v>2214</v>
      </c>
      <c r="B2216" s="42" t="s">
        <v>2405</v>
      </c>
      <c r="C2216" s="43" t="s">
        <v>2398</v>
      </c>
      <c r="D2216" s="42" t="s">
        <v>210</v>
      </c>
      <c r="E2216" s="44">
        <v>2623936</v>
      </c>
      <c r="F2216" s="44">
        <v>209915</v>
      </c>
      <c r="G2216" s="44">
        <v>2833851</v>
      </c>
      <c r="H2216" s="50"/>
    </row>
    <row r="2217" spans="1:8" ht="18.75" customHeight="1" x14ac:dyDescent="0.2">
      <c r="A2217" s="41">
        <v>2215</v>
      </c>
      <c r="B2217" s="42" t="s">
        <v>2406</v>
      </c>
      <c r="C2217" s="43" t="s">
        <v>2398</v>
      </c>
      <c r="D2217" s="42" t="s">
        <v>210</v>
      </c>
      <c r="E2217" s="44">
        <v>3734516</v>
      </c>
      <c r="F2217" s="44">
        <v>298761</v>
      </c>
      <c r="G2217" s="44">
        <v>4033277</v>
      </c>
      <c r="H2217" s="50"/>
    </row>
    <row r="2218" spans="1:8" customFormat="1" ht="15" hidden="1" x14ac:dyDescent="0.25">
      <c r="A2218" s="41">
        <v>2216</v>
      </c>
      <c r="B2218" s="53"/>
      <c r="C2218" s="48">
        <v>44910</v>
      </c>
      <c r="D2218" s="47" t="s">
        <v>2550</v>
      </c>
      <c r="E2218" s="47"/>
      <c r="F2218" s="47"/>
      <c r="G2218" s="49">
        <v>-124018843</v>
      </c>
      <c r="H2218" s="53"/>
    </row>
    <row r="2219" spans="1:8" ht="18.75" customHeight="1" x14ac:dyDescent="0.2">
      <c r="A2219" s="41">
        <v>2217</v>
      </c>
      <c r="B2219" s="42" t="s">
        <v>2407</v>
      </c>
      <c r="C2219" s="43" t="s">
        <v>160</v>
      </c>
      <c r="D2219" s="42" t="s">
        <v>210</v>
      </c>
      <c r="E2219" s="44">
        <v>3689780</v>
      </c>
      <c r="F2219" s="44">
        <v>295182</v>
      </c>
      <c r="G2219" s="44">
        <v>3984962</v>
      </c>
      <c r="H2219" s="50"/>
    </row>
    <row r="2220" spans="1:8" ht="18.75" customHeight="1" x14ac:dyDescent="0.2">
      <c r="A2220" s="41">
        <v>2218</v>
      </c>
      <c r="B2220" s="42" t="s">
        <v>2408</v>
      </c>
      <c r="C2220" s="43" t="s">
        <v>160</v>
      </c>
      <c r="D2220" s="42" t="s">
        <v>210</v>
      </c>
      <c r="E2220" s="44">
        <v>1110580</v>
      </c>
      <c r="F2220" s="44">
        <v>88846</v>
      </c>
      <c r="G2220" s="44">
        <v>1199426</v>
      </c>
      <c r="H2220" s="50"/>
    </row>
    <row r="2221" spans="1:8" ht="18.75" customHeight="1" x14ac:dyDescent="0.2">
      <c r="A2221" s="41">
        <v>2219</v>
      </c>
      <c r="B2221" s="42" t="s">
        <v>2409</v>
      </c>
      <c r="C2221" s="43" t="s">
        <v>160</v>
      </c>
      <c r="D2221" s="42" t="s">
        <v>210</v>
      </c>
      <c r="E2221" s="44">
        <v>8209160</v>
      </c>
      <c r="F2221" s="44">
        <v>656733</v>
      </c>
      <c r="G2221" s="44">
        <v>8865893</v>
      </c>
      <c r="H2221" s="50"/>
    </row>
    <row r="2222" spans="1:8" ht="18.75" hidden="1" customHeight="1" x14ac:dyDescent="0.2">
      <c r="A2222" s="41">
        <v>2220</v>
      </c>
      <c r="B2222" s="47" t="s">
        <v>2548</v>
      </c>
      <c r="C2222" s="48">
        <v>44911</v>
      </c>
      <c r="D2222" s="47" t="s">
        <v>170</v>
      </c>
      <c r="E2222" s="49">
        <v>-287980</v>
      </c>
      <c r="F2222" s="49">
        <v>-23039</v>
      </c>
      <c r="G2222" s="49">
        <v>-311019</v>
      </c>
      <c r="H2222" s="53"/>
    </row>
    <row r="2223" spans="1:8" ht="18.75" hidden="1" customHeight="1" x14ac:dyDescent="0.2">
      <c r="A2223" s="41">
        <v>2221</v>
      </c>
      <c r="B2223" s="47" t="s">
        <v>2549</v>
      </c>
      <c r="C2223" s="48">
        <v>44911</v>
      </c>
      <c r="D2223" s="47" t="s">
        <v>170</v>
      </c>
      <c r="E2223" s="49">
        <v>-392766</v>
      </c>
      <c r="F2223" s="49">
        <v>-31421</v>
      </c>
      <c r="G2223" s="49">
        <v>-424187</v>
      </c>
      <c r="H2223" s="53"/>
    </row>
    <row r="2224" spans="1:8" ht="18.75" hidden="1" customHeight="1" x14ac:dyDescent="0.2">
      <c r="A2224" s="41">
        <v>2222</v>
      </c>
      <c r="B2224" s="47" t="s">
        <v>2549</v>
      </c>
      <c r="C2224" s="48">
        <v>44911</v>
      </c>
      <c r="D2224" s="47" t="s">
        <v>170</v>
      </c>
      <c r="E2224" s="49">
        <v>-392766</v>
      </c>
      <c r="F2224" s="49">
        <v>-31421</v>
      </c>
      <c r="G2224" s="49">
        <v>-424187</v>
      </c>
      <c r="H2224" s="53"/>
    </row>
    <row r="2225" spans="1:8" ht="18.75" hidden="1" customHeight="1" x14ac:dyDescent="0.2">
      <c r="A2225" s="41">
        <v>2223</v>
      </c>
      <c r="B2225" s="47" t="s">
        <v>2548</v>
      </c>
      <c r="C2225" s="48">
        <v>44911</v>
      </c>
      <c r="D2225" s="47" t="s">
        <v>170</v>
      </c>
      <c r="E2225" s="49">
        <v>-287980</v>
      </c>
      <c r="F2225" s="49">
        <v>-23039</v>
      </c>
      <c r="G2225" s="49">
        <v>-311019</v>
      </c>
      <c r="H2225" s="53"/>
    </row>
    <row r="2226" spans="1:8" ht="18.75" customHeight="1" x14ac:dyDescent="0.2">
      <c r="A2226" s="41">
        <v>2224</v>
      </c>
      <c r="B2226" s="42" t="s">
        <v>2410</v>
      </c>
      <c r="C2226" s="43" t="s">
        <v>2411</v>
      </c>
      <c r="D2226" s="42" t="s">
        <v>210</v>
      </c>
      <c r="E2226" s="44">
        <v>2579200</v>
      </c>
      <c r="F2226" s="44">
        <v>206336</v>
      </c>
      <c r="G2226" s="44">
        <v>2785536</v>
      </c>
      <c r="H2226" s="50"/>
    </row>
    <row r="2227" spans="1:8" ht="18.75" customHeight="1" x14ac:dyDescent="0.2">
      <c r="A2227" s="41">
        <v>2225</v>
      </c>
      <c r="B2227" s="42" t="s">
        <v>2412</v>
      </c>
      <c r="C2227" s="43" t="s">
        <v>2411</v>
      </c>
      <c r="D2227" s="42" t="s">
        <v>210</v>
      </c>
      <c r="E2227" s="44">
        <v>5182516</v>
      </c>
      <c r="F2227" s="44">
        <v>414601</v>
      </c>
      <c r="G2227" s="44">
        <v>5597117</v>
      </c>
      <c r="H2227" s="50"/>
    </row>
    <row r="2228" spans="1:8" ht="18.75" customHeight="1" x14ac:dyDescent="0.2">
      <c r="A2228" s="41">
        <v>2226</v>
      </c>
      <c r="B2228" s="42" t="s">
        <v>2413</v>
      </c>
      <c r="C2228" s="43" t="s">
        <v>2411</v>
      </c>
      <c r="D2228" s="42" t="s">
        <v>210</v>
      </c>
      <c r="E2228" s="44">
        <v>4047860</v>
      </c>
      <c r="F2228" s="44">
        <v>323829</v>
      </c>
      <c r="G2228" s="44">
        <v>4371689</v>
      </c>
      <c r="H2228" s="50"/>
    </row>
    <row r="2229" spans="1:8" ht="18.75" customHeight="1" x14ac:dyDescent="0.2">
      <c r="A2229" s="41">
        <v>2227</v>
      </c>
      <c r="B2229" s="42" t="s">
        <v>2414</v>
      </c>
      <c r="C2229" s="43" t="s">
        <v>2411</v>
      </c>
      <c r="D2229" s="42" t="s">
        <v>210</v>
      </c>
      <c r="E2229" s="44">
        <v>1559356</v>
      </c>
      <c r="F2229" s="44">
        <v>124748</v>
      </c>
      <c r="G2229" s="44">
        <v>1684104</v>
      </c>
      <c r="H2229" s="50"/>
    </row>
    <row r="2230" spans="1:8" ht="18.75" customHeight="1" x14ac:dyDescent="0.2">
      <c r="A2230" s="41">
        <v>2228</v>
      </c>
      <c r="B2230" s="42" t="s">
        <v>2415</v>
      </c>
      <c r="C2230" s="43" t="s">
        <v>2411</v>
      </c>
      <c r="D2230" s="42" t="s">
        <v>210</v>
      </c>
      <c r="E2230" s="44">
        <v>1468620</v>
      </c>
      <c r="F2230" s="44">
        <v>117490</v>
      </c>
      <c r="G2230" s="44">
        <v>1586110</v>
      </c>
      <c r="H2230" s="50"/>
    </row>
    <row r="2231" spans="1:8" ht="18.75" customHeight="1" x14ac:dyDescent="0.2">
      <c r="A2231" s="41">
        <v>2229</v>
      </c>
      <c r="B2231" s="42" t="s">
        <v>2416</v>
      </c>
      <c r="C2231" s="43" t="s">
        <v>2411</v>
      </c>
      <c r="D2231" s="42" t="s">
        <v>210</v>
      </c>
      <c r="E2231" s="44">
        <v>2267160</v>
      </c>
      <c r="F2231" s="44">
        <v>181373</v>
      </c>
      <c r="G2231" s="44">
        <v>2448533</v>
      </c>
      <c r="H2231" s="50"/>
    </row>
    <row r="2232" spans="1:8" ht="18.75" customHeight="1" x14ac:dyDescent="0.2">
      <c r="A2232" s="41">
        <v>2230</v>
      </c>
      <c r="B2232" s="42" t="s">
        <v>2417</v>
      </c>
      <c r="C2232" s="43" t="s">
        <v>2411</v>
      </c>
      <c r="D2232" s="42" t="s">
        <v>210</v>
      </c>
      <c r="E2232" s="44">
        <v>2779948</v>
      </c>
      <c r="F2232" s="44">
        <v>222396</v>
      </c>
      <c r="G2232" s="44">
        <v>3002344</v>
      </c>
      <c r="H2232" s="50"/>
    </row>
    <row r="2233" spans="1:8" ht="18.75" customHeight="1" x14ac:dyDescent="0.2">
      <c r="A2233" s="41">
        <v>2231</v>
      </c>
      <c r="B2233" s="42" t="s">
        <v>2418</v>
      </c>
      <c r="C2233" s="43" t="s">
        <v>2411</v>
      </c>
      <c r="D2233" s="42" t="s">
        <v>210</v>
      </c>
      <c r="E2233" s="44">
        <v>2779928</v>
      </c>
      <c r="F2233" s="44">
        <v>222394</v>
      </c>
      <c r="G2233" s="44">
        <v>3002322</v>
      </c>
      <c r="H2233" s="50"/>
    </row>
    <row r="2234" spans="1:8" ht="18.75" customHeight="1" x14ac:dyDescent="0.2">
      <c r="A2234" s="41">
        <v>2232</v>
      </c>
      <c r="B2234" s="42" t="s">
        <v>2419</v>
      </c>
      <c r="C2234" s="43" t="s">
        <v>2411</v>
      </c>
      <c r="D2234" s="42" t="s">
        <v>210</v>
      </c>
      <c r="E2234" s="44">
        <v>3075240</v>
      </c>
      <c r="F2234" s="44">
        <v>246019</v>
      </c>
      <c r="G2234" s="44">
        <v>3321259</v>
      </c>
      <c r="H2234" s="50"/>
    </row>
    <row r="2235" spans="1:8" ht="18.75" customHeight="1" x14ac:dyDescent="0.2">
      <c r="A2235" s="41">
        <v>2233</v>
      </c>
      <c r="B2235" s="42" t="s">
        <v>2420</v>
      </c>
      <c r="C2235" s="43" t="s">
        <v>2411</v>
      </c>
      <c r="D2235" s="42" t="s">
        <v>210</v>
      </c>
      <c r="E2235" s="44">
        <v>2579200</v>
      </c>
      <c r="F2235" s="44">
        <v>206336</v>
      </c>
      <c r="G2235" s="44">
        <v>2785536</v>
      </c>
      <c r="H2235" s="50"/>
    </row>
    <row r="2236" spans="1:8" ht="18.75" customHeight="1" x14ac:dyDescent="0.2">
      <c r="A2236" s="41">
        <v>2234</v>
      </c>
      <c r="B2236" s="42" t="s">
        <v>2421</v>
      </c>
      <c r="C2236" s="43" t="s">
        <v>2411</v>
      </c>
      <c r="D2236" s="42" t="s">
        <v>210</v>
      </c>
      <c r="E2236" s="44">
        <v>6663480</v>
      </c>
      <c r="F2236" s="44">
        <v>533078</v>
      </c>
      <c r="G2236" s="44">
        <v>7196558</v>
      </c>
      <c r="H2236" s="50"/>
    </row>
    <row r="2237" spans="1:8" ht="18.75" customHeight="1" x14ac:dyDescent="0.2">
      <c r="A2237" s="41">
        <v>2235</v>
      </c>
      <c r="B2237" s="42" t="s">
        <v>2422</v>
      </c>
      <c r="C2237" s="43" t="s">
        <v>2411</v>
      </c>
      <c r="D2237" s="42" t="s">
        <v>210</v>
      </c>
      <c r="E2237" s="44">
        <v>4490604</v>
      </c>
      <c r="F2237" s="44">
        <v>359248</v>
      </c>
      <c r="G2237" s="44">
        <v>4849852</v>
      </c>
      <c r="H2237" s="50"/>
    </row>
    <row r="2238" spans="1:8" ht="18.75" customHeight="1" x14ac:dyDescent="0.2">
      <c r="A2238" s="41">
        <v>2236</v>
      </c>
      <c r="B2238" s="42" t="s">
        <v>2423</v>
      </c>
      <c r="C2238" s="43" t="s">
        <v>2411</v>
      </c>
      <c r="D2238" s="42" t="s">
        <v>210</v>
      </c>
      <c r="E2238" s="44">
        <v>2825928</v>
      </c>
      <c r="F2238" s="44">
        <v>226074</v>
      </c>
      <c r="G2238" s="44">
        <v>3052002</v>
      </c>
      <c r="H2238" s="50"/>
    </row>
    <row r="2239" spans="1:8" ht="18.75" customHeight="1" x14ac:dyDescent="0.2">
      <c r="A2239" s="41">
        <v>2237</v>
      </c>
      <c r="B2239" s="42" t="s">
        <v>2424</v>
      </c>
      <c r="C2239" s="43" t="s">
        <v>2411</v>
      </c>
      <c r="D2239" s="42" t="s">
        <v>210</v>
      </c>
      <c r="E2239" s="44">
        <v>11465160</v>
      </c>
      <c r="F2239" s="44">
        <v>917213</v>
      </c>
      <c r="G2239" s="44">
        <v>12382373</v>
      </c>
      <c r="H2239" s="50"/>
    </row>
    <row r="2240" spans="1:8" ht="18.75" customHeight="1" x14ac:dyDescent="0.2">
      <c r="A2240" s="41">
        <v>2238</v>
      </c>
      <c r="B2240" s="42" t="s">
        <v>2425</v>
      </c>
      <c r="C2240" s="43" t="s">
        <v>2411</v>
      </c>
      <c r="D2240" s="42" t="s">
        <v>210</v>
      </c>
      <c r="E2240" s="44">
        <v>7026388</v>
      </c>
      <c r="F2240" s="44">
        <v>562111</v>
      </c>
      <c r="G2240" s="44">
        <v>7588499</v>
      </c>
      <c r="H2240" s="50"/>
    </row>
    <row r="2241" spans="1:8" ht="18.75" customHeight="1" x14ac:dyDescent="0.2">
      <c r="A2241" s="41">
        <v>2239</v>
      </c>
      <c r="B2241" s="42" t="s">
        <v>2426</v>
      </c>
      <c r="C2241" s="43" t="s">
        <v>2411</v>
      </c>
      <c r="D2241" s="42" t="s">
        <v>210</v>
      </c>
      <c r="E2241" s="44">
        <v>2423212</v>
      </c>
      <c r="F2241" s="44">
        <v>193857</v>
      </c>
      <c r="G2241" s="44">
        <v>2617069</v>
      </c>
      <c r="H2241" s="50"/>
    </row>
    <row r="2242" spans="1:8" ht="18.75" customHeight="1" x14ac:dyDescent="0.2">
      <c r="A2242" s="41">
        <v>2240</v>
      </c>
      <c r="B2242" s="42" t="s">
        <v>2427</v>
      </c>
      <c r="C2242" s="43" t="s">
        <v>161</v>
      </c>
      <c r="D2242" s="42" t="s">
        <v>210</v>
      </c>
      <c r="E2242" s="44">
        <v>1468620</v>
      </c>
      <c r="F2242" s="44">
        <v>117490</v>
      </c>
      <c r="G2242" s="44">
        <v>1586110</v>
      </c>
      <c r="H2242" s="50"/>
    </row>
    <row r="2243" spans="1:8" ht="18.75" customHeight="1" x14ac:dyDescent="0.2">
      <c r="A2243" s="41">
        <v>2241</v>
      </c>
      <c r="B2243" s="42" t="s">
        <v>2428</v>
      </c>
      <c r="C2243" s="43" t="s">
        <v>161</v>
      </c>
      <c r="D2243" s="42" t="s">
        <v>210</v>
      </c>
      <c r="E2243" s="44">
        <v>3890508</v>
      </c>
      <c r="F2243" s="44">
        <v>311241</v>
      </c>
      <c r="G2243" s="44">
        <v>4201749</v>
      </c>
      <c r="H2243" s="50"/>
    </row>
    <row r="2244" spans="1:8" ht="18.75" customHeight="1" x14ac:dyDescent="0.2">
      <c r="A2244" s="41">
        <v>2242</v>
      </c>
      <c r="B2244" s="42" t="s">
        <v>2429</v>
      </c>
      <c r="C2244" s="43" t="s">
        <v>161</v>
      </c>
      <c r="D2244" s="42" t="s">
        <v>210</v>
      </c>
      <c r="E2244" s="44">
        <v>2779948</v>
      </c>
      <c r="F2244" s="44">
        <v>222396</v>
      </c>
      <c r="G2244" s="44">
        <v>3002344</v>
      </c>
      <c r="H2244" s="50"/>
    </row>
    <row r="2245" spans="1:8" ht="18.75" customHeight="1" x14ac:dyDescent="0.2">
      <c r="A2245" s="41">
        <v>2243</v>
      </c>
      <c r="B2245" s="42" t="s">
        <v>2430</v>
      </c>
      <c r="C2245" s="43" t="s">
        <v>162</v>
      </c>
      <c r="D2245" s="42" t="s">
        <v>210</v>
      </c>
      <c r="E2245" s="44">
        <v>6112988</v>
      </c>
      <c r="F2245" s="44">
        <v>489039</v>
      </c>
      <c r="G2245" s="44">
        <v>6602027</v>
      </c>
      <c r="H2245" s="50"/>
    </row>
    <row r="2246" spans="1:8" ht="18.75" customHeight="1" x14ac:dyDescent="0.2">
      <c r="A2246" s="41">
        <v>2244</v>
      </c>
      <c r="B2246" s="42" t="s">
        <v>2431</v>
      </c>
      <c r="C2246" s="43" t="s">
        <v>162</v>
      </c>
      <c r="D2246" s="42" t="s">
        <v>210</v>
      </c>
      <c r="E2246" s="44">
        <v>3689780</v>
      </c>
      <c r="F2246" s="44">
        <v>295182</v>
      </c>
      <c r="G2246" s="44">
        <v>3984962</v>
      </c>
      <c r="H2246" s="50"/>
    </row>
    <row r="2247" spans="1:8" ht="18.75" customHeight="1" x14ac:dyDescent="0.2">
      <c r="A2247" s="41">
        <v>2245</v>
      </c>
      <c r="B2247" s="42" t="s">
        <v>2432</v>
      </c>
      <c r="C2247" s="43" t="s">
        <v>162</v>
      </c>
      <c r="D2247" s="42" t="s">
        <v>210</v>
      </c>
      <c r="E2247" s="44">
        <v>1468620</v>
      </c>
      <c r="F2247" s="44">
        <v>117490</v>
      </c>
      <c r="G2247" s="44">
        <v>1586110</v>
      </c>
      <c r="H2247" s="50"/>
    </row>
    <row r="2248" spans="1:8" ht="18.75" customHeight="1" x14ac:dyDescent="0.2">
      <c r="A2248" s="41">
        <v>2246</v>
      </c>
      <c r="B2248" s="42" t="s">
        <v>2433</v>
      </c>
      <c r="C2248" s="43" t="s">
        <v>162</v>
      </c>
      <c r="D2248" s="42" t="s">
        <v>210</v>
      </c>
      <c r="E2248" s="44">
        <v>5753628</v>
      </c>
      <c r="F2248" s="44">
        <v>460290</v>
      </c>
      <c r="G2248" s="44">
        <v>6213918</v>
      </c>
      <c r="H2248" s="50"/>
    </row>
    <row r="2249" spans="1:8" ht="18.75" customHeight="1" x14ac:dyDescent="0.2">
      <c r="A2249" s="41">
        <v>2247</v>
      </c>
      <c r="B2249" s="42" t="s">
        <v>2434</v>
      </c>
      <c r="C2249" s="43" t="s">
        <v>162</v>
      </c>
      <c r="D2249" s="42" t="s">
        <v>210</v>
      </c>
      <c r="E2249" s="44">
        <v>1468620</v>
      </c>
      <c r="F2249" s="44">
        <v>117490</v>
      </c>
      <c r="G2249" s="44">
        <v>1586110</v>
      </c>
      <c r="H2249" s="50"/>
    </row>
    <row r="2250" spans="1:8" ht="18.75" customHeight="1" x14ac:dyDescent="0.2">
      <c r="A2250" s="41">
        <v>2248</v>
      </c>
      <c r="B2250" s="42" t="s">
        <v>2435</v>
      </c>
      <c r="C2250" s="43" t="s">
        <v>162</v>
      </c>
      <c r="D2250" s="42" t="s">
        <v>210</v>
      </c>
      <c r="E2250" s="44">
        <v>1669348</v>
      </c>
      <c r="F2250" s="44">
        <v>133548</v>
      </c>
      <c r="G2250" s="44">
        <v>1802896</v>
      </c>
      <c r="H2250" s="50"/>
    </row>
    <row r="2251" spans="1:8" ht="18.75" customHeight="1" x14ac:dyDescent="0.2">
      <c r="A2251" s="41">
        <v>2249</v>
      </c>
      <c r="B2251" s="42" t="s">
        <v>2436</v>
      </c>
      <c r="C2251" s="43" t="s">
        <v>163</v>
      </c>
      <c r="D2251" s="42" t="s">
        <v>210</v>
      </c>
      <c r="E2251" s="44">
        <v>1605356</v>
      </c>
      <c r="F2251" s="44">
        <v>128428</v>
      </c>
      <c r="G2251" s="44">
        <v>1733784</v>
      </c>
      <c r="H2251" s="50"/>
    </row>
    <row r="2252" spans="1:8" ht="18.75" customHeight="1" x14ac:dyDescent="0.2">
      <c r="A2252" s="41">
        <v>2250</v>
      </c>
      <c r="B2252" s="42" t="s">
        <v>2437</v>
      </c>
      <c r="C2252" s="43" t="s">
        <v>163</v>
      </c>
      <c r="D2252" s="42" t="s">
        <v>210</v>
      </c>
      <c r="E2252" s="44">
        <v>6112988</v>
      </c>
      <c r="F2252" s="44">
        <v>489039</v>
      </c>
      <c r="G2252" s="44">
        <v>6602027</v>
      </c>
      <c r="H2252" s="50"/>
    </row>
    <row r="2253" spans="1:8" ht="18.75" customHeight="1" x14ac:dyDescent="0.2">
      <c r="A2253" s="41">
        <v>2251</v>
      </c>
      <c r="B2253" s="42" t="s">
        <v>2438</v>
      </c>
      <c r="C2253" s="43" t="s">
        <v>163</v>
      </c>
      <c r="D2253" s="42" t="s">
        <v>210</v>
      </c>
      <c r="E2253" s="44">
        <v>602196</v>
      </c>
      <c r="F2253" s="44">
        <v>48176</v>
      </c>
      <c r="G2253" s="44">
        <v>650372</v>
      </c>
      <c r="H2253" s="50"/>
    </row>
    <row r="2254" spans="1:8" ht="18.75" customHeight="1" x14ac:dyDescent="0.2">
      <c r="A2254" s="41">
        <v>2252</v>
      </c>
      <c r="B2254" s="42" t="s">
        <v>2439</v>
      </c>
      <c r="C2254" s="43" t="s">
        <v>163</v>
      </c>
      <c r="D2254" s="42" t="s">
        <v>210</v>
      </c>
      <c r="E2254" s="44">
        <v>555290</v>
      </c>
      <c r="F2254" s="44">
        <v>44423</v>
      </c>
      <c r="G2254" s="44">
        <v>599713</v>
      </c>
      <c r="H2254" s="50"/>
    </row>
    <row r="2255" spans="1:8" ht="18.75" customHeight="1" x14ac:dyDescent="0.2">
      <c r="A2255" s="41">
        <v>2253</v>
      </c>
      <c r="B2255" s="42" t="s">
        <v>2440</v>
      </c>
      <c r="C2255" s="43" t="s">
        <v>163</v>
      </c>
      <c r="D2255" s="42" t="s">
        <v>210</v>
      </c>
      <c r="E2255" s="44">
        <v>3733204</v>
      </c>
      <c r="F2255" s="44">
        <v>298656</v>
      </c>
      <c r="G2255" s="44">
        <v>4031860</v>
      </c>
      <c r="H2255" s="50"/>
    </row>
    <row r="2256" spans="1:8" ht="18.75" customHeight="1" x14ac:dyDescent="0.2">
      <c r="A2256" s="41">
        <v>2254</v>
      </c>
      <c r="B2256" s="42" t="s">
        <v>2441</v>
      </c>
      <c r="C2256" s="43" t="s">
        <v>163</v>
      </c>
      <c r="D2256" s="42" t="s">
        <v>210</v>
      </c>
      <c r="E2256" s="44">
        <v>7379600</v>
      </c>
      <c r="F2256" s="44">
        <v>590368</v>
      </c>
      <c r="G2256" s="44">
        <v>7969968</v>
      </c>
      <c r="H2256" s="50"/>
    </row>
    <row r="2257" spans="1:8" ht="18.75" customHeight="1" x14ac:dyDescent="0.2">
      <c r="A2257" s="41">
        <v>2255</v>
      </c>
      <c r="B2257" s="42" t="s">
        <v>2442</v>
      </c>
      <c r="C2257" s="43" t="s">
        <v>163</v>
      </c>
      <c r="D2257" s="42" t="s">
        <v>210</v>
      </c>
      <c r="E2257" s="44">
        <v>2472260</v>
      </c>
      <c r="F2257" s="44">
        <v>197781</v>
      </c>
      <c r="G2257" s="44">
        <v>2670041</v>
      </c>
      <c r="H2257" s="50"/>
    </row>
    <row r="2258" spans="1:8" ht="18.75" customHeight="1" x14ac:dyDescent="0.2">
      <c r="A2258" s="41">
        <v>2256</v>
      </c>
      <c r="B2258" s="42" t="s">
        <v>2443</v>
      </c>
      <c r="C2258" s="43" t="s">
        <v>163</v>
      </c>
      <c r="D2258" s="42" t="s">
        <v>210</v>
      </c>
      <c r="E2258" s="44">
        <v>1341900</v>
      </c>
      <c r="F2258" s="44">
        <v>107352</v>
      </c>
      <c r="G2258" s="44">
        <v>1449252</v>
      </c>
      <c r="H2258" s="50"/>
    </row>
    <row r="2259" spans="1:8" ht="18.75" customHeight="1" x14ac:dyDescent="0.2">
      <c r="A2259" s="41">
        <v>2257</v>
      </c>
      <c r="B2259" s="42" t="s">
        <v>2444</v>
      </c>
      <c r="C2259" s="43" t="s">
        <v>163</v>
      </c>
      <c r="D2259" s="42" t="s">
        <v>210</v>
      </c>
      <c r="E2259" s="44">
        <v>2221160</v>
      </c>
      <c r="F2259" s="44">
        <v>177693</v>
      </c>
      <c r="G2259" s="44">
        <v>2398853</v>
      </c>
      <c r="H2259" s="50"/>
    </row>
    <row r="2260" spans="1:8" ht="18.75" customHeight="1" x14ac:dyDescent="0.2">
      <c r="A2260" s="41">
        <v>2258</v>
      </c>
      <c r="B2260" s="42" t="s">
        <v>2445</v>
      </c>
      <c r="C2260" s="43" t="s">
        <v>163</v>
      </c>
      <c r="D2260" s="42" t="s">
        <v>210</v>
      </c>
      <c r="E2260" s="44">
        <v>3530380</v>
      </c>
      <c r="F2260" s="44">
        <v>282430</v>
      </c>
      <c r="G2260" s="44">
        <v>3812810</v>
      </c>
      <c r="H2260" s="50"/>
    </row>
    <row r="2261" spans="1:8" ht="18.75" customHeight="1" x14ac:dyDescent="0.2">
      <c r="A2261" s="41">
        <v>2259</v>
      </c>
      <c r="B2261" s="42" t="s">
        <v>2446</v>
      </c>
      <c r="C2261" s="43" t="s">
        <v>163</v>
      </c>
      <c r="D2261" s="42" t="s">
        <v>210</v>
      </c>
      <c r="E2261" s="44">
        <v>11565800</v>
      </c>
      <c r="F2261" s="44">
        <v>925264</v>
      </c>
      <c r="G2261" s="44">
        <v>12491064</v>
      </c>
      <c r="H2261" s="50"/>
    </row>
    <row r="2262" spans="1:8" ht="18.75" customHeight="1" x14ac:dyDescent="0.2">
      <c r="A2262" s="41">
        <v>2260</v>
      </c>
      <c r="B2262" s="42" t="s">
        <v>2447</v>
      </c>
      <c r="C2262" s="43" t="s">
        <v>2448</v>
      </c>
      <c r="D2262" s="42" t="s">
        <v>210</v>
      </c>
      <c r="E2262" s="44">
        <v>1772628</v>
      </c>
      <c r="F2262" s="44">
        <v>141810</v>
      </c>
      <c r="G2262" s="44">
        <v>1914438</v>
      </c>
      <c r="H2262" s="50"/>
    </row>
    <row r="2263" spans="1:8" ht="18.75" customHeight="1" x14ac:dyDescent="0.2">
      <c r="A2263" s="41">
        <v>2261</v>
      </c>
      <c r="B2263" s="42" t="s">
        <v>2449</v>
      </c>
      <c r="C2263" s="43" t="s">
        <v>2448</v>
      </c>
      <c r="D2263" s="42" t="s">
        <v>210</v>
      </c>
      <c r="E2263" s="44">
        <v>1110580</v>
      </c>
      <c r="F2263" s="44">
        <v>88846</v>
      </c>
      <c r="G2263" s="44">
        <v>1199426</v>
      </c>
      <c r="H2263" s="50"/>
    </row>
    <row r="2264" spans="1:8" ht="18.75" customHeight="1" x14ac:dyDescent="0.2">
      <c r="A2264" s="41">
        <v>2262</v>
      </c>
      <c r="B2264" s="42" t="s">
        <v>2450</v>
      </c>
      <c r="C2264" s="43" t="s">
        <v>2448</v>
      </c>
      <c r="D2264" s="42" t="s">
        <v>210</v>
      </c>
      <c r="E2264" s="44">
        <v>5402544</v>
      </c>
      <c r="F2264" s="44">
        <v>432204</v>
      </c>
      <c r="G2264" s="44">
        <v>5834748</v>
      </c>
      <c r="H2264" s="50"/>
    </row>
    <row r="2265" spans="1:8" ht="18.75" customHeight="1" x14ac:dyDescent="0.2">
      <c r="A2265" s="41">
        <v>2263</v>
      </c>
      <c r="B2265" s="42" t="s">
        <v>2451</v>
      </c>
      <c r="C2265" s="43" t="s">
        <v>2448</v>
      </c>
      <c r="D2265" s="42" t="s">
        <v>210</v>
      </c>
      <c r="E2265" s="44">
        <v>602184</v>
      </c>
      <c r="F2265" s="44">
        <v>48175</v>
      </c>
      <c r="G2265" s="44">
        <v>650359</v>
      </c>
      <c r="H2265" s="50"/>
    </row>
    <row r="2266" spans="1:8" ht="18.75" customHeight="1" x14ac:dyDescent="0.2">
      <c r="A2266" s="41">
        <v>2264</v>
      </c>
      <c r="B2266" s="42" t="s">
        <v>2452</v>
      </c>
      <c r="C2266" s="43" t="s">
        <v>2448</v>
      </c>
      <c r="D2266" s="42" t="s">
        <v>210</v>
      </c>
      <c r="E2266" s="44">
        <v>1110580</v>
      </c>
      <c r="F2266" s="44">
        <v>88846</v>
      </c>
      <c r="G2266" s="44">
        <v>1199426</v>
      </c>
      <c r="H2266" s="50"/>
    </row>
    <row r="2267" spans="1:8" ht="18.75" customHeight="1" x14ac:dyDescent="0.2">
      <c r="A2267" s="41">
        <v>2265</v>
      </c>
      <c r="B2267" s="42" t="s">
        <v>2453</v>
      </c>
      <c r="C2267" s="43" t="s">
        <v>164</v>
      </c>
      <c r="D2267" s="42" t="s">
        <v>210</v>
      </c>
      <c r="E2267" s="44">
        <v>3224800</v>
      </c>
      <c r="F2267" s="44">
        <v>257984</v>
      </c>
      <c r="G2267" s="44">
        <v>3482784</v>
      </c>
      <c r="H2267" s="50"/>
    </row>
    <row r="2268" spans="1:8" ht="18.75" customHeight="1" x14ac:dyDescent="0.2">
      <c r="A2268" s="41">
        <v>2266</v>
      </c>
      <c r="B2268" s="42" t="s">
        <v>2454</v>
      </c>
      <c r="C2268" s="43" t="s">
        <v>164</v>
      </c>
      <c r="D2268" s="42" t="s">
        <v>210</v>
      </c>
      <c r="E2268" s="44">
        <v>3779204</v>
      </c>
      <c r="F2268" s="44">
        <v>302336</v>
      </c>
      <c r="G2268" s="44">
        <v>4081540</v>
      </c>
      <c r="H2268" s="50"/>
    </row>
    <row r="2269" spans="1:8" ht="18.75" customHeight="1" x14ac:dyDescent="0.2">
      <c r="A2269" s="41">
        <v>2267</v>
      </c>
      <c r="B2269" s="42" t="s">
        <v>2455</v>
      </c>
      <c r="C2269" s="43" t="s">
        <v>164</v>
      </c>
      <c r="D2269" s="42" t="s">
        <v>210</v>
      </c>
      <c r="E2269" s="44">
        <v>1311308</v>
      </c>
      <c r="F2269" s="44">
        <v>104905</v>
      </c>
      <c r="G2269" s="44">
        <v>1416213</v>
      </c>
      <c r="H2269" s="50"/>
    </row>
    <row r="2270" spans="1:8" ht="18.75" customHeight="1" x14ac:dyDescent="0.2">
      <c r="A2270" s="41">
        <v>2268</v>
      </c>
      <c r="B2270" s="42" t="s">
        <v>2456</v>
      </c>
      <c r="C2270" s="43" t="s">
        <v>164</v>
      </c>
      <c r="D2270" s="42" t="s">
        <v>210</v>
      </c>
      <c r="E2270" s="44">
        <v>2781248</v>
      </c>
      <c r="F2270" s="44">
        <v>222500</v>
      </c>
      <c r="G2270" s="44">
        <v>3003748</v>
      </c>
      <c r="H2270" s="50"/>
    </row>
    <row r="2271" spans="1:8" ht="18.75" customHeight="1" x14ac:dyDescent="0.2">
      <c r="A2271" s="41">
        <v>2269</v>
      </c>
      <c r="B2271" s="42" t="s">
        <v>2457</v>
      </c>
      <c r="C2271" s="43" t="s">
        <v>164</v>
      </c>
      <c r="D2271" s="42" t="s">
        <v>210</v>
      </c>
      <c r="E2271" s="44">
        <v>1560620</v>
      </c>
      <c r="F2271" s="44">
        <v>124850</v>
      </c>
      <c r="G2271" s="44">
        <v>1685470</v>
      </c>
      <c r="H2271" s="50"/>
    </row>
    <row r="2272" spans="1:8" ht="18.75" customHeight="1" x14ac:dyDescent="0.2">
      <c r="A2272" s="41">
        <v>2270</v>
      </c>
      <c r="B2272" s="42" t="s">
        <v>2458</v>
      </c>
      <c r="C2272" s="43" t="s">
        <v>164</v>
      </c>
      <c r="D2272" s="42" t="s">
        <v>210</v>
      </c>
      <c r="E2272" s="44">
        <v>1542628</v>
      </c>
      <c r="F2272" s="44">
        <v>123410</v>
      </c>
      <c r="G2272" s="44">
        <v>1666038</v>
      </c>
      <c r="H2272" s="50"/>
    </row>
    <row r="2273" spans="1:8" ht="18.75" customHeight="1" x14ac:dyDescent="0.2">
      <c r="A2273" s="41">
        <v>2271</v>
      </c>
      <c r="B2273" s="42" t="s">
        <v>2459</v>
      </c>
      <c r="C2273" s="43" t="s">
        <v>164</v>
      </c>
      <c r="D2273" s="42" t="s">
        <v>210</v>
      </c>
      <c r="E2273" s="44">
        <v>3181404</v>
      </c>
      <c r="F2273" s="44">
        <v>254512</v>
      </c>
      <c r="G2273" s="44">
        <v>3435916</v>
      </c>
      <c r="H2273" s="50"/>
    </row>
    <row r="2274" spans="1:8" ht="18.75" customHeight="1" x14ac:dyDescent="0.2">
      <c r="A2274" s="41">
        <v>2272</v>
      </c>
      <c r="B2274" s="42" t="s">
        <v>2460</v>
      </c>
      <c r="C2274" s="43" t="s">
        <v>164</v>
      </c>
      <c r="D2274" s="42" t="s">
        <v>210</v>
      </c>
      <c r="E2274" s="44">
        <v>12224696</v>
      </c>
      <c r="F2274" s="44">
        <v>977976</v>
      </c>
      <c r="G2274" s="44">
        <v>13202672</v>
      </c>
      <c r="H2274" s="50"/>
    </row>
    <row r="2275" spans="1:8" ht="18.75" customHeight="1" x14ac:dyDescent="0.2">
      <c r="A2275" s="41">
        <v>2273</v>
      </c>
      <c r="B2275" s="42" t="s">
        <v>2461</v>
      </c>
      <c r="C2275" s="43" t="s">
        <v>164</v>
      </c>
      <c r="D2275" s="42" t="s">
        <v>210</v>
      </c>
      <c r="E2275" s="44">
        <v>1358628</v>
      </c>
      <c r="F2275" s="44">
        <v>108690</v>
      </c>
      <c r="G2275" s="44">
        <v>1467318</v>
      </c>
      <c r="H2275" s="50"/>
    </row>
    <row r="2276" spans="1:8" ht="18.75" customHeight="1" x14ac:dyDescent="0.2">
      <c r="A2276" s="41">
        <v>2274</v>
      </c>
      <c r="B2276" s="42" t="s">
        <v>2462</v>
      </c>
      <c r="C2276" s="43" t="s">
        <v>164</v>
      </c>
      <c r="D2276" s="42" t="s">
        <v>210</v>
      </c>
      <c r="E2276" s="44">
        <v>2681160</v>
      </c>
      <c r="F2276" s="44">
        <v>214493</v>
      </c>
      <c r="G2276" s="44">
        <v>2895653</v>
      </c>
      <c r="H2276" s="50"/>
    </row>
    <row r="2277" spans="1:8" ht="18.75" customHeight="1" x14ac:dyDescent="0.2">
      <c r="A2277" s="41">
        <v>2275</v>
      </c>
      <c r="B2277" s="42" t="s">
        <v>2463</v>
      </c>
      <c r="C2277" s="43" t="s">
        <v>164</v>
      </c>
      <c r="D2277" s="42" t="s">
        <v>210</v>
      </c>
      <c r="E2277" s="44">
        <v>5754948</v>
      </c>
      <c r="F2277" s="44">
        <v>460396</v>
      </c>
      <c r="G2277" s="44">
        <v>6215344</v>
      </c>
      <c r="H2277" s="50"/>
    </row>
    <row r="2278" spans="1:8" ht="18.75" customHeight="1" x14ac:dyDescent="0.2">
      <c r="A2278" s="41">
        <v>2276</v>
      </c>
      <c r="B2278" s="42" t="s">
        <v>2464</v>
      </c>
      <c r="C2278" s="43" t="s">
        <v>164</v>
      </c>
      <c r="D2278" s="42" t="s">
        <v>210</v>
      </c>
      <c r="E2278" s="44">
        <v>1248580</v>
      </c>
      <c r="F2278" s="44">
        <v>99886</v>
      </c>
      <c r="G2278" s="44">
        <v>1348466</v>
      </c>
      <c r="H2278" s="50"/>
    </row>
    <row r="2279" spans="1:8" ht="18.75" customHeight="1" x14ac:dyDescent="0.2">
      <c r="A2279" s="41">
        <v>2277</v>
      </c>
      <c r="B2279" s="42" t="s">
        <v>2465</v>
      </c>
      <c r="C2279" s="43" t="s">
        <v>164</v>
      </c>
      <c r="D2279" s="42" t="s">
        <v>210</v>
      </c>
      <c r="E2279" s="44">
        <v>2267160</v>
      </c>
      <c r="F2279" s="44">
        <v>181373</v>
      </c>
      <c r="G2279" s="44">
        <v>2448533</v>
      </c>
      <c r="H2279" s="50"/>
    </row>
    <row r="2280" spans="1:8" ht="18.75" customHeight="1" x14ac:dyDescent="0.2">
      <c r="A2280" s="41">
        <v>2278</v>
      </c>
      <c r="B2280" s="42" t="s">
        <v>2466</v>
      </c>
      <c r="C2280" s="43" t="s">
        <v>164</v>
      </c>
      <c r="D2280" s="42" t="s">
        <v>210</v>
      </c>
      <c r="E2280" s="44">
        <v>17627200</v>
      </c>
      <c r="F2280" s="44">
        <v>1410176</v>
      </c>
      <c r="G2280" s="44">
        <v>19037376</v>
      </c>
      <c r="H2280" s="50"/>
    </row>
    <row r="2281" spans="1:8" ht="18.75" customHeight="1" x14ac:dyDescent="0.2">
      <c r="A2281" s="41">
        <v>2279</v>
      </c>
      <c r="B2281" s="42" t="s">
        <v>2467</v>
      </c>
      <c r="C2281" s="43" t="s">
        <v>164</v>
      </c>
      <c r="D2281" s="42" t="s">
        <v>210</v>
      </c>
      <c r="E2281" s="44">
        <v>1003640</v>
      </c>
      <c r="F2281" s="44">
        <v>80291</v>
      </c>
      <c r="G2281" s="44">
        <v>1083931</v>
      </c>
      <c r="H2281" s="50"/>
    </row>
    <row r="2282" spans="1:8" ht="18.75" customHeight="1" x14ac:dyDescent="0.2">
      <c r="A2282" s="41">
        <v>2280</v>
      </c>
      <c r="B2282" s="42" t="s">
        <v>2468</v>
      </c>
      <c r="C2282" s="43" t="s">
        <v>164</v>
      </c>
      <c r="D2282" s="42" t="s">
        <v>210</v>
      </c>
      <c r="E2282" s="44">
        <v>1512044</v>
      </c>
      <c r="F2282" s="44">
        <v>120964</v>
      </c>
      <c r="G2282" s="44">
        <v>1633008</v>
      </c>
      <c r="H2282" s="50"/>
    </row>
    <row r="2283" spans="1:8" ht="18.75" customHeight="1" x14ac:dyDescent="0.2">
      <c r="A2283" s="41">
        <v>2281</v>
      </c>
      <c r="B2283" s="42" t="s">
        <v>2469</v>
      </c>
      <c r="C2283" s="43" t="s">
        <v>165</v>
      </c>
      <c r="D2283" s="42" t="s">
        <v>210</v>
      </c>
      <c r="E2283" s="44">
        <v>3733204</v>
      </c>
      <c r="F2283" s="44">
        <v>298656</v>
      </c>
      <c r="G2283" s="44">
        <v>4031860</v>
      </c>
      <c r="H2283" s="50"/>
    </row>
    <row r="2284" spans="1:8" ht="18.75" customHeight="1" x14ac:dyDescent="0.2">
      <c r="A2284" s="41">
        <v>2282</v>
      </c>
      <c r="B2284" s="42" t="s">
        <v>2470</v>
      </c>
      <c r="C2284" s="43" t="s">
        <v>165</v>
      </c>
      <c r="D2284" s="42" t="s">
        <v>210</v>
      </c>
      <c r="E2284" s="44">
        <v>1514620</v>
      </c>
      <c r="F2284" s="44">
        <v>121170</v>
      </c>
      <c r="G2284" s="44">
        <v>1635790</v>
      </c>
      <c r="H2284" s="50"/>
    </row>
    <row r="2285" spans="1:8" ht="18.75" customHeight="1" x14ac:dyDescent="0.2">
      <c r="A2285" s="41">
        <v>2283</v>
      </c>
      <c r="B2285" s="42" t="s">
        <v>2471</v>
      </c>
      <c r="C2285" s="43" t="s">
        <v>165</v>
      </c>
      <c r="D2285" s="42" t="s">
        <v>210</v>
      </c>
      <c r="E2285" s="44">
        <v>4846360</v>
      </c>
      <c r="F2285" s="44">
        <v>387709</v>
      </c>
      <c r="G2285" s="44">
        <v>5234069</v>
      </c>
      <c r="H2285" s="50"/>
    </row>
    <row r="2286" spans="1:8" ht="18.75" customHeight="1" x14ac:dyDescent="0.2">
      <c r="A2286" s="41">
        <v>2284</v>
      </c>
      <c r="B2286" s="42" t="s">
        <v>2472</v>
      </c>
      <c r="C2286" s="43" t="s">
        <v>165</v>
      </c>
      <c r="D2286" s="42" t="s">
        <v>210</v>
      </c>
      <c r="E2286" s="44">
        <v>7783600</v>
      </c>
      <c r="F2286" s="44">
        <v>622688</v>
      </c>
      <c r="G2286" s="44">
        <v>8406288</v>
      </c>
      <c r="H2286" s="50"/>
    </row>
    <row r="2287" spans="1:8" ht="18.75" customHeight="1" x14ac:dyDescent="0.2">
      <c r="A2287" s="41">
        <v>2285</v>
      </c>
      <c r="B2287" s="42" t="s">
        <v>2473</v>
      </c>
      <c r="C2287" s="43" t="s">
        <v>165</v>
      </c>
      <c r="D2287" s="42" t="s">
        <v>210</v>
      </c>
      <c r="E2287" s="44">
        <v>5447280</v>
      </c>
      <c r="F2287" s="44">
        <v>435782</v>
      </c>
      <c r="G2287" s="44">
        <v>5883062</v>
      </c>
      <c r="H2287" s="50"/>
    </row>
    <row r="2288" spans="1:8" ht="18.75" customHeight="1" x14ac:dyDescent="0.2">
      <c r="A2288" s="41">
        <v>2286</v>
      </c>
      <c r="B2288" s="42" t="s">
        <v>2474</v>
      </c>
      <c r="C2288" s="43" t="s">
        <v>165</v>
      </c>
      <c r="D2288" s="42" t="s">
        <v>210</v>
      </c>
      <c r="E2288" s="44">
        <v>1110580</v>
      </c>
      <c r="F2288" s="44">
        <v>88846</v>
      </c>
      <c r="G2288" s="44">
        <v>1199426</v>
      </c>
      <c r="H2288" s="50"/>
    </row>
    <row r="2289" spans="1:8" ht="18.75" customHeight="1" x14ac:dyDescent="0.2">
      <c r="A2289" s="41">
        <v>2287</v>
      </c>
      <c r="B2289" s="42" t="s">
        <v>2475</v>
      </c>
      <c r="C2289" s="43" t="s">
        <v>165</v>
      </c>
      <c r="D2289" s="42" t="s">
        <v>210</v>
      </c>
      <c r="E2289" s="44">
        <v>1311308</v>
      </c>
      <c r="F2289" s="44">
        <v>104905</v>
      </c>
      <c r="G2289" s="44">
        <v>1416213</v>
      </c>
      <c r="H2289" s="50"/>
    </row>
    <row r="2290" spans="1:8" ht="18.75" customHeight="1" x14ac:dyDescent="0.2">
      <c r="A2290" s="41">
        <v>2288</v>
      </c>
      <c r="B2290" s="42" t="s">
        <v>2476</v>
      </c>
      <c r="C2290" s="43" t="s">
        <v>165</v>
      </c>
      <c r="D2290" s="42" t="s">
        <v>210</v>
      </c>
      <c r="E2290" s="44">
        <v>6268980</v>
      </c>
      <c r="F2290" s="44">
        <v>501518</v>
      </c>
      <c r="G2290" s="44">
        <v>6770498</v>
      </c>
      <c r="H2290" s="50"/>
    </row>
    <row r="2291" spans="1:8" ht="18.75" customHeight="1" x14ac:dyDescent="0.2">
      <c r="A2291" s="41">
        <v>2289</v>
      </c>
      <c r="B2291" s="42" t="s">
        <v>2477</v>
      </c>
      <c r="C2291" s="43" t="s">
        <v>166</v>
      </c>
      <c r="D2291" s="42" t="s">
        <v>210</v>
      </c>
      <c r="E2291" s="44">
        <v>2043373</v>
      </c>
      <c r="F2291" s="44">
        <v>163470</v>
      </c>
      <c r="G2291" s="44">
        <v>2206843</v>
      </c>
      <c r="H2291" s="50"/>
    </row>
    <row r="2292" spans="1:8" ht="18.75" customHeight="1" x14ac:dyDescent="0.2">
      <c r="A2292" s="41">
        <v>2290</v>
      </c>
      <c r="B2292" s="42" t="s">
        <v>2478</v>
      </c>
      <c r="C2292" s="43" t="s">
        <v>166</v>
      </c>
      <c r="D2292" s="42" t="s">
        <v>210</v>
      </c>
      <c r="E2292" s="44">
        <v>7343200</v>
      </c>
      <c r="F2292" s="44">
        <v>587456</v>
      </c>
      <c r="G2292" s="44">
        <v>7930656</v>
      </c>
      <c r="H2292" s="50"/>
    </row>
    <row r="2293" spans="1:8" ht="18.75" customHeight="1" x14ac:dyDescent="0.2">
      <c r="A2293" s="41">
        <v>2291</v>
      </c>
      <c r="B2293" s="42" t="s">
        <v>2479</v>
      </c>
      <c r="C2293" s="43" t="s">
        <v>166</v>
      </c>
      <c r="D2293" s="42" t="s">
        <v>210</v>
      </c>
      <c r="E2293" s="44">
        <v>6214705</v>
      </c>
      <c r="F2293" s="44">
        <v>497176</v>
      </c>
      <c r="G2293" s="44">
        <v>6711881</v>
      </c>
      <c r="H2293" s="50"/>
    </row>
    <row r="2294" spans="1:8" ht="18.75" customHeight="1" x14ac:dyDescent="0.2">
      <c r="A2294" s="41">
        <v>2292</v>
      </c>
      <c r="B2294" s="42" t="s">
        <v>2480</v>
      </c>
      <c r="C2294" s="43" t="s">
        <v>2481</v>
      </c>
      <c r="D2294" s="42" t="s">
        <v>210</v>
      </c>
      <c r="E2294" s="44">
        <v>1468620</v>
      </c>
      <c r="F2294" s="44">
        <v>117490</v>
      </c>
      <c r="G2294" s="44">
        <v>1586110</v>
      </c>
      <c r="H2294" s="50"/>
    </row>
    <row r="2295" spans="1:8" ht="18.75" customHeight="1" x14ac:dyDescent="0.2">
      <c r="A2295" s="41">
        <v>2293</v>
      </c>
      <c r="B2295" s="42" t="s">
        <v>2482</v>
      </c>
      <c r="C2295" s="43" t="s">
        <v>2481</v>
      </c>
      <c r="D2295" s="42" t="s">
        <v>210</v>
      </c>
      <c r="E2295" s="44">
        <v>1468620</v>
      </c>
      <c r="F2295" s="44">
        <v>117490</v>
      </c>
      <c r="G2295" s="44">
        <v>1586110</v>
      </c>
      <c r="H2295" s="50"/>
    </row>
    <row r="2296" spans="1:8" ht="18.75" customHeight="1" x14ac:dyDescent="0.2">
      <c r="A2296" s="41">
        <v>2294</v>
      </c>
      <c r="B2296" s="42" t="s">
        <v>2483</v>
      </c>
      <c r="C2296" s="43" t="s">
        <v>2481</v>
      </c>
      <c r="D2296" s="42" t="s">
        <v>210</v>
      </c>
      <c r="E2296" s="44">
        <v>2221160</v>
      </c>
      <c r="F2296" s="44">
        <v>177693</v>
      </c>
      <c r="G2296" s="44">
        <v>2398853</v>
      </c>
      <c r="H2296" s="50"/>
    </row>
    <row r="2297" spans="1:8" ht="18.75" customHeight="1" x14ac:dyDescent="0.2">
      <c r="A2297" s="41">
        <v>2295</v>
      </c>
      <c r="B2297" s="42" t="s">
        <v>2484</v>
      </c>
      <c r="C2297" s="43" t="s">
        <v>2481</v>
      </c>
      <c r="D2297" s="42" t="s">
        <v>210</v>
      </c>
      <c r="E2297" s="44">
        <v>1157900</v>
      </c>
      <c r="F2297" s="44">
        <v>92632</v>
      </c>
      <c r="G2297" s="44">
        <v>1250532</v>
      </c>
      <c r="H2297" s="50"/>
    </row>
    <row r="2298" spans="1:8" ht="18.75" customHeight="1" x14ac:dyDescent="0.2">
      <c r="A2298" s="41">
        <v>2296</v>
      </c>
      <c r="B2298" s="42" t="s">
        <v>2485</v>
      </c>
      <c r="C2298" s="43" t="s">
        <v>2481</v>
      </c>
      <c r="D2298" s="42" t="s">
        <v>210</v>
      </c>
      <c r="E2298" s="44">
        <v>602196</v>
      </c>
      <c r="F2298" s="44">
        <v>48176</v>
      </c>
      <c r="G2298" s="44">
        <v>650372</v>
      </c>
      <c r="H2298" s="50"/>
    </row>
    <row r="2299" spans="1:8" ht="18.75" customHeight="1" x14ac:dyDescent="0.2">
      <c r="A2299" s="41">
        <v>2297</v>
      </c>
      <c r="B2299" s="42" t="s">
        <v>2486</v>
      </c>
      <c r="C2299" s="43" t="s">
        <v>2481</v>
      </c>
      <c r="D2299" s="42" t="s">
        <v>210</v>
      </c>
      <c r="E2299" s="44">
        <v>2421120</v>
      </c>
      <c r="F2299" s="44">
        <v>193690</v>
      </c>
      <c r="G2299" s="44">
        <v>2614810</v>
      </c>
      <c r="H2299" s="50"/>
    </row>
    <row r="2300" spans="1:8" ht="18.75" customHeight="1" x14ac:dyDescent="0.2">
      <c r="A2300" s="41">
        <v>2298</v>
      </c>
      <c r="B2300" s="42" t="s">
        <v>2487</v>
      </c>
      <c r="C2300" s="43" t="s">
        <v>2481</v>
      </c>
      <c r="D2300" s="42" t="s">
        <v>210</v>
      </c>
      <c r="E2300" s="44">
        <v>4405860</v>
      </c>
      <c r="F2300" s="44">
        <v>352469</v>
      </c>
      <c r="G2300" s="44">
        <v>4758329</v>
      </c>
      <c r="H2300" s="50"/>
    </row>
    <row r="2301" spans="1:8" ht="18.75" customHeight="1" x14ac:dyDescent="0.2">
      <c r="A2301" s="41">
        <v>2299</v>
      </c>
      <c r="B2301" s="42" t="s">
        <v>2488</v>
      </c>
      <c r="C2301" s="43" t="s">
        <v>2481</v>
      </c>
      <c r="D2301" s="42" t="s">
        <v>210</v>
      </c>
      <c r="E2301" s="44">
        <v>4246460</v>
      </c>
      <c r="F2301" s="44">
        <v>339717</v>
      </c>
      <c r="G2301" s="44">
        <v>4586177</v>
      </c>
      <c r="H2301" s="50"/>
    </row>
    <row r="2302" spans="1:8" ht="18.75" customHeight="1" x14ac:dyDescent="0.2">
      <c r="A2302" s="41">
        <v>2300</v>
      </c>
      <c r="B2302" s="42" t="s">
        <v>2489</v>
      </c>
      <c r="C2302" s="43" t="s">
        <v>2481</v>
      </c>
      <c r="D2302" s="42" t="s">
        <v>210</v>
      </c>
      <c r="E2302" s="44">
        <v>1156580</v>
      </c>
      <c r="F2302" s="44">
        <v>92526</v>
      </c>
      <c r="G2302" s="44">
        <v>1249106</v>
      </c>
      <c r="H2302" s="50"/>
    </row>
    <row r="2303" spans="1:8" ht="18.75" customHeight="1" x14ac:dyDescent="0.2">
      <c r="A2303" s="41">
        <v>2301</v>
      </c>
      <c r="B2303" s="42" t="s">
        <v>2490</v>
      </c>
      <c r="C2303" s="43" t="s">
        <v>2481</v>
      </c>
      <c r="D2303" s="42" t="s">
        <v>210</v>
      </c>
      <c r="E2303" s="44">
        <v>1309220</v>
      </c>
      <c r="F2303" s="44">
        <v>104738</v>
      </c>
      <c r="G2303" s="44">
        <v>1413958</v>
      </c>
      <c r="H2303" s="50"/>
    </row>
    <row r="2304" spans="1:8" ht="18.75" customHeight="1" x14ac:dyDescent="0.2">
      <c r="A2304" s="41">
        <v>2302</v>
      </c>
      <c r="B2304" s="42" t="s">
        <v>2491</v>
      </c>
      <c r="C2304" s="43" t="s">
        <v>2481</v>
      </c>
      <c r="D2304" s="42" t="s">
        <v>210</v>
      </c>
      <c r="E2304" s="44">
        <v>2835888</v>
      </c>
      <c r="F2304" s="44">
        <v>226871</v>
      </c>
      <c r="G2304" s="44">
        <v>3062759</v>
      </c>
      <c r="H2304" s="50"/>
    </row>
    <row r="2305" spans="1:8" ht="18.75" customHeight="1" x14ac:dyDescent="0.2">
      <c r="A2305" s="41">
        <v>2303</v>
      </c>
      <c r="B2305" s="42" t="s">
        <v>2492</v>
      </c>
      <c r="C2305" s="43" t="s">
        <v>2481</v>
      </c>
      <c r="D2305" s="42" t="s">
        <v>210</v>
      </c>
      <c r="E2305" s="44">
        <v>7146396</v>
      </c>
      <c r="F2305" s="44">
        <v>571712</v>
      </c>
      <c r="G2305" s="44">
        <v>7718108</v>
      </c>
      <c r="H2305" s="50"/>
    </row>
    <row r="2306" spans="1:8" ht="18.75" customHeight="1" x14ac:dyDescent="0.2">
      <c r="A2306" s="41">
        <v>2304</v>
      </c>
      <c r="B2306" s="42" t="s">
        <v>2493</v>
      </c>
      <c r="C2306" s="43" t="s">
        <v>2481</v>
      </c>
      <c r="D2306" s="42" t="s">
        <v>210</v>
      </c>
      <c r="E2306" s="44">
        <v>3890508</v>
      </c>
      <c r="F2306" s="44">
        <v>311241</v>
      </c>
      <c r="G2306" s="44">
        <v>4201749</v>
      </c>
      <c r="H2306" s="50"/>
    </row>
    <row r="2307" spans="1:8" ht="18.75" customHeight="1" x14ac:dyDescent="0.2">
      <c r="A2307" s="41">
        <v>2305</v>
      </c>
      <c r="B2307" s="42" t="s">
        <v>2494</v>
      </c>
      <c r="C2307" s="43" t="s">
        <v>2481</v>
      </c>
      <c r="D2307" s="42" t="s">
        <v>210</v>
      </c>
      <c r="E2307" s="44">
        <v>2580520</v>
      </c>
      <c r="F2307" s="44">
        <v>206442</v>
      </c>
      <c r="G2307" s="44">
        <v>2786962</v>
      </c>
      <c r="H2307" s="50"/>
    </row>
    <row r="2308" spans="1:8" ht="18.75" customHeight="1" x14ac:dyDescent="0.2">
      <c r="A2308" s="41">
        <v>2306</v>
      </c>
      <c r="B2308" s="42" t="s">
        <v>2495</v>
      </c>
      <c r="C2308" s="43" t="s">
        <v>167</v>
      </c>
      <c r="D2308" s="42" t="s">
        <v>210</v>
      </c>
      <c r="E2308" s="44">
        <v>6870396</v>
      </c>
      <c r="F2308" s="44">
        <v>549632</v>
      </c>
      <c r="G2308" s="44">
        <v>7420028</v>
      </c>
      <c r="H2308" s="50"/>
    </row>
    <row r="2309" spans="1:8" ht="18.75" customHeight="1" x14ac:dyDescent="0.2">
      <c r="A2309" s="41">
        <v>2307</v>
      </c>
      <c r="B2309" s="42" t="s">
        <v>2496</v>
      </c>
      <c r="C2309" s="43" t="s">
        <v>167</v>
      </c>
      <c r="D2309" s="42" t="s">
        <v>210</v>
      </c>
      <c r="E2309" s="44">
        <v>7263576</v>
      </c>
      <c r="F2309" s="44">
        <v>581086</v>
      </c>
      <c r="G2309" s="44">
        <v>7844662</v>
      </c>
      <c r="H2309" s="50"/>
    </row>
    <row r="2310" spans="1:8" ht="18.75" customHeight="1" x14ac:dyDescent="0.2">
      <c r="A2310" s="53"/>
      <c r="B2310" s="53"/>
      <c r="C2310" s="54"/>
      <c r="D2310" s="85" t="s">
        <v>172</v>
      </c>
      <c r="E2310" s="86"/>
      <c r="F2310" s="87"/>
      <c r="G2310" s="56">
        <f>SUM(G2:G2309)</f>
        <v>1253549022</v>
      </c>
      <c r="H2310" s="50"/>
    </row>
  </sheetData>
  <autoFilter ref="A1:I2310">
    <filterColumn colId="6">
      <customFilters>
        <customFilter operator="greaterThan" val="0"/>
      </customFilters>
    </filterColumn>
  </autoFilter>
  <mergeCells count="2">
    <mergeCell ref="E2:F2"/>
    <mergeCell ref="D2310:F23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207"/>
  <sheetViews>
    <sheetView workbookViewId="0">
      <pane ySplit="1" topLeftCell="A2" activePane="bottomLeft" state="frozen"/>
      <selection pane="bottomLeft" activeCell="G2" sqref="G2:G2206"/>
    </sheetView>
  </sheetViews>
  <sheetFormatPr defaultRowHeight="18.75" customHeight="1" x14ac:dyDescent="0.2"/>
  <cols>
    <col min="1" max="1" width="7.42578125" style="46" customWidth="1"/>
    <col min="2" max="2" width="12.85546875" style="46" customWidth="1"/>
    <col min="3" max="3" width="12.85546875" style="51" customWidth="1"/>
    <col min="4" max="4" width="39.42578125" style="46" customWidth="1"/>
    <col min="5" max="7" width="18.5703125" style="46" customWidth="1"/>
    <col min="8" max="8" width="15.28515625" style="52" customWidth="1"/>
    <col min="9" max="9" width="13.5703125" style="52" customWidth="1"/>
    <col min="10" max="10" width="10.7109375" style="52" bestFit="1" customWidth="1"/>
    <col min="11" max="11" width="14" style="68" bestFit="1" customWidth="1"/>
    <col min="12" max="16384" width="9.140625" style="46"/>
  </cols>
  <sheetData>
    <row r="1" spans="1:11" ht="27.75" customHeight="1" x14ac:dyDescent="0.2">
      <c r="A1" s="38" t="s">
        <v>0</v>
      </c>
      <c r="B1" s="38" t="s">
        <v>1</v>
      </c>
      <c r="C1" s="39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40" t="s">
        <v>171</v>
      </c>
      <c r="I1" s="52" t="s">
        <v>2596</v>
      </c>
      <c r="J1" s="52" t="s">
        <v>2597</v>
      </c>
      <c r="K1" s="68" t="s">
        <v>2598</v>
      </c>
    </row>
    <row r="2" spans="1:11" ht="18.75" hidden="1" customHeight="1" x14ac:dyDescent="0.2">
      <c r="A2" s="41">
        <v>1</v>
      </c>
      <c r="B2" s="60">
        <v>6302</v>
      </c>
      <c r="C2" s="43" t="s">
        <v>7</v>
      </c>
      <c r="D2" s="42" t="s">
        <v>210</v>
      </c>
      <c r="E2" s="64">
        <v>1000720</v>
      </c>
      <c r="F2" s="64">
        <v>100072</v>
      </c>
      <c r="G2" s="64">
        <v>1100792</v>
      </c>
      <c r="H2" s="45"/>
      <c r="I2" s="52">
        <f>+VLOOKUP(B2,[1]CHECK!F$386:N$2702,9,0)</f>
        <v>-1100792</v>
      </c>
      <c r="J2" s="52">
        <f>+I2+G2</f>
        <v>0</v>
      </c>
      <c r="K2" s="68" t="str">
        <f>+VLOOKUP(B2,[1]CHECK!F$386:N$2702,8,0)</f>
        <v>05.03.2022</v>
      </c>
    </row>
    <row r="3" spans="1:11" ht="18.75" hidden="1" customHeight="1" x14ac:dyDescent="0.2">
      <c r="A3" s="41">
        <v>2</v>
      </c>
      <c r="B3" s="60">
        <v>6303</v>
      </c>
      <c r="C3" s="43" t="s">
        <v>7</v>
      </c>
      <c r="D3" s="42" t="s">
        <v>210</v>
      </c>
      <c r="E3" s="64">
        <v>1110580</v>
      </c>
      <c r="F3" s="64">
        <v>111058</v>
      </c>
      <c r="G3" s="64">
        <v>1221638</v>
      </c>
      <c r="H3" s="45"/>
      <c r="I3" s="52">
        <f>+VLOOKUP(B3,[1]CHECK!F$386:N$2702,9,0)</f>
        <v>-1221638</v>
      </c>
      <c r="J3" s="52">
        <f t="shared" ref="J3:J66" si="0">+I3+G3</f>
        <v>0</v>
      </c>
      <c r="K3" s="68" t="str">
        <f>+VLOOKUP(B3,[1]CHECK!F$386:N$2702,8,0)</f>
        <v>05.03.2022</v>
      </c>
    </row>
    <row r="4" spans="1:11" ht="18.75" hidden="1" customHeight="1" x14ac:dyDescent="0.2">
      <c r="A4" s="41">
        <v>3</v>
      </c>
      <c r="B4" s="60">
        <v>6304</v>
      </c>
      <c r="C4" s="43" t="s">
        <v>7</v>
      </c>
      <c r="D4" s="42" t="s">
        <v>210</v>
      </c>
      <c r="E4" s="64">
        <v>41400</v>
      </c>
      <c r="F4" s="64">
        <v>4140</v>
      </c>
      <c r="G4" s="64">
        <v>45540</v>
      </c>
      <c r="H4" s="45"/>
      <c r="I4" s="52">
        <f>+VLOOKUP(B4,[1]CHECK!F$386:N$2702,9,0)</f>
        <v>-45540</v>
      </c>
      <c r="J4" s="52">
        <f t="shared" si="0"/>
        <v>0</v>
      </c>
      <c r="K4" s="68" t="str">
        <f>+VLOOKUP(B4,[1]CHECK!F$386:N$2702,8,0)</f>
        <v>05.03.2022</v>
      </c>
    </row>
    <row r="5" spans="1:11" ht="18.75" hidden="1" customHeight="1" x14ac:dyDescent="0.2">
      <c r="A5" s="41">
        <v>4</v>
      </c>
      <c r="B5" s="60">
        <v>6305</v>
      </c>
      <c r="C5" s="43" t="s">
        <v>7</v>
      </c>
      <c r="D5" s="42" t="s">
        <v>210</v>
      </c>
      <c r="E5" s="64">
        <v>2001440</v>
      </c>
      <c r="F5" s="64">
        <v>200144</v>
      </c>
      <c r="G5" s="64">
        <v>2201584</v>
      </c>
      <c r="H5" s="45"/>
      <c r="I5" s="52">
        <f>+VLOOKUP(B5,[1]CHECK!F$386:N$2702,9,0)</f>
        <v>-2201584</v>
      </c>
      <c r="J5" s="52">
        <f t="shared" si="0"/>
        <v>0</v>
      </c>
      <c r="K5" s="68" t="str">
        <f>+VLOOKUP(B5,[1]CHECK!F$386:N$2702,8,0)</f>
        <v>05.03.2022</v>
      </c>
    </row>
    <row r="6" spans="1:11" ht="18.75" hidden="1" customHeight="1" x14ac:dyDescent="0.2">
      <c r="A6" s="41">
        <v>5</v>
      </c>
      <c r="B6" s="60">
        <v>6306</v>
      </c>
      <c r="C6" s="43" t="s">
        <v>7</v>
      </c>
      <c r="D6" s="42" t="s">
        <v>210</v>
      </c>
      <c r="E6" s="64">
        <v>2579220</v>
      </c>
      <c r="F6" s="64">
        <v>257922</v>
      </c>
      <c r="G6" s="64">
        <v>2837142</v>
      </c>
      <c r="H6" s="45"/>
      <c r="I6" s="52">
        <f>+VLOOKUP(B6,[1]CHECK!F$386:N$2702,9,0)</f>
        <v>-2837142</v>
      </c>
      <c r="J6" s="52">
        <f t="shared" si="0"/>
        <v>0</v>
      </c>
      <c r="K6" s="68" t="str">
        <f>+VLOOKUP(B6,[1]CHECK!F$386:N$2702,8,0)</f>
        <v>05.03.2022</v>
      </c>
    </row>
    <row r="7" spans="1:11" ht="18.75" hidden="1" customHeight="1" x14ac:dyDescent="0.2">
      <c r="A7" s="41">
        <v>6</v>
      </c>
      <c r="B7" s="60">
        <v>6307</v>
      </c>
      <c r="C7" s="43" t="s">
        <v>7</v>
      </c>
      <c r="D7" s="42" t="s">
        <v>210</v>
      </c>
      <c r="E7" s="64">
        <v>1000720</v>
      </c>
      <c r="F7" s="64">
        <v>100072</v>
      </c>
      <c r="G7" s="64">
        <v>1100792</v>
      </c>
      <c r="H7" s="45"/>
      <c r="I7" s="52">
        <f>+VLOOKUP(B7,[1]CHECK!F$386:N$2702,9,0)</f>
        <v>-1100792</v>
      </c>
      <c r="J7" s="52">
        <f t="shared" si="0"/>
        <v>0</v>
      </c>
      <c r="K7" s="68" t="str">
        <f>+VLOOKUP(B7,[1]CHECK!F$386:N$2702,8,0)</f>
        <v>05.03.2022</v>
      </c>
    </row>
    <row r="8" spans="1:11" ht="18.75" hidden="1" customHeight="1" x14ac:dyDescent="0.2">
      <c r="A8" s="41">
        <v>7</v>
      </c>
      <c r="B8" s="60">
        <v>6308</v>
      </c>
      <c r="C8" s="43" t="s">
        <v>7</v>
      </c>
      <c r="D8" s="42" t="s">
        <v>210</v>
      </c>
      <c r="E8" s="64">
        <v>1000720</v>
      </c>
      <c r="F8" s="64">
        <v>100072</v>
      </c>
      <c r="G8" s="64">
        <v>1100792</v>
      </c>
      <c r="H8" s="45"/>
      <c r="I8" s="52">
        <f>+VLOOKUP(B8,[1]CHECK!F$386:N$2702,9,0)</f>
        <v>-1100792</v>
      </c>
      <c r="J8" s="52">
        <f t="shared" si="0"/>
        <v>0</v>
      </c>
      <c r="K8" s="68" t="str">
        <f>+VLOOKUP(B8,[1]CHECK!F$386:N$2702,8,0)</f>
        <v>05.03.2022</v>
      </c>
    </row>
    <row r="9" spans="1:11" ht="18.75" hidden="1" customHeight="1" x14ac:dyDescent="0.2">
      <c r="A9" s="41">
        <v>8</v>
      </c>
      <c r="B9" s="60">
        <v>6309</v>
      </c>
      <c r="C9" s="43" t="s">
        <v>7</v>
      </c>
      <c r="D9" s="42" t="s">
        <v>210</v>
      </c>
      <c r="E9" s="64">
        <v>41400</v>
      </c>
      <c r="F9" s="64">
        <v>4140</v>
      </c>
      <c r="G9" s="64">
        <v>45540</v>
      </c>
      <c r="H9" s="45"/>
      <c r="I9" s="52">
        <f>+VLOOKUP(B9,[1]CHECK!F$386:N$2702,9,0)</f>
        <v>-45540</v>
      </c>
      <c r="J9" s="52">
        <f t="shared" si="0"/>
        <v>0</v>
      </c>
      <c r="K9" s="68" t="str">
        <f>+VLOOKUP(B9,[1]CHECK!F$386:N$2702,8,0)</f>
        <v>05.03.2022</v>
      </c>
    </row>
    <row r="10" spans="1:11" ht="18.75" hidden="1" customHeight="1" x14ac:dyDescent="0.2">
      <c r="A10" s="41">
        <v>9</v>
      </c>
      <c r="B10" s="60">
        <v>6310</v>
      </c>
      <c r="C10" s="43" t="s">
        <v>7</v>
      </c>
      <c r="D10" s="42" t="s">
        <v>210</v>
      </c>
      <c r="E10" s="64">
        <v>414000</v>
      </c>
      <c r="F10" s="64">
        <v>41400</v>
      </c>
      <c r="G10" s="64">
        <v>455400</v>
      </c>
      <c r="H10" s="45"/>
      <c r="I10" s="52">
        <f>+VLOOKUP(B10,[1]CHECK!F$386:N$2702,9,0)</f>
        <v>-455400</v>
      </c>
      <c r="J10" s="52">
        <f t="shared" si="0"/>
        <v>0</v>
      </c>
      <c r="K10" s="68" t="str">
        <f>+VLOOKUP(B10,[1]CHECK!F$386:N$2702,8,0)</f>
        <v>05.03.2022</v>
      </c>
    </row>
    <row r="11" spans="1:11" ht="18.75" hidden="1" customHeight="1" x14ac:dyDescent="0.2">
      <c r="A11" s="41">
        <v>10</v>
      </c>
      <c r="B11" s="60">
        <v>6311</v>
      </c>
      <c r="C11" s="43" t="s">
        <v>7</v>
      </c>
      <c r="D11" s="42" t="s">
        <v>210</v>
      </c>
      <c r="E11" s="64">
        <v>1000720</v>
      </c>
      <c r="F11" s="64">
        <v>100072</v>
      </c>
      <c r="G11" s="64">
        <v>1100792</v>
      </c>
      <c r="H11" s="45"/>
      <c r="I11" s="52">
        <f>+VLOOKUP(B11,[1]CHECK!F$386:N$2702,9,0)</f>
        <v>-1100792</v>
      </c>
      <c r="J11" s="52">
        <f t="shared" si="0"/>
        <v>0</v>
      </c>
      <c r="K11" s="68" t="str">
        <f>+VLOOKUP(B11,[1]CHECK!F$386:N$2702,8,0)</f>
        <v>05.03.2022</v>
      </c>
    </row>
    <row r="12" spans="1:11" ht="18.75" hidden="1" customHeight="1" x14ac:dyDescent="0.2">
      <c r="A12" s="41">
        <v>11</v>
      </c>
      <c r="B12" s="60">
        <v>6312</v>
      </c>
      <c r="C12" s="43" t="s">
        <v>7</v>
      </c>
      <c r="D12" s="42" t="s">
        <v>210</v>
      </c>
      <c r="E12" s="64">
        <v>4800380</v>
      </c>
      <c r="F12" s="64">
        <v>480038</v>
      </c>
      <c r="G12" s="64">
        <v>5280418</v>
      </c>
      <c r="H12" s="45"/>
      <c r="I12" s="52">
        <f>+VLOOKUP(B12,[1]CHECK!F$386:N$2702,9,0)</f>
        <v>-5280418</v>
      </c>
      <c r="J12" s="52">
        <f t="shared" si="0"/>
        <v>0</v>
      </c>
      <c r="K12" s="68" t="str">
        <f>+VLOOKUP(B12,[1]CHECK!F$386:N$2702,8,0)</f>
        <v>05.03.2022</v>
      </c>
    </row>
    <row r="13" spans="1:11" ht="18.75" hidden="1" customHeight="1" x14ac:dyDescent="0.2">
      <c r="A13" s="41">
        <v>12</v>
      </c>
      <c r="B13" s="60">
        <v>6313</v>
      </c>
      <c r="C13" s="43" t="s">
        <v>7</v>
      </c>
      <c r="D13" s="42" t="s">
        <v>210</v>
      </c>
      <c r="E13" s="64">
        <v>3002160</v>
      </c>
      <c r="F13" s="64">
        <v>300216</v>
      </c>
      <c r="G13" s="64">
        <v>3302376</v>
      </c>
      <c r="H13" s="45"/>
      <c r="I13" s="52">
        <f>+VLOOKUP(B13,[1]CHECK!F$386:N$2702,9,0)</f>
        <v>-3302376</v>
      </c>
      <c r="J13" s="52">
        <f t="shared" si="0"/>
        <v>0</v>
      </c>
      <c r="K13" s="68" t="str">
        <f>+VLOOKUP(B13,[1]CHECK!F$386:N$2702,8,0)</f>
        <v>05.03.2022</v>
      </c>
    </row>
    <row r="14" spans="1:11" ht="18.75" hidden="1" customHeight="1" x14ac:dyDescent="0.2">
      <c r="A14" s="41">
        <v>13</v>
      </c>
      <c r="B14" s="60">
        <v>6314</v>
      </c>
      <c r="C14" s="43" t="s">
        <v>7</v>
      </c>
      <c r="D14" s="42" t="s">
        <v>210</v>
      </c>
      <c r="E14" s="64">
        <v>1468640</v>
      </c>
      <c r="F14" s="64">
        <v>146864</v>
      </c>
      <c r="G14" s="64">
        <v>1615504</v>
      </c>
      <c r="H14" s="45"/>
      <c r="I14" s="52">
        <f>+VLOOKUP(B14,[1]CHECK!F$386:N$2702,9,0)</f>
        <v>-1615504</v>
      </c>
      <c r="J14" s="52">
        <f t="shared" si="0"/>
        <v>0</v>
      </c>
      <c r="K14" s="68" t="str">
        <f>+VLOOKUP(B14,[1]CHECK!F$386:N$2702,8,0)</f>
        <v>05.03.2022</v>
      </c>
    </row>
    <row r="15" spans="1:11" ht="18.75" hidden="1" customHeight="1" x14ac:dyDescent="0.2">
      <c r="A15" s="41">
        <v>14</v>
      </c>
      <c r="B15" s="60">
        <v>6315</v>
      </c>
      <c r="C15" s="43" t="s">
        <v>7</v>
      </c>
      <c r="D15" s="42" t="s">
        <v>210</v>
      </c>
      <c r="E15" s="64">
        <v>207000</v>
      </c>
      <c r="F15" s="64">
        <v>20700</v>
      </c>
      <c r="G15" s="64">
        <v>227700</v>
      </c>
      <c r="H15" s="45"/>
      <c r="I15" s="52">
        <f>+VLOOKUP(B15,[1]CHECK!F$386:N$2702,9,0)</f>
        <v>-227700</v>
      </c>
      <c r="J15" s="52">
        <f t="shared" si="0"/>
        <v>0</v>
      </c>
      <c r="K15" s="68" t="str">
        <f>+VLOOKUP(B15,[1]CHECK!F$386:N$2702,8,0)</f>
        <v>05.03.2022</v>
      </c>
    </row>
    <row r="16" spans="1:11" ht="18.75" hidden="1" customHeight="1" x14ac:dyDescent="0.2">
      <c r="A16" s="41">
        <v>15</v>
      </c>
      <c r="B16" s="60">
        <v>6316</v>
      </c>
      <c r="C16" s="43" t="s">
        <v>7</v>
      </c>
      <c r="D16" s="42" t="s">
        <v>210</v>
      </c>
      <c r="E16" s="64">
        <v>1000720</v>
      </c>
      <c r="F16" s="64">
        <v>100072</v>
      </c>
      <c r="G16" s="64">
        <v>1100792</v>
      </c>
      <c r="H16" s="45"/>
      <c r="I16" s="52">
        <f>+VLOOKUP(B16,[1]CHECK!F$386:N$2702,9,0)</f>
        <v>-1100792</v>
      </c>
      <c r="J16" s="52">
        <f t="shared" si="0"/>
        <v>0</v>
      </c>
      <c r="K16" s="68" t="str">
        <f>+VLOOKUP(B16,[1]CHECK!F$386:N$2702,8,0)</f>
        <v>05.03.2022</v>
      </c>
    </row>
    <row r="17" spans="1:11" ht="18.75" hidden="1" customHeight="1" x14ac:dyDescent="0.2">
      <c r="A17" s="41">
        <v>16</v>
      </c>
      <c r="B17" s="60">
        <v>6317</v>
      </c>
      <c r="C17" s="43" t="s">
        <v>7</v>
      </c>
      <c r="D17" s="42" t="s">
        <v>210</v>
      </c>
      <c r="E17" s="64">
        <v>207000</v>
      </c>
      <c r="F17" s="64">
        <v>20700</v>
      </c>
      <c r="G17" s="64">
        <v>227700</v>
      </c>
      <c r="H17" s="45"/>
      <c r="I17" s="52">
        <f>+VLOOKUP(B17,[1]CHECK!F$386:N$2702,9,0)</f>
        <v>-227700</v>
      </c>
      <c r="J17" s="52">
        <f t="shared" si="0"/>
        <v>0</v>
      </c>
      <c r="K17" s="68" t="str">
        <f>+VLOOKUP(B17,[1]CHECK!F$386:N$2702,8,0)</f>
        <v>05.03.2022</v>
      </c>
    </row>
    <row r="18" spans="1:11" ht="18.75" hidden="1" customHeight="1" x14ac:dyDescent="0.2">
      <c r="A18" s="41">
        <v>17</v>
      </c>
      <c r="B18" s="60">
        <v>6318</v>
      </c>
      <c r="C18" s="43" t="s">
        <v>7</v>
      </c>
      <c r="D18" s="42" t="s">
        <v>210</v>
      </c>
      <c r="E18" s="64">
        <v>1000720</v>
      </c>
      <c r="F18" s="64">
        <v>100072</v>
      </c>
      <c r="G18" s="64">
        <v>1100792</v>
      </c>
      <c r="H18" s="45"/>
      <c r="I18" s="52">
        <f>+VLOOKUP(B18,[1]CHECK!F$386:N$2702,9,0)</f>
        <v>-1100792</v>
      </c>
      <c r="J18" s="52">
        <f t="shared" si="0"/>
        <v>0</v>
      </c>
      <c r="K18" s="68" t="str">
        <f>+VLOOKUP(B18,[1]CHECK!F$386:N$2702,8,0)</f>
        <v>05.03.2022</v>
      </c>
    </row>
    <row r="19" spans="1:11" ht="18.75" hidden="1" customHeight="1" x14ac:dyDescent="0.2">
      <c r="A19" s="41">
        <v>18</v>
      </c>
      <c r="B19" s="60">
        <v>6319</v>
      </c>
      <c r="C19" s="43" t="s">
        <v>7</v>
      </c>
      <c r="D19" s="42" t="s">
        <v>210</v>
      </c>
      <c r="E19" s="64">
        <v>207000</v>
      </c>
      <c r="F19" s="64">
        <v>20700</v>
      </c>
      <c r="G19" s="64">
        <v>227700</v>
      </c>
      <c r="H19" s="45"/>
      <c r="I19" s="52">
        <f>+VLOOKUP(B19,[1]CHECK!F$386:N$2702,9,0)</f>
        <v>-227700</v>
      </c>
      <c r="J19" s="52">
        <f t="shared" si="0"/>
        <v>0</v>
      </c>
      <c r="K19" s="68" t="str">
        <f>+VLOOKUP(B19,[1]CHECK!F$386:N$2702,8,0)</f>
        <v>05.03.2022</v>
      </c>
    </row>
    <row r="20" spans="1:11" ht="18.75" hidden="1" customHeight="1" x14ac:dyDescent="0.2">
      <c r="A20" s="41">
        <v>19</v>
      </c>
      <c r="B20" s="60">
        <v>6320</v>
      </c>
      <c r="C20" s="43" t="s">
        <v>7</v>
      </c>
      <c r="D20" s="42" t="s">
        <v>210</v>
      </c>
      <c r="E20" s="64">
        <v>1000720</v>
      </c>
      <c r="F20" s="64">
        <v>100072</v>
      </c>
      <c r="G20" s="64">
        <v>1100792</v>
      </c>
      <c r="H20" s="45"/>
      <c r="I20" s="52">
        <f>+VLOOKUP(B20,[1]CHECK!F$386:N$2702,9,0)</f>
        <v>-1100792</v>
      </c>
      <c r="J20" s="52">
        <f t="shared" si="0"/>
        <v>0</v>
      </c>
      <c r="K20" s="68" t="str">
        <f>+VLOOKUP(B20,[1]CHECK!F$386:N$2702,8,0)</f>
        <v>05.03.2022</v>
      </c>
    </row>
    <row r="21" spans="1:11" ht="18.75" hidden="1" customHeight="1" x14ac:dyDescent="0.2">
      <c r="A21" s="41">
        <v>20</v>
      </c>
      <c r="B21" s="60">
        <v>6321</v>
      </c>
      <c r="C21" s="43" t="s">
        <v>7</v>
      </c>
      <c r="D21" s="42" t="s">
        <v>210</v>
      </c>
      <c r="E21" s="64">
        <v>1000720</v>
      </c>
      <c r="F21" s="64">
        <v>100072</v>
      </c>
      <c r="G21" s="64">
        <v>1100792</v>
      </c>
      <c r="H21" s="45"/>
      <c r="I21" s="52">
        <f>+VLOOKUP(B21,[1]CHECK!F$386:N$2702,9,0)</f>
        <v>-1100792</v>
      </c>
      <c r="J21" s="52">
        <f t="shared" si="0"/>
        <v>0</v>
      </c>
      <c r="K21" s="68" t="str">
        <f>+VLOOKUP(B21,[1]CHECK!F$386:N$2702,8,0)</f>
        <v>05.03.2022</v>
      </c>
    </row>
    <row r="22" spans="1:11" ht="18.75" hidden="1" customHeight="1" x14ac:dyDescent="0.2">
      <c r="A22" s="41">
        <v>21</v>
      </c>
      <c r="B22" s="60">
        <v>6322</v>
      </c>
      <c r="C22" s="43" t="s">
        <v>7</v>
      </c>
      <c r="D22" s="42" t="s">
        <v>210</v>
      </c>
      <c r="E22" s="64">
        <v>200732</v>
      </c>
      <c r="F22" s="64">
        <v>20073</v>
      </c>
      <c r="G22" s="64">
        <v>220805</v>
      </c>
      <c r="H22" s="45"/>
      <c r="I22" s="52">
        <f>+VLOOKUP(B22,[1]CHECK!F$386:N$2702,9,0)</f>
        <v>-220805</v>
      </c>
      <c r="J22" s="52">
        <f t="shared" si="0"/>
        <v>0</v>
      </c>
      <c r="K22" s="68" t="str">
        <f>+VLOOKUP(B22,[1]CHECK!F$386:N$2702,8,0)</f>
        <v>05.03.2022</v>
      </c>
    </row>
    <row r="23" spans="1:11" ht="18.75" hidden="1" customHeight="1" x14ac:dyDescent="0.2">
      <c r="A23" s="41">
        <v>22</v>
      </c>
      <c r="B23" s="60">
        <v>6323</v>
      </c>
      <c r="C23" s="43" t="s">
        <v>7</v>
      </c>
      <c r="D23" s="42" t="s">
        <v>210</v>
      </c>
      <c r="E23" s="64">
        <v>2779952</v>
      </c>
      <c r="F23" s="64">
        <v>277995</v>
      </c>
      <c r="G23" s="64">
        <v>3057947</v>
      </c>
      <c r="H23" s="45"/>
      <c r="I23" s="52">
        <f>+VLOOKUP(B23,[1]CHECK!F$386:N$2702,9,0)</f>
        <v>-3057947</v>
      </c>
      <c r="J23" s="52">
        <f t="shared" si="0"/>
        <v>0</v>
      </c>
      <c r="K23" s="68" t="str">
        <f>+VLOOKUP(B23,[1]CHECK!F$386:N$2702,8,0)</f>
        <v>05.03.2022</v>
      </c>
    </row>
    <row r="24" spans="1:11" ht="18.75" hidden="1" customHeight="1" x14ac:dyDescent="0.2">
      <c r="A24" s="41">
        <v>23</v>
      </c>
      <c r="B24" s="60">
        <v>6324</v>
      </c>
      <c r="C24" s="43" t="s">
        <v>7</v>
      </c>
      <c r="D24" s="42" t="s">
        <v>210</v>
      </c>
      <c r="E24" s="64">
        <v>1000720</v>
      </c>
      <c r="F24" s="64">
        <v>100072</v>
      </c>
      <c r="G24" s="64">
        <v>1100792</v>
      </c>
      <c r="H24" s="45"/>
      <c r="I24" s="52">
        <f>+VLOOKUP(B24,[1]CHECK!F$386:N$2702,9,0)</f>
        <v>-1100792</v>
      </c>
      <c r="J24" s="52">
        <f t="shared" si="0"/>
        <v>0</v>
      </c>
      <c r="K24" s="68" t="str">
        <f>+VLOOKUP(B24,[1]CHECK!F$386:N$2702,8,0)</f>
        <v>05.03.2022</v>
      </c>
    </row>
    <row r="25" spans="1:11" ht="18.75" hidden="1" customHeight="1" x14ac:dyDescent="0.2">
      <c r="A25" s="41">
        <v>24</v>
      </c>
      <c r="B25" s="60">
        <v>6325</v>
      </c>
      <c r="C25" s="43" t="s">
        <v>7</v>
      </c>
      <c r="D25" s="42" t="s">
        <v>210</v>
      </c>
      <c r="E25" s="64">
        <v>41400</v>
      </c>
      <c r="F25" s="64">
        <v>4140</v>
      </c>
      <c r="G25" s="64">
        <v>45540</v>
      </c>
      <c r="H25" s="45"/>
      <c r="I25" s="52">
        <f>+VLOOKUP(B25,[1]CHECK!F$386:N$2702,9,0)</f>
        <v>-45540</v>
      </c>
      <c r="J25" s="52">
        <f t="shared" si="0"/>
        <v>0</v>
      </c>
      <c r="K25" s="68" t="str">
        <f>+VLOOKUP(B25,[1]CHECK!F$386:N$2702,8,0)</f>
        <v>05.03.2022</v>
      </c>
    </row>
    <row r="26" spans="1:11" ht="18.75" hidden="1" customHeight="1" x14ac:dyDescent="0.2">
      <c r="A26" s="41">
        <v>25</v>
      </c>
      <c r="B26" s="60">
        <v>6326</v>
      </c>
      <c r="C26" s="43" t="s">
        <v>7</v>
      </c>
      <c r="D26" s="42" t="s">
        <v>210</v>
      </c>
      <c r="E26" s="64">
        <v>2001440</v>
      </c>
      <c r="F26" s="64">
        <v>200144</v>
      </c>
      <c r="G26" s="64">
        <v>2201584</v>
      </c>
      <c r="H26" s="45"/>
      <c r="I26" s="52">
        <f>+VLOOKUP(B26,[1]CHECK!F$386:N$2702,9,0)</f>
        <v>-2201584</v>
      </c>
      <c r="J26" s="52">
        <f t="shared" si="0"/>
        <v>0</v>
      </c>
      <c r="K26" s="68" t="str">
        <f>+VLOOKUP(B26,[1]CHECK!F$386:N$2702,8,0)</f>
        <v>05.03.2022</v>
      </c>
    </row>
    <row r="27" spans="1:11" ht="18.75" hidden="1" customHeight="1" x14ac:dyDescent="0.2">
      <c r="A27" s="41">
        <v>26</v>
      </c>
      <c r="B27" s="60">
        <v>6327</v>
      </c>
      <c r="C27" s="43" t="s">
        <v>7</v>
      </c>
      <c r="D27" s="42" t="s">
        <v>210</v>
      </c>
      <c r="E27" s="64">
        <v>1000720</v>
      </c>
      <c r="F27" s="64">
        <v>100072</v>
      </c>
      <c r="G27" s="64">
        <v>1100792</v>
      </c>
      <c r="H27" s="45"/>
      <c r="I27" s="52">
        <f>+VLOOKUP(B27,[1]CHECK!F$386:N$2702,9,0)</f>
        <v>-1100792</v>
      </c>
      <c r="J27" s="52">
        <f t="shared" si="0"/>
        <v>0</v>
      </c>
      <c r="K27" s="68" t="str">
        <f>+VLOOKUP(B27,[1]CHECK!F$386:N$2702,8,0)</f>
        <v>05.03.2022</v>
      </c>
    </row>
    <row r="28" spans="1:11" ht="18.75" hidden="1" customHeight="1" x14ac:dyDescent="0.2">
      <c r="A28" s="41">
        <v>27</v>
      </c>
      <c r="B28" s="60">
        <v>6328</v>
      </c>
      <c r="C28" s="43" t="s">
        <v>7</v>
      </c>
      <c r="D28" s="42" t="s">
        <v>210</v>
      </c>
      <c r="E28" s="64">
        <v>1042120</v>
      </c>
      <c r="F28" s="64">
        <v>104212</v>
      </c>
      <c r="G28" s="64">
        <v>1146332</v>
      </c>
      <c r="H28" s="45"/>
      <c r="I28" s="52">
        <f>+VLOOKUP(B28,[1]CHECK!F$386:N$2702,9,0)</f>
        <v>-1146332</v>
      </c>
      <c r="J28" s="52">
        <f t="shared" si="0"/>
        <v>0</v>
      </c>
      <c r="K28" s="68" t="str">
        <f>+VLOOKUP(B28,[1]CHECK!F$386:N$2702,8,0)</f>
        <v>05.03.2022</v>
      </c>
    </row>
    <row r="29" spans="1:11" ht="18.75" hidden="1" customHeight="1" x14ac:dyDescent="0.2">
      <c r="A29" s="41">
        <v>28</v>
      </c>
      <c r="B29" s="60">
        <v>6329</v>
      </c>
      <c r="C29" s="43" t="s">
        <v>7</v>
      </c>
      <c r="D29" s="42" t="s">
        <v>210</v>
      </c>
      <c r="E29" s="64">
        <v>1000720</v>
      </c>
      <c r="F29" s="64">
        <v>100072</v>
      </c>
      <c r="G29" s="64">
        <v>1100792</v>
      </c>
      <c r="H29" s="45"/>
      <c r="I29" s="52">
        <f>+VLOOKUP(B29,[1]CHECK!F$386:N$2702,9,0)</f>
        <v>-1100792</v>
      </c>
      <c r="J29" s="52">
        <f t="shared" si="0"/>
        <v>0</v>
      </c>
      <c r="K29" s="68" t="str">
        <f>+VLOOKUP(B29,[1]CHECK!F$386:N$2702,8,0)</f>
        <v>05.03.2022</v>
      </c>
    </row>
    <row r="30" spans="1:11" ht="18.75" hidden="1" customHeight="1" x14ac:dyDescent="0.2">
      <c r="A30" s="41">
        <v>29</v>
      </c>
      <c r="B30" s="60">
        <v>6330</v>
      </c>
      <c r="C30" s="43" t="s">
        <v>7</v>
      </c>
      <c r="D30" s="42" t="s">
        <v>210</v>
      </c>
      <c r="E30" s="64">
        <v>2001440</v>
      </c>
      <c r="F30" s="64">
        <v>200144</v>
      </c>
      <c r="G30" s="64">
        <v>2201584</v>
      </c>
      <c r="H30" s="45"/>
      <c r="I30" s="52">
        <f>+VLOOKUP(B30,[1]CHECK!F$386:N$2702,9,0)</f>
        <v>-2201584</v>
      </c>
      <c r="J30" s="52">
        <f t="shared" si="0"/>
        <v>0</v>
      </c>
      <c r="K30" s="68" t="str">
        <f>+VLOOKUP(B30,[1]CHECK!F$386:N$2702,8,0)</f>
        <v>05.03.2022</v>
      </c>
    </row>
    <row r="31" spans="1:11" ht="18.75" hidden="1" customHeight="1" x14ac:dyDescent="0.2">
      <c r="A31" s="41">
        <v>30</v>
      </c>
      <c r="B31" s="60">
        <v>6331</v>
      </c>
      <c r="C31" s="43" t="s">
        <v>7</v>
      </c>
      <c r="D31" s="42" t="s">
        <v>210</v>
      </c>
      <c r="E31" s="64">
        <v>621000</v>
      </c>
      <c r="F31" s="64">
        <v>62100</v>
      </c>
      <c r="G31" s="64">
        <v>683100</v>
      </c>
      <c r="H31" s="45"/>
      <c r="I31" s="52">
        <f>+VLOOKUP(B31,[1]CHECK!F$386:N$2702,9,0)</f>
        <v>-683100</v>
      </c>
      <c r="J31" s="52">
        <f t="shared" si="0"/>
        <v>0</v>
      </c>
      <c r="K31" s="68" t="str">
        <f>+VLOOKUP(B31,[1]CHECK!F$386:N$2702,8,0)</f>
        <v>05.03.2022</v>
      </c>
    </row>
    <row r="32" spans="1:11" ht="18.75" hidden="1" customHeight="1" x14ac:dyDescent="0.2">
      <c r="A32" s="41">
        <v>31</v>
      </c>
      <c r="B32" s="60">
        <v>6332</v>
      </c>
      <c r="C32" s="43" t="s">
        <v>7</v>
      </c>
      <c r="D32" s="42" t="s">
        <v>210</v>
      </c>
      <c r="E32" s="64">
        <v>200732</v>
      </c>
      <c r="F32" s="64">
        <v>20073</v>
      </c>
      <c r="G32" s="64">
        <v>220805</v>
      </c>
      <c r="H32" s="45"/>
      <c r="I32" s="52">
        <f>+VLOOKUP(B32,[1]CHECK!F$386:N$2702,9,0)</f>
        <v>-220805</v>
      </c>
      <c r="J32" s="52">
        <f t="shared" si="0"/>
        <v>0</v>
      </c>
      <c r="K32" s="68" t="str">
        <f>+VLOOKUP(B32,[1]CHECK!F$386:N$2702,8,0)</f>
        <v>05.03.2022</v>
      </c>
    </row>
    <row r="33" spans="1:11" ht="18.75" hidden="1" customHeight="1" x14ac:dyDescent="0.2">
      <c r="A33" s="41">
        <v>32</v>
      </c>
      <c r="B33" s="60">
        <v>6333</v>
      </c>
      <c r="C33" s="43" t="s">
        <v>7</v>
      </c>
      <c r="D33" s="42" t="s">
        <v>210</v>
      </c>
      <c r="E33" s="64">
        <v>1000720</v>
      </c>
      <c r="F33" s="64">
        <v>100072</v>
      </c>
      <c r="G33" s="64">
        <v>1100792</v>
      </c>
      <c r="H33" s="45"/>
      <c r="I33" s="52">
        <f>+VLOOKUP(B33,[1]CHECK!F$386:N$2702,9,0)</f>
        <v>-1100792</v>
      </c>
      <c r="J33" s="52">
        <f t="shared" si="0"/>
        <v>0</v>
      </c>
      <c r="K33" s="68" t="str">
        <f>+VLOOKUP(B33,[1]CHECK!F$386:N$2702,8,0)</f>
        <v>05.03.2022</v>
      </c>
    </row>
    <row r="34" spans="1:11" ht="18.75" hidden="1" customHeight="1" x14ac:dyDescent="0.2">
      <c r="A34" s="41">
        <v>33</v>
      </c>
      <c r="B34" s="60">
        <v>6334</v>
      </c>
      <c r="C34" s="43" t="s">
        <v>7</v>
      </c>
      <c r="D34" s="42" t="s">
        <v>210</v>
      </c>
      <c r="E34" s="64">
        <v>1870104</v>
      </c>
      <c r="F34" s="64">
        <v>187010</v>
      </c>
      <c r="G34" s="64">
        <v>2057114</v>
      </c>
      <c r="H34" s="42"/>
      <c r="I34" s="52">
        <f>+VLOOKUP(B34,[1]CHECK!F$386:N$2702,9,0)</f>
        <v>-2057114</v>
      </c>
      <c r="J34" s="52">
        <f t="shared" si="0"/>
        <v>0</v>
      </c>
      <c r="K34" s="68" t="str">
        <f>+VLOOKUP(B34,[1]CHECK!F$386:N$2702,8,0)</f>
        <v>05.03.2022</v>
      </c>
    </row>
    <row r="35" spans="1:11" ht="18.75" hidden="1" customHeight="1" x14ac:dyDescent="0.2">
      <c r="A35" s="41">
        <v>34</v>
      </c>
      <c r="B35" s="60">
        <v>6335</v>
      </c>
      <c r="C35" s="43" t="s">
        <v>7</v>
      </c>
      <c r="D35" s="42" t="s">
        <v>210</v>
      </c>
      <c r="E35" s="64">
        <v>165600</v>
      </c>
      <c r="F35" s="64">
        <v>16560</v>
      </c>
      <c r="G35" s="64">
        <v>182160</v>
      </c>
      <c r="H35" s="45"/>
      <c r="I35" s="52">
        <f>+VLOOKUP(B35,[1]CHECK!F$386:N$2702,9,0)</f>
        <v>-182160</v>
      </c>
      <c r="J35" s="52">
        <f t="shared" si="0"/>
        <v>0</v>
      </c>
      <c r="K35" s="68" t="str">
        <f>+VLOOKUP(B35,[1]CHECK!F$386:N$2702,8,0)</f>
        <v>05.03.2022</v>
      </c>
    </row>
    <row r="36" spans="1:11" ht="18.75" hidden="1" customHeight="1" x14ac:dyDescent="0.2">
      <c r="A36" s="41">
        <v>35</v>
      </c>
      <c r="B36" s="60">
        <v>6336</v>
      </c>
      <c r="C36" s="43" t="s">
        <v>7</v>
      </c>
      <c r="D36" s="42" t="s">
        <v>210</v>
      </c>
      <c r="E36" s="64">
        <v>1000720</v>
      </c>
      <c r="F36" s="64">
        <v>100072</v>
      </c>
      <c r="G36" s="64">
        <v>1100792</v>
      </c>
      <c r="H36" s="45"/>
      <c r="I36" s="52">
        <f>+VLOOKUP(B36,[1]CHECK!F$386:N$2702,9,0)</f>
        <v>-1100792</v>
      </c>
      <c r="J36" s="52">
        <f t="shared" si="0"/>
        <v>0</v>
      </c>
      <c r="K36" s="68" t="str">
        <f>+VLOOKUP(B36,[1]CHECK!F$386:N$2702,8,0)</f>
        <v>05.03.2022</v>
      </c>
    </row>
    <row r="37" spans="1:11" ht="18.75" hidden="1" customHeight="1" x14ac:dyDescent="0.2">
      <c r="A37" s="41">
        <v>36</v>
      </c>
      <c r="B37" s="60">
        <v>6337</v>
      </c>
      <c r="C37" s="43" t="s">
        <v>7</v>
      </c>
      <c r="D37" s="42" t="s">
        <v>210</v>
      </c>
      <c r="E37" s="64">
        <v>414000</v>
      </c>
      <c r="F37" s="64">
        <v>41400</v>
      </c>
      <c r="G37" s="64">
        <v>455400</v>
      </c>
      <c r="H37" s="45"/>
      <c r="I37" s="52">
        <f>+VLOOKUP(B37,[1]CHECK!F$386:N$2702,9,0)</f>
        <v>-455400</v>
      </c>
      <c r="J37" s="52">
        <f t="shared" si="0"/>
        <v>0</v>
      </c>
      <c r="K37" s="68" t="str">
        <f>+VLOOKUP(B37,[1]CHECK!F$386:N$2702,8,0)</f>
        <v>05.03.2022</v>
      </c>
    </row>
    <row r="38" spans="1:11" ht="18.75" hidden="1" customHeight="1" x14ac:dyDescent="0.2">
      <c r="A38" s="41">
        <v>37</v>
      </c>
      <c r="B38" s="60">
        <v>6338</v>
      </c>
      <c r="C38" s="43" t="s">
        <v>7</v>
      </c>
      <c r="D38" s="42" t="s">
        <v>210</v>
      </c>
      <c r="E38" s="64">
        <v>1311312</v>
      </c>
      <c r="F38" s="64">
        <v>131131</v>
      </c>
      <c r="G38" s="64">
        <v>1442443</v>
      </c>
      <c r="H38" s="45"/>
      <c r="I38" s="52">
        <f>+VLOOKUP(B38,[1]CHECK!F$386:N$2702,9,0)</f>
        <v>-1442443</v>
      </c>
      <c r="J38" s="52">
        <f t="shared" si="0"/>
        <v>0</v>
      </c>
      <c r="K38" s="68" t="str">
        <f>+VLOOKUP(B38,[1]CHECK!F$386:N$2702,8,0)</f>
        <v>05.03.2022</v>
      </c>
    </row>
    <row r="39" spans="1:11" ht="18.75" hidden="1" customHeight="1" x14ac:dyDescent="0.2">
      <c r="A39" s="41">
        <v>38</v>
      </c>
      <c r="B39" s="60">
        <v>6339</v>
      </c>
      <c r="C39" s="43" t="s">
        <v>7</v>
      </c>
      <c r="D39" s="42" t="s">
        <v>210</v>
      </c>
      <c r="E39" s="64">
        <v>4319172</v>
      </c>
      <c r="F39" s="64">
        <v>431917</v>
      </c>
      <c r="G39" s="64">
        <v>4751089</v>
      </c>
      <c r="H39" s="45"/>
      <c r="I39" s="52">
        <f>+VLOOKUP(B39,[1]CHECK!F$386:N$2702,9,0)</f>
        <v>-4751089</v>
      </c>
      <c r="J39" s="52">
        <f t="shared" si="0"/>
        <v>0</v>
      </c>
      <c r="K39" s="68" t="str">
        <f>+VLOOKUP(B39,[1]CHECK!F$386:N$2702,8,0)</f>
        <v>05.03.2022</v>
      </c>
    </row>
    <row r="40" spans="1:11" ht="18.75" hidden="1" customHeight="1" x14ac:dyDescent="0.2">
      <c r="A40" s="41">
        <v>39</v>
      </c>
      <c r="B40" s="60">
        <v>6340</v>
      </c>
      <c r="C40" s="43" t="s">
        <v>7</v>
      </c>
      <c r="D40" s="42" t="s">
        <v>210</v>
      </c>
      <c r="E40" s="64">
        <v>41400</v>
      </c>
      <c r="F40" s="64">
        <v>4140</v>
      </c>
      <c r="G40" s="64">
        <v>45540</v>
      </c>
      <c r="H40" s="45"/>
      <c r="I40" s="52">
        <f>+VLOOKUP(B40,[1]CHECK!F$386:N$2702,9,0)</f>
        <v>-45540</v>
      </c>
      <c r="J40" s="52">
        <f t="shared" si="0"/>
        <v>0</v>
      </c>
      <c r="K40" s="68" t="str">
        <f>+VLOOKUP(B40,[1]CHECK!F$386:N$2702,8,0)</f>
        <v>05.03.2022</v>
      </c>
    </row>
    <row r="41" spans="1:11" ht="18.75" hidden="1" customHeight="1" x14ac:dyDescent="0.2">
      <c r="A41" s="41">
        <v>40</v>
      </c>
      <c r="B41" s="60">
        <v>6341</v>
      </c>
      <c r="C41" s="43" t="s">
        <v>7</v>
      </c>
      <c r="D41" s="42" t="s">
        <v>210</v>
      </c>
      <c r="E41" s="64">
        <v>1000720</v>
      </c>
      <c r="F41" s="64">
        <v>100072</v>
      </c>
      <c r="G41" s="64">
        <v>1100792</v>
      </c>
      <c r="H41" s="45"/>
      <c r="I41" s="52">
        <f>+VLOOKUP(B41,[1]CHECK!F$386:N$2702,9,0)</f>
        <v>-1100792</v>
      </c>
      <c r="J41" s="52">
        <f t="shared" si="0"/>
        <v>0</v>
      </c>
      <c r="K41" s="68" t="str">
        <f>+VLOOKUP(B41,[1]CHECK!F$386:N$2702,8,0)</f>
        <v>05.03.2022</v>
      </c>
    </row>
    <row r="42" spans="1:11" ht="18.75" hidden="1" customHeight="1" x14ac:dyDescent="0.2">
      <c r="A42" s="41">
        <v>41</v>
      </c>
      <c r="B42" s="60">
        <v>6342</v>
      </c>
      <c r="C42" s="43" t="s">
        <v>7</v>
      </c>
      <c r="D42" s="42" t="s">
        <v>210</v>
      </c>
      <c r="E42" s="64">
        <v>1201452</v>
      </c>
      <c r="F42" s="64">
        <v>120145</v>
      </c>
      <c r="G42" s="64">
        <v>1321597</v>
      </c>
      <c r="H42" s="45"/>
      <c r="I42" s="52">
        <f>+VLOOKUP(B42,[1]CHECK!F$386:N$2702,9,0)</f>
        <v>-1321597</v>
      </c>
      <c r="J42" s="52">
        <f t="shared" si="0"/>
        <v>0</v>
      </c>
      <c r="K42" s="68" t="str">
        <f>+VLOOKUP(B42,[1]CHECK!F$386:N$2702,8,0)</f>
        <v>05.03.2022</v>
      </c>
    </row>
    <row r="43" spans="1:11" ht="18.75" hidden="1" customHeight="1" x14ac:dyDescent="0.2">
      <c r="A43" s="41">
        <v>42</v>
      </c>
      <c r="B43" s="60">
        <v>6343</v>
      </c>
      <c r="C43" s="43" t="s">
        <v>7</v>
      </c>
      <c r="D43" s="42" t="s">
        <v>210</v>
      </c>
      <c r="E43" s="64">
        <v>1000720</v>
      </c>
      <c r="F43" s="64">
        <v>100072</v>
      </c>
      <c r="G43" s="64">
        <v>1100792</v>
      </c>
      <c r="H43" s="45"/>
      <c r="I43" s="52">
        <f>+VLOOKUP(B43,[1]CHECK!F$386:N$2702,9,0)</f>
        <v>-1100792</v>
      </c>
      <c r="J43" s="52">
        <f t="shared" si="0"/>
        <v>0</v>
      </c>
      <c r="K43" s="68" t="str">
        <f>+VLOOKUP(B43,[1]CHECK!F$386:N$2702,8,0)</f>
        <v>05.03.2022</v>
      </c>
    </row>
    <row r="44" spans="1:11" ht="18.75" hidden="1" customHeight="1" x14ac:dyDescent="0.2">
      <c r="A44" s="41">
        <v>43</v>
      </c>
      <c r="B44" s="60">
        <v>6344</v>
      </c>
      <c r="C44" s="43" t="s">
        <v>7</v>
      </c>
      <c r="D44" s="42" t="s">
        <v>210</v>
      </c>
      <c r="E44" s="64">
        <v>2978592</v>
      </c>
      <c r="F44" s="64">
        <v>297859</v>
      </c>
      <c r="G44" s="64">
        <v>3276451</v>
      </c>
      <c r="H44" s="45"/>
      <c r="I44" s="52">
        <f>+VLOOKUP(B44,[1]CHECK!F$386:N$2702,9,0)</f>
        <v>-3276451</v>
      </c>
      <c r="J44" s="52">
        <f t="shared" si="0"/>
        <v>0</v>
      </c>
      <c r="K44" s="68" t="str">
        <f>+VLOOKUP(B44,[1]CHECK!F$386:N$2702,8,0)</f>
        <v>05.03.2022</v>
      </c>
    </row>
    <row r="45" spans="1:11" ht="18.75" hidden="1" customHeight="1" x14ac:dyDescent="0.2">
      <c r="A45" s="41">
        <v>44</v>
      </c>
      <c r="B45" s="60">
        <v>6400</v>
      </c>
      <c r="C45" s="43" t="s">
        <v>254</v>
      </c>
      <c r="D45" s="42" t="s">
        <v>210</v>
      </c>
      <c r="E45" s="64">
        <v>621000</v>
      </c>
      <c r="F45" s="64">
        <v>62100</v>
      </c>
      <c r="G45" s="64">
        <v>683100</v>
      </c>
      <c r="H45" s="45"/>
      <c r="I45" s="52">
        <f>+VLOOKUP(B45,[1]CHECK!F$386:N$2702,9,0)</f>
        <v>-683100</v>
      </c>
      <c r="J45" s="52">
        <f t="shared" si="0"/>
        <v>0</v>
      </c>
      <c r="K45" s="68" t="str">
        <f>+VLOOKUP(B45,[1]CHECK!F$386:N$2702,8,0)</f>
        <v>05.03.2022</v>
      </c>
    </row>
    <row r="46" spans="1:11" ht="18.75" hidden="1" customHeight="1" x14ac:dyDescent="0.2">
      <c r="A46" s="41">
        <v>45</v>
      </c>
      <c r="B46" s="60">
        <v>6401</v>
      </c>
      <c r="C46" s="43" t="s">
        <v>254</v>
      </c>
      <c r="D46" s="42" t="s">
        <v>210</v>
      </c>
      <c r="E46" s="64">
        <v>602196</v>
      </c>
      <c r="F46" s="64">
        <v>60220</v>
      </c>
      <c r="G46" s="64">
        <v>662416</v>
      </c>
      <c r="H46" s="45"/>
      <c r="I46" s="52">
        <f>+VLOOKUP(B46,[1]CHECK!F$386:N$2702,9,0)</f>
        <v>-662416</v>
      </c>
      <c r="J46" s="52">
        <f t="shared" si="0"/>
        <v>0</v>
      </c>
      <c r="K46" s="68" t="str">
        <f>+VLOOKUP(B46,[1]CHECK!F$386:N$2702,8,0)</f>
        <v>05.03.2022</v>
      </c>
    </row>
    <row r="47" spans="1:11" ht="18.75" hidden="1" customHeight="1" x14ac:dyDescent="0.2">
      <c r="A47" s="41">
        <v>46</v>
      </c>
      <c r="B47" s="60">
        <v>6402</v>
      </c>
      <c r="C47" s="43" t="s">
        <v>254</v>
      </c>
      <c r="D47" s="42" t="s">
        <v>210</v>
      </c>
      <c r="E47" s="64">
        <v>1000720</v>
      </c>
      <c r="F47" s="64">
        <v>100072</v>
      </c>
      <c r="G47" s="64">
        <v>1100792</v>
      </c>
      <c r="H47" s="45"/>
      <c r="I47" s="52">
        <f>+VLOOKUP(B47,[1]CHECK!F$386:N$2702,9,0)</f>
        <v>-1100792</v>
      </c>
      <c r="J47" s="52">
        <f t="shared" si="0"/>
        <v>0</v>
      </c>
      <c r="K47" s="68" t="str">
        <f>+VLOOKUP(B47,[1]CHECK!F$386:N$2702,8,0)</f>
        <v>05.03.2022</v>
      </c>
    </row>
    <row r="48" spans="1:11" ht="18.75" hidden="1" customHeight="1" x14ac:dyDescent="0.2">
      <c r="A48" s="41">
        <v>47</v>
      </c>
      <c r="B48" s="60">
        <v>6403</v>
      </c>
      <c r="C48" s="43" t="s">
        <v>254</v>
      </c>
      <c r="D48" s="42" t="s">
        <v>210</v>
      </c>
      <c r="E48" s="64">
        <v>41400</v>
      </c>
      <c r="F48" s="64">
        <v>4140</v>
      </c>
      <c r="G48" s="64">
        <v>45540</v>
      </c>
      <c r="H48" s="45"/>
      <c r="I48" s="52">
        <f>+VLOOKUP(B48,[1]CHECK!F$386:N$2702,9,0)</f>
        <v>-45540</v>
      </c>
      <c r="J48" s="52">
        <f t="shared" si="0"/>
        <v>0</v>
      </c>
      <c r="K48" s="68" t="str">
        <f>+VLOOKUP(B48,[1]CHECK!F$386:N$2702,8,0)</f>
        <v>05.03.2022</v>
      </c>
    </row>
    <row r="49" spans="1:11" ht="18.75" hidden="1" customHeight="1" x14ac:dyDescent="0.2">
      <c r="A49" s="41">
        <v>48</v>
      </c>
      <c r="B49" s="60">
        <v>6405</v>
      </c>
      <c r="C49" s="43" t="s">
        <v>254</v>
      </c>
      <c r="D49" s="42" t="s">
        <v>210</v>
      </c>
      <c r="E49" s="64">
        <v>414000</v>
      </c>
      <c r="F49" s="64">
        <v>41400</v>
      </c>
      <c r="G49" s="64">
        <v>455400</v>
      </c>
      <c r="H49" s="45"/>
      <c r="I49" s="52">
        <f>+VLOOKUP(B49,[1]CHECK!F$386:N$2702,9,0)</f>
        <v>-455400</v>
      </c>
      <c r="J49" s="52">
        <f t="shared" si="0"/>
        <v>0</v>
      </c>
      <c r="K49" s="68" t="str">
        <f>+VLOOKUP(B49,[1]CHECK!F$386:N$2702,8,0)</f>
        <v>05.03.2022</v>
      </c>
    </row>
    <row r="50" spans="1:11" ht="18.75" hidden="1" customHeight="1" x14ac:dyDescent="0.2">
      <c r="A50" s="41">
        <v>49</v>
      </c>
      <c r="B50" s="60">
        <v>6406</v>
      </c>
      <c r="C50" s="43" t="s">
        <v>254</v>
      </c>
      <c r="D50" s="42" t="s">
        <v>210</v>
      </c>
      <c r="E50" s="64">
        <v>207000</v>
      </c>
      <c r="F50" s="64">
        <v>20700</v>
      </c>
      <c r="G50" s="64">
        <v>227700</v>
      </c>
      <c r="H50" s="45"/>
      <c r="I50" s="52">
        <f>+VLOOKUP(B50,[1]CHECK!F$386:N$2702,9,0)</f>
        <v>-227700</v>
      </c>
      <c r="J50" s="52">
        <f t="shared" si="0"/>
        <v>0</v>
      </c>
      <c r="K50" s="68" t="str">
        <f>+VLOOKUP(B50,[1]CHECK!F$386:N$2702,8,0)</f>
        <v>05.03.2022</v>
      </c>
    </row>
    <row r="51" spans="1:11" ht="18.75" hidden="1" customHeight="1" x14ac:dyDescent="0.2">
      <c r="A51" s="41">
        <v>50</v>
      </c>
      <c r="B51" s="60">
        <v>6407</v>
      </c>
      <c r="C51" s="43" t="s">
        <v>254</v>
      </c>
      <c r="D51" s="42" t="s">
        <v>210</v>
      </c>
      <c r="E51" s="64">
        <v>1000720</v>
      </c>
      <c r="F51" s="64">
        <v>100072</v>
      </c>
      <c r="G51" s="64">
        <v>1100792</v>
      </c>
      <c r="H51" s="45"/>
      <c r="I51" s="52">
        <f>+VLOOKUP(B51,[1]CHECK!F$386:N$2702,9,0)</f>
        <v>-1100792</v>
      </c>
      <c r="J51" s="52">
        <f t="shared" si="0"/>
        <v>0</v>
      </c>
      <c r="K51" s="68" t="str">
        <f>+VLOOKUP(B51,[1]CHECK!F$386:N$2702,8,0)</f>
        <v>05.03.2022</v>
      </c>
    </row>
    <row r="52" spans="1:11" ht="18.75" hidden="1" customHeight="1" x14ac:dyDescent="0.2">
      <c r="A52" s="41">
        <v>51</v>
      </c>
      <c r="B52" s="60">
        <v>6408</v>
      </c>
      <c r="C52" s="43" t="s">
        <v>254</v>
      </c>
      <c r="D52" s="42" t="s">
        <v>210</v>
      </c>
      <c r="E52" s="64">
        <v>3579940</v>
      </c>
      <c r="F52" s="64">
        <v>357994</v>
      </c>
      <c r="G52" s="64">
        <v>3937934</v>
      </c>
      <c r="H52" s="45"/>
      <c r="I52" s="52">
        <f>+VLOOKUP(B52,[1]CHECK!F$386:N$2702,9,0)</f>
        <v>-3937934</v>
      </c>
      <c r="J52" s="52">
        <f t="shared" si="0"/>
        <v>0</v>
      </c>
      <c r="K52" s="68" t="str">
        <f>+VLOOKUP(B52,[1]CHECK!F$386:N$2702,8,0)</f>
        <v>05.03.2022</v>
      </c>
    </row>
    <row r="53" spans="1:11" ht="18.75" hidden="1" customHeight="1" x14ac:dyDescent="0.2">
      <c r="A53" s="41">
        <v>52</v>
      </c>
      <c r="B53" s="60">
        <v>6409</v>
      </c>
      <c r="C53" s="43" t="s">
        <v>254</v>
      </c>
      <c r="D53" s="42" t="s">
        <v>210</v>
      </c>
      <c r="E53" s="64">
        <v>1151980</v>
      </c>
      <c r="F53" s="64">
        <v>115198</v>
      </c>
      <c r="G53" s="64">
        <v>1267178</v>
      </c>
      <c r="H53" s="45"/>
      <c r="I53" s="52">
        <f>+VLOOKUP(B53,[1]CHECK!F$386:N$2702,9,0)</f>
        <v>-1267178</v>
      </c>
      <c r="J53" s="52">
        <f t="shared" si="0"/>
        <v>0</v>
      </c>
      <c r="K53" s="68" t="str">
        <f>+VLOOKUP(B53,[1]CHECK!F$386:N$2702,8,0)</f>
        <v>05.03.2022</v>
      </c>
    </row>
    <row r="54" spans="1:11" ht="18.75" hidden="1" customHeight="1" x14ac:dyDescent="0.2">
      <c r="A54" s="41">
        <v>53</v>
      </c>
      <c r="B54" s="60">
        <v>6410</v>
      </c>
      <c r="C54" s="43" t="s">
        <v>254</v>
      </c>
      <c r="D54" s="42" t="s">
        <v>210</v>
      </c>
      <c r="E54" s="64">
        <v>4498060</v>
      </c>
      <c r="F54" s="64">
        <v>449806</v>
      </c>
      <c r="G54" s="64">
        <v>4947866</v>
      </c>
      <c r="H54" s="45"/>
      <c r="I54" s="52">
        <f>+VLOOKUP(B54,[1]CHECK!F$386:N$2702,9,0)</f>
        <v>-4947866</v>
      </c>
      <c r="J54" s="52">
        <f t="shared" si="0"/>
        <v>0</v>
      </c>
      <c r="K54" s="68" t="str">
        <f>+VLOOKUP(B54,[1]CHECK!F$386:N$2702,8,0)</f>
        <v>05.03.2022</v>
      </c>
    </row>
    <row r="55" spans="1:11" ht="18.75" hidden="1" customHeight="1" x14ac:dyDescent="0.2">
      <c r="A55" s="41">
        <v>54</v>
      </c>
      <c r="B55" s="60">
        <v>6411</v>
      </c>
      <c r="C55" s="43" t="s">
        <v>254</v>
      </c>
      <c r="D55" s="42" t="s">
        <v>210</v>
      </c>
      <c r="E55" s="64">
        <v>828000</v>
      </c>
      <c r="F55" s="64">
        <v>82800</v>
      </c>
      <c r="G55" s="64">
        <v>910800</v>
      </c>
      <c r="H55" s="45"/>
      <c r="I55" s="52">
        <f>+VLOOKUP(B55,[1]CHECK!F$386:N$2702,9,0)</f>
        <v>-910800</v>
      </c>
      <c r="J55" s="52">
        <f t="shared" si="0"/>
        <v>0</v>
      </c>
      <c r="K55" s="68" t="str">
        <f>+VLOOKUP(B55,[1]CHECK!F$386:N$2702,8,0)</f>
        <v>05.03.2022</v>
      </c>
    </row>
    <row r="56" spans="1:11" ht="18.75" hidden="1" customHeight="1" x14ac:dyDescent="0.2">
      <c r="A56" s="41">
        <v>55</v>
      </c>
      <c r="B56" s="60">
        <v>6417</v>
      </c>
      <c r="C56" s="43" t="s">
        <v>254</v>
      </c>
      <c r="D56" s="42" t="s">
        <v>210</v>
      </c>
      <c r="E56" s="64">
        <v>1000720</v>
      </c>
      <c r="F56" s="64">
        <v>100072</v>
      </c>
      <c r="G56" s="64">
        <v>1100792</v>
      </c>
      <c r="H56" s="45"/>
      <c r="I56" s="52">
        <f>+VLOOKUP(B56,[1]CHECK!F$386:N$2702,9,0)</f>
        <v>-1100792</v>
      </c>
      <c r="J56" s="52">
        <f t="shared" si="0"/>
        <v>0</v>
      </c>
      <c r="K56" s="68" t="str">
        <f>+VLOOKUP(B56,[1]CHECK!F$386:N$2702,8,0)</f>
        <v>05.03.2022</v>
      </c>
    </row>
    <row r="57" spans="1:11" ht="18.75" hidden="1" customHeight="1" x14ac:dyDescent="0.2">
      <c r="A57" s="41">
        <v>56</v>
      </c>
      <c r="B57" s="60">
        <v>6418</v>
      </c>
      <c r="C57" s="43" t="s">
        <v>254</v>
      </c>
      <c r="D57" s="42" t="s">
        <v>210</v>
      </c>
      <c r="E57" s="64">
        <v>1110580</v>
      </c>
      <c r="F57" s="64">
        <v>111058</v>
      </c>
      <c r="G57" s="64">
        <v>1221638</v>
      </c>
      <c r="H57" s="45"/>
      <c r="I57" s="52">
        <f>+VLOOKUP(B57,[1]CHECK!F$386:N$2702,9,0)</f>
        <v>-1221638</v>
      </c>
      <c r="J57" s="52">
        <f t="shared" si="0"/>
        <v>0</v>
      </c>
      <c r="K57" s="68" t="str">
        <f>+VLOOKUP(B57,[1]CHECK!F$386:N$2702,8,0)</f>
        <v>05.03.2022</v>
      </c>
    </row>
    <row r="58" spans="1:11" ht="18.75" hidden="1" customHeight="1" x14ac:dyDescent="0.2">
      <c r="A58" s="41">
        <v>57</v>
      </c>
      <c r="B58" s="60">
        <v>6419</v>
      </c>
      <c r="C58" s="43" t="s">
        <v>254</v>
      </c>
      <c r="D58" s="42" t="s">
        <v>210</v>
      </c>
      <c r="E58" s="64">
        <v>41400</v>
      </c>
      <c r="F58" s="64">
        <v>4140</v>
      </c>
      <c r="G58" s="64">
        <v>45540</v>
      </c>
      <c r="H58" s="45"/>
      <c r="I58" s="52">
        <f>+VLOOKUP(B58,[1]CHECK!F$386:N$2702,9,0)</f>
        <v>-45540</v>
      </c>
      <c r="J58" s="52">
        <f t="shared" si="0"/>
        <v>0</v>
      </c>
      <c r="K58" s="68" t="str">
        <f>+VLOOKUP(B58,[1]CHECK!F$386:N$2702,8,0)</f>
        <v>05.03.2022</v>
      </c>
    </row>
    <row r="59" spans="1:11" ht="18.75" hidden="1" customHeight="1" x14ac:dyDescent="0.2">
      <c r="A59" s="41">
        <v>58</v>
      </c>
      <c r="B59" s="60">
        <v>6530</v>
      </c>
      <c r="C59" s="43" t="s">
        <v>254</v>
      </c>
      <c r="D59" s="42" t="s">
        <v>210</v>
      </c>
      <c r="E59" s="64">
        <v>1951404</v>
      </c>
      <c r="F59" s="64">
        <v>195140</v>
      </c>
      <c r="G59" s="64">
        <v>2146544</v>
      </c>
      <c r="H59" s="45"/>
      <c r="I59" s="52">
        <f>+VLOOKUP(B59,[1]CHECK!F$386:N$2702,9,0)</f>
        <v>-2146544</v>
      </c>
      <c r="J59" s="52">
        <f t="shared" si="0"/>
        <v>0</v>
      </c>
      <c r="K59" s="68" t="str">
        <f>+VLOOKUP(B59,[1]CHECK!F$386:N$2702,8,0)</f>
        <v>05.03.2022</v>
      </c>
    </row>
    <row r="60" spans="1:11" ht="18.75" hidden="1" customHeight="1" x14ac:dyDescent="0.2">
      <c r="A60" s="41">
        <v>59</v>
      </c>
      <c r="B60" s="60">
        <v>6533</v>
      </c>
      <c r="C60" s="43" t="s">
        <v>270</v>
      </c>
      <c r="D60" s="42" t="s">
        <v>210</v>
      </c>
      <c r="E60" s="64">
        <v>2421892</v>
      </c>
      <c r="F60" s="64">
        <v>242189</v>
      </c>
      <c r="G60" s="64">
        <v>2664081</v>
      </c>
      <c r="H60" s="45"/>
      <c r="I60" s="52">
        <f>+VLOOKUP(B60,[1]CHECK!F$386:N$2702,9,0)</f>
        <v>-2664081</v>
      </c>
      <c r="J60" s="52">
        <f t="shared" si="0"/>
        <v>0</v>
      </c>
      <c r="K60" s="68" t="str">
        <f>+VLOOKUP(B60,[1]CHECK!F$386:N$2702,8,0)</f>
        <v>05.03.2022</v>
      </c>
    </row>
    <row r="61" spans="1:11" ht="18.75" hidden="1" customHeight="1" x14ac:dyDescent="0.2">
      <c r="A61" s="41">
        <v>60</v>
      </c>
      <c r="B61" s="60">
        <v>6534</v>
      </c>
      <c r="C61" s="43" t="s">
        <v>270</v>
      </c>
      <c r="D61" s="42" t="s">
        <v>210</v>
      </c>
      <c r="E61" s="64">
        <v>608464</v>
      </c>
      <c r="F61" s="64">
        <v>60846</v>
      </c>
      <c r="G61" s="64">
        <v>669310</v>
      </c>
      <c r="H61" s="45"/>
      <c r="I61" s="52">
        <f>+VLOOKUP(B61,[1]CHECK!F$386:N$2702,9,0)</f>
        <v>-669310</v>
      </c>
      <c r="J61" s="52">
        <f t="shared" si="0"/>
        <v>0</v>
      </c>
      <c r="K61" s="68" t="str">
        <f>+VLOOKUP(B61,[1]CHECK!F$386:N$2702,8,0)</f>
        <v>05.03.2022</v>
      </c>
    </row>
    <row r="62" spans="1:11" ht="18.75" hidden="1" customHeight="1" x14ac:dyDescent="0.2">
      <c r="A62" s="41">
        <v>61</v>
      </c>
      <c r="B62" s="60">
        <v>6537</v>
      </c>
      <c r="C62" s="43" t="s">
        <v>270</v>
      </c>
      <c r="D62" s="42" t="s">
        <v>210</v>
      </c>
      <c r="E62" s="64">
        <v>1311312</v>
      </c>
      <c r="F62" s="64">
        <v>131131</v>
      </c>
      <c r="G62" s="64">
        <v>1442443</v>
      </c>
      <c r="H62" s="42"/>
      <c r="I62" s="52">
        <f>+VLOOKUP(B62,[1]CHECK!F$386:N$2702,9,0)</f>
        <v>-1442443</v>
      </c>
      <c r="J62" s="52">
        <f t="shared" si="0"/>
        <v>0</v>
      </c>
      <c r="K62" s="68" t="str">
        <f>+VLOOKUP(B62,[1]CHECK!F$386:N$2702,8,0)</f>
        <v>05.03.2022</v>
      </c>
    </row>
    <row r="63" spans="1:11" ht="18.75" hidden="1" customHeight="1" x14ac:dyDescent="0.2">
      <c r="A63" s="41">
        <v>62</v>
      </c>
      <c r="B63" s="60">
        <v>6538</v>
      </c>
      <c r="C63" s="43" t="s">
        <v>270</v>
      </c>
      <c r="D63" s="42" t="s">
        <v>210</v>
      </c>
      <c r="E63" s="64">
        <v>3532472</v>
      </c>
      <c r="F63" s="64">
        <v>353247</v>
      </c>
      <c r="G63" s="64">
        <v>3885719</v>
      </c>
      <c r="H63" s="45"/>
      <c r="I63" s="52">
        <f>+VLOOKUP(B63,[1]CHECK!F$386:N$2702,9,0)</f>
        <v>-3885719</v>
      </c>
      <c r="J63" s="52">
        <f t="shared" si="0"/>
        <v>0</v>
      </c>
      <c r="K63" s="68" t="str">
        <f>+VLOOKUP(B63,[1]CHECK!F$386:N$2702,8,0)</f>
        <v>05.03.2022</v>
      </c>
    </row>
    <row r="64" spans="1:11" customFormat="1" ht="15" hidden="1" customHeight="1" x14ac:dyDescent="0.25">
      <c r="A64" s="41">
        <v>63</v>
      </c>
      <c r="B64" s="67">
        <v>6680</v>
      </c>
      <c r="C64" s="48" t="s">
        <v>8</v>
      </c>
      <c r="D64" s="47" t="s">
        <v>210</v>
      </c>
      <c r="E64" s="65">
        <v>2579220</v>
      </c>
      <c r="F64" s="65">
        <v>257922</v>
      </c>
      <c r="G64" s="66">
        <v>2837142</v>
      </c>
      <c r="H64" s="53"/>
      <c r="I64" s="52">
        <f>+VLOOKUP(B64,[1]CHECK!F$386:N$2702,9,0)</f>
        <v>-2837142</v>
      </c>
      <c r="J64" s="52">
        <f t="shared" si="0"/>
        <v>0</v>
      </c>
      <c r="K64" s="68" t="str">
        <f>+VLOOKUP(B64,[1]CHECK!F$386:N$2702,8,0)</f>
        <v>05.03.2022</v>
      </c>
    </row>
    <row r="65" spans="1:11" ht="18.75" hidden="1" customHeight="1" x14ac:dyDescent="0.2">
      <c r="A65" s="41">
        <v>64</v>
      </c>
      <c r="B65" s="60">
        <v>6840</v>
      </c>
      <c r="C65" s="43" t="s">
        <v>8</v>
      </c>
      <c r="D65" s="42" t="s">
        <v>210</v>
      </c>
      <c r="E65" s="64">
        <v>4289904</v>
      </c>
      <c r="F65" s="64">
        <v>428990</v>
      </c>
      <c r="G65" s="64">
        <v>4718894</v>
      </c>
      <c r="H65" s="45"/>
      <c r="I65" s="52">
        <f>+VLOOKUP(B65,[1]CHECK!F$386:N$2702,9,0)</f>
        <v>-4718894</v>
      </c>
      <c r="J65" s="52">
        <f t="shared" si="0"/>
        <v>0</v>
      </c>
      <c r="K65" s="68" t="str">
        <f>+VLOOKUP(B65,[1]CHECK!F$386:N$2702,8,0)</f>
        <v>05.03.2022</v>
      </c>
    </row>
    <row r="66" spans="1:11" ht="18.75" hidden="1" customHeight="1" x14ac:dyDescent="0.2">
      <c r="A66" s="41">
        <v>65</v>
      </c>
      <c r="B66" s="60">
        <v>6841</v>
      </c>
      <c r="C66" s="43" t="s">
        <v>8</v>
      </c>
      <c r="D66" s="42" t="s">
        <v>210</v>
      </c>
      <c r="E66" s="64">
        <v>2779952</v>
      </c>
      <c r="F66" s="64">
        <v>277995</v>
      </c>
      <c r="G66" s="64">
        <v>3057947</v>
      </c>
      <c r="H66" s="45"/>
      <c r="I66" s="52">
        <f>+VLOOKUP(B66,[1]CHECK!F$386:N$2702,9,0)</f>
        <v>-3057947</v>
      </c>
      <c r="J66" s="52">
        <f t="shared" si="0"/>
        <v>0</v>
      </c>
      <c r="K66" s="68" t="str">
        <f>+VLOOKUP(B66,[1]CHECK!F$386:N$2702,8,0)</f>
        <v>05.03.2022</v>
      </c>
    </row>
    <row r="67" spans="1:11" ht="18.75" hidden="1" customHeight="1" x14ac:dyDescent="0.2">
      <c r="A67" s="41">
        <v>66</v>
      </c>
      <c r="B67" s="60">
        <v>6842</v>
      </c>
      <c r="C67" s="43" t="s">
        <v>8</v>
      </c>
      <c r="D67" s="42" t="s">
        <v>210</v>
      </c>
      <c r="E67" s="64">
        <v>1000720</v>
      </c>
      <c r="F67" s="64">
        <v>100072</v>
      </c>
      <c r="G67" s="64">
        <v>1100792</v>
      </c>
      <c r="H67" s="45"/>
      <c r="I67" s="52">
        <f>+VLOOKUP(B67,[1]CHECK!F$386:N$2702,9,0)</f>
        <v>-1100792</v>
      </c>
      <c r="J67" s="52">
        <f t="shared" ref="J67:J130" si="1">+I67+G67</f>
        <v>0</v>
      </c>
      <c r="K67" s="68" t="str">
        <f>+VLOOKUP(B67,[1]CHECK!F$386:N$2702,8,0)</f>
        <v>05.03.2022</v>
      </c>
    </row>
    <row r="68" spans="1:11" ht="18.75" hidden="1" customHeight="1" x14ac:dyDescent="0.2">
      <c r="A68" s="41">
        <v>67</v>
      </c>
      <c r="B68" s="60">
        <v>6843</v>
      </c>
      <c r="C68" s="43" t="s">
        <v>8</v>
      </c>
      <c r="D68" s="42" t="s">
        <v>210</v>
      </c>
      <c r="E68" s="64">
        <v>1468640</v>
      </c>
      <c r="F68" s="64">
        <v>146864</v>
      </c>
      <c r="G68" s="64">
        <v>1615504</v>
      </c>
      <c r="H68" s="45"/>
      <c r="I68" s="52">
        <f>+VLOOKUP(B68,[1]CHECK!F$386:N$2702,9,0)</f>
        <v>-1615504</v>
      </c>
      <c r="J68" s="52">
        <f t="shared" si="1"/>
        <v>0</v>
      </c>
      <c r="K68" s="68" t="str">
        <f>+VLOOKUP(B68,[1]CHECK!F$386:N$2702,8,0)</f>
        <v>05.03.2022</v>
      </c>
    </row>
    <row r="69" spans="1:11" ht="18.75" hidden="1" customHeight="1" x14ac:dyDescent="0.2">
      <c r="A69" s="41">
        <v>68</v>
      </c>
      <c r="B69" s="60">
        <v>6844</v>
      </c>
      <c r="C69" s="43" t="s">
        <v>8</v>
      </c>
      <c r="D69" s="42" t="s">
        <v>210</v>
      </c>
      <c r="E69" s="64">
        <v>3532472</v>
      </c>
      <c r="F69" s="64">
        <v>353247</v>
      </c>
      <c r="G69" s="64">
        <v>3885719</v>
      </c>
      <c r="H69" s="45"/>
      <c r="I69" s="52">
        <f>+VLOOKUP(B69,[1]CHECK!F$386:N$2702,9,0)</f>
        <v>-3885719</v>
      </c>
      <c r="J69" s="52">
        <f t="shared" si="1"/>
        <v>0</v>
      </c>
      <c r="K69" s="68" t="str">
        <f>+VLOOKUP(B69,[1]CHECK!F$386:N$2702,8,0)</f>
        <v>05.03.2022</v>
      </c>
    </row>
    <row r="70" spans="1:11" ht="18.75" hidden="1" customHeight="1" x14ac:dyDescent="0.2">
      <c r="A70" s="41">
        <v>69</v>
      </c>
      <c r="B70" s="60">
        <v>6845</v>
      </c>
      <c r="C70" s="43" t="s">
        <v>8</v>
      </c>
      <c r="D70" s="42" t="s">
        <v>210</v>
      </c>
      <c r="E70" s="64">
        <v>2823356</v>
      </c>
      <c r="F70" s="64">
        <v>282336</v>
      </c>
      <c r="G70" s="64">
        <v>3105692</v>
      </c>
      <c r="H70" s="45"/>
      <c r="I70" s="52">
        <f>+VLOOKUP(B70,[1]CHECK!F$386:N$2702,9,0)</f>
        <v>-3105692</v>
      </c>
      <c r="J70" s="52">
        <f t="shared" si="1"/>
        <v>0</v>
      </c>
      <c r="K70" s="68" t="str">
        <f>+VLOOKUP(B70,[1]CHECK!F$386:N$2702,8,0)</f>
        <v>05.03.2022</v>
      </c>
    </row>
    <row r="71" spans="1:11" ht="18.75" hidden="1" customHeight="1" x14ac:dyDescent="0.2">
      <c r="A71" s="41">
        <v>70</v>
      </c>
      <c r="B71" s="60">
        <v>6846</v>
      </c>
      <c r="C71" s="43" t="s">
        <v>8</v>
      </c>
      <c r="D71" s="42" t="s">
        <v>210</v>
      </c>
      <c r="E71" s="64">
        <v>1000720</v>
      </c>
      <c r="F71" s="64">
        <v>100072</v>
      </c>
      <c r="G71" s="64">
        <v>1100792</v>
      </c>
      <c r="H71" s="45"/>
      <c r="I71" s="52">
        <f>+VLOOKUP(B71,[1]CHECK!F$386:N$2702,9,0)</f>
        <v>-1100792</v>
      </c>
      <c r="J71" s="52">
        <f t="shared" si="1"/>
        <v>0</v>
      </c>
      <c r="K71" s="68" t="str">
        <f>+VLOOKUP(B71,[1]CHECK!F$386:N$2702,8,0)</f>
        <v>05.03.2022</v>
      </c>
    </row>
    <row r="72" spans="1:11" ht="18.75" hidden="1" customHeight="1" x14ac:dyDescent="0.2">
      <c r="A72" s="41">
        <v>71</v>
      </c>
      <c r="B72" s="60">
        <v>6847</v>
      </c>
      <c r="C72" s="43" t="s">
        <v>8</v>
      </c>
      <c r="D72" s="42" t="s">
        <v>210</v>
      </c>
      <c r="E72" s="64">
        <v>41400</v>
      </c>
      <c r="F72" s="64">
        <v>4140</v>
      </c>
      <c r="G72" s="64">
        <v>45540</v>
      </c>
      <c r="H72" s="45"/>
      <c r="I72" s="52">
        <f>+VLOOKUP(B72,[1]CHECK!F$386:N$2702,9,0)</f>
        <v>-45540</v>
      </c>
      <c r="J72" s="52">
        <f t="shared" si="1"/>
        <v>0</v>
      </c>
      <c r="K72" s="68" t="str">
        <f>+VLOOKUP(B72,[1]CHECK!F$386:N$2702,8,0)</f>
        <v>05.03.2022</v>
      </c>
    </row>
    <row r="73" spans="1:11" ht="18.75" hidden="1" customHeight="1" x14ac:dyDescent="0.2">
      <c r="A73" s="41">
        <v>72</v>
      </c>
      <c r="B73" s="60">
        <v>6848</v>
      </c>
      <c r="C73" s="43" t="s">
        <v>8</v>
      </c>
      <c r="D73" s="42" t="s">
        <v>210</v>
      </c>
      <c r="E73" s="64">
        <v>7227272</v>
      </c>
      <c r="F73" s="64">
        <v>722727</v>
      </c>
      <c r="G73" s="64">
        <v>7949999</v>
      </c>
      <c r="H73" s="45"/>
      <c r="I73" s="52">
        <f>+VLOOKUP(B73,[1]CHECK!F$386:N$2702,9,0)</f>
        <v>-7949999</v>
      </c>
      <c r="J73" s="52">
        <f t="shared" si="1"/>
        <v>0</v>
      </c>
      <c r="K73" s="68" t="str">
        <f>+VLOOKUP(B73,[1]CHECK!F$386:N$2702,8,0)</f>
        <v>05.03.2022</v>
      </c>
    </row>
    <row r="74" spans="1:11" ht="18.75" hidden="1" customHeight="1" x14ac:dyDescent="0.2">
      <c r="A74" s="41">
        <v>73</v>
      </c>
      <c r="B74" s="60">
        <v>6849</v>
      </c>
      <c r="C74" s="43" t="s">
        <v>8</v>
      </c>
      <c r="D74" s="42" t="s">
        <v>210</v>
      </c>
      <c r="E74" s="64">
        <v>2469360</v>
      </c>
      <c r="F74" s="64">
        <v>246936</v>
      </c>
      <c r="G74" s="64">
        <v>2716296</v>
      </c>
      <c r="H74" s="45"/>
      <c r="I74" s="52">
        <f>+VLOOKUP(B74,[1]CHECK!F$386:N$2702,9,0)</f>
        <v>-2716296</v>
      </c>
      <c r="J74" s="52">
        <f t="shared" si="1"/>
        <v>0</v>
      </c>
      <c r="K74" s="68" t="str">
        <f>+VLOOKUP(B74,[1]CHECK!F$386:N$2702,8,0)</f>
        <v>05.03.2022</v>
      </c>
    </row>
    <row r="75" spans="1:11" ht="18.75" hidden="1" customHeight="1" x14ac:dyDescent="0.2">
      <c r="A75" s="41">
        <v>74</v>
      </c>
      <c r="B75" s="60">
        <v>6850</v>
      </c>
      <c r="C75" s="43" t="s">
        <v>8</v>
      </c>
      <c r="D75" s="42" t="s">
        <v>210</v>
      </c>
      <c r="E75" s="64">
        <v>1752172</v>
      </c>
      <c r="F75" s="64">
        <v>175217</v>
      </c>
      <c r="G75" s="64">
        <v>1927389</v>
      </c>
      <c r="H75" s="45"/>
      <c r="I75" s="52">
        <f>+VLOOKUP(B75,[1]CHECK!F$386:N$2702,9,0)</f>
        <v>-1927389</v>
      </c>
      <c r="J75" s="52">
        <f t="shared" si="1"/>
        <v>0</v>
      </c>
      <c r="K75" s="68" t="str">
        <f>+VLOOKUP(B75,[1]CHECK!F$386:N$2702,8,0)</f>
        <v>05.03.2022</v>
      </c>
    </row>
    <row r="76" spans="1:11" ht="18.75" hidden="1" customHeight="1" x14ac:dyDescent="0.2">
      <c r="A76" s="41">
        <v>75</v>
      </c>
      <c r="B76" s="60">
        <v>6851</v>
      </c>
      <c r="C76" s="43" t="s">
        <v>8</v>
      </c>
      <c r="D76" s="42" t="s">
        <v>210</v>
      </c>
      <c r="E76" s="64">
        <v>4087080</v>
      </c>
      <c r="F76" s="64">
        <v>408708</v>
      </c>
      <c r="G76" s="64">
        <v>4495788</v>
      </c>
      <c r="H76" s="45"/>
      <c r="I76" s="52">
        <f>+VLOOKUP(B76,[1]CHECK!F$386:N$2702,9,0)</f>
        <v>-4495788</v>
      </c>
      <c r="J76" s="52">
        <f t="shared" si="1"/>
        <v>0</v>
      </c>
      <c r="K76" s="68" t="str">
        <f>+VLOOKUP(B76,[1]CHECK!F$386:N$2702,8,0)</f>
        <v>05.03.2022</v>
      </c>
    </row>
    <row r="77" spans="1:11" ht="18.75" hidden="1" customHeight="1" x14ac:dyDescent="0.2">
      <c r="A77" s="41">
        <v>76</v>
      </c>
      <c r="B77" s="60">
        <v>6852</v>
      </c>
      <c r="C77" s="43" t="s">
        <v>8</v>
      </c>
      <c r="D77" s="42" t="s">
        <v>210</v>
      </c>
      <c r="E77" s="64">
        <v>6151000</v>
      </c>
      <c r="F77" s="64">
        <v>615100</v>
      </c>
      <c r="G77" s="64">
        <v>6766100</v>
      </c>
      <c r="H77" s="45"/>
      <c r="I77" s="52">
        <f>+VLOOKUP(B77,[1]CHECK!F$386:N$2702,9,0)</f>
        <v>-6766100</v>
      </c>
      <c r="J77" s="52">
        <f t="shared" si="1"/>
        <v>0</v>
      </c>
      <c r="K77" s="68" t="str">
        <f>+VLOOKUP(B77,[1]CHECK!F$386:N$2702,8,0)</f>
        <v>05.03.2022</v>
      </c>
    </row>
    <row r="78" spans="1:11" ht="18.75" hidden="1" customHeight="1" x14ac:dyDescent="0.2">
      <c r="A78" s="41">
        <v>77</v>
      </c>
      <c r="B78" s="60">
        <v>6853</v>
      </c>
      <c r="C78" s="43" t="s">
        <v>8</v>
      </c>
      <c r="D78" s="42" t="s">
        <v>210</v>
      </c>
      <c r="E78" s="64">
        <v>1110580</v>
      </c>
      <c r="F78" s="64">
        <v>111058</v>
      </c>
      <c r="G78" s="64">
        <v>1221638</v>
      </c>
      <c r="H78" s="45"/>
      <c r="I78" s="52">
        <f>+VLOOKUP(B78,[1]CHECK!F$386:N$2702,9,0)</f>
        <v>-1221638</v>
      </c>
      <c r="J78" s="52">
        <f t="shared" si="1"/>
        <v>0</v>
      </c>
      <c r="K78" s="68" t="str">
        <f>+VLOOKUP(B78,[1]CHECK!F$386:N$2702,8,0)</f>
        <v>05.03.2022</v>
      </c>
    </row>
    <row r="79" spans="1:11" ht="18.75" hidden="1" customHeight="1" x14ac:dyDescent="0.2">
      <c r="A79" s="41">
        <v>78</v>
      </c>
      <c r="B79" s="60">
        <v>6854</v>
      </c>
      <c r="C79" s="43" t="s">
        <v>8</v>
      </c>
      <c r="D79" s="42" t="s">
        <v>210</v>
      </c>
      <c r="E79" s="64">
        <v>1509952</v>
      </c>
      <c r="F79" s="64">
        <v>150995</v>
      </c>
      <c r="G79" s="64">
        <v>1660947</v>
      </c>
      <c r="H79" s="45"/>
      <c r="I79" s="52">
        <f>+VLOOKUP(B79,[1]CHECK!F$386:N$2702,9,0)</f>
        <v>-1660947</v>
      </c>
      <c r="J79" s="52">
        <f t="shared" si="1"/>
        <v>0</v>
      </c>
      <c r="K79" s="68" t="str">
        <f>+VLOOKUP(B79,[1]CHECK!F$386:N$2702,8,0)</f>
        <v>05.03.2022</v>
      </c>
    </row>
    <row r="80" spans="1:11" ht="18.75" hidden="1" customHeight="1" x14ac:dyDescent="0.2">
      <c r="A80" s="41">
        <v>79</v>
      </c>
      <c r="B80" s="60">
        <v>6855</v>
      </c>
      <c r="C80" s="43" t="s">
        <v>8</v>
      </c>
      <c r="D80" s="42" t="s">
        <v>210</v>
      </c>
      <c r="E80" s="64">
        <v>1468640</v>
      </c>
      <c r="F80" s="64">
        <v>146864</v>
      </c>
      <c r="G80" s="64">
        <v>1615504</v>
      </c>
      <c r="H80" s="45"/>
      <c r="I80" s="52">
        <f>+VLOOKUP(B80,[1]CHECK!F$386:N$2702,9,0)</f>
        <v>-1615504</v>
      </c>
      <c r="J80" s="52">
        <f t="shared" si="1"/>
        <v>0</v>
      </c>
      <c r="K80" s="68" t="str">
        <f>+VLOOKUP(B80,[1]CHECK!F$386:N$2702,8,0)</f>
        <v>05.03.2022</v>
      </c>
    </row>
    <row r="81" spans="1:11" ht="18.75" hidden="1" customHeight="1" x14ac:dyDescent="0.2">
      <c r="A81" s="41">
        <v>80</v>
      </c>
      <c r="B81" s="60">
        <v>6856</v>
      </c>
      <c r="C81" s="43" t="s">
        <v>8</v>
      </c>
      <c r="D81" s="42" t="s">
        <v>210</v>
      </c>
      <c r="E81" s="64">
        <v>1110580</v>
      </c>
      <c r="F81" s="64">
        <v>111058</v>
      </c>
      <c r="G81" s="64">
        <v>1221638</v>
      </c>
      <c r="H81" s="45"/>
      <c r="I81" s="52">
        <f>+VLOOKUP(B81,[1]CHECK!F$386:N$2702,9,0)</f>
        <v>-1221638</v>
      </c>
      <c r="J81" s="52">
        <f t="shared" si="1"/>
        <v>0</v>
      </c>
      <c r="K81" s="68" t="str">
        <f>+VLOOKUP(B81,[1]CHECK!F$386:N$2702,8,0)</f>
        <v>05.03.2022</v>
      </c>
    </row>
    <row r="82" spans="1:11" ht="18.75" hidden="1" customHeight="1" x14ac:dyDescent="0.2">
      <c r="A82" s="41">
        <v>81</v>
      </c>
      <c r="B82" s="60">
        <v>6857</v>
      </c>
      <c r="C82" s="43" t="s">
        <v>8</v>
      </c>
      <c r="D82" s="42" t="s">
        <v>210</v>
      </c>
      <c r="E82" s="64">
        <v>2419800</v>
      </c>
      <c r="F82" s="64">
        <v>241980</v>
      </c>
      <c r="G82" s="64">
        <v>2661780</v>
      </c>
      <c r="H82" s="45"/>
      <c r="I82" s="52">
        <f>+VLOOKUP(B82,[1]CHECK!F$386:N$2702,9,0)</f>
        <v>-2661780</v>
      </c>
      <c r="J82" s="52">
        <f t="shared" si="1"/>
        <v>0</v>
      </c>
      <c r="K82" s="68" t="str">
        <f>+VLOOKUP(B82,[1]CHECK!F$386:N$2702,8,0)</f>
        <v>05.03.2022</v>
      </c>
    </row>
    <row r="83" spans="1:11" ht="18.75" hidden="1" customHeight="1" x14ac:dyDescent="0.2">
      <c r="A83" s="41">
        <v>82</v>
      </c>
      <c r="B83" s="60">
        <v>6858</v>
      </c>
      <c r="C83" s="43" t="s">
        <v>8</v>
      </c>
      <c r="D83" s="42" t="s">
        <v>210</v>
      </c>
      <c r="E83" s="64">
        <v>1468640</v>
      </c>
      <c r="F83" s="64">
        <v>146864</v>
      </c>
      <c r="G83" s="64">
        <v>1615504</v>
      </c>
      <c r="H83" s="45"/>
      <c r="I83" s="52">
        <f>+VLOOKUP(B83,[1]CHECK!F$386:N$2702,9,0)</f>
        <v>-1615504</v>
      </c>
      <c r="J83" s="52">
        <f t="shared" si="1"/>
        <v>0</v>
      </c>
      <c r="K83" s="68" t="str">
        <f>+VLOOKUP(B83,[1]CHECK!F$386:N$2702,8,0)</f>
        <v>05.03.2022</v>
      </c>
    </row>
    <row r="84" spans="1:11" ht="18.75" hidden="1" customHeight="1" x14ac:dyDescent="0.2">
      <c r="A84" s="41">
        <v>83</v>
      </c>
      <c r="B84" s="60">
        <v>6859</v>
      </c>
      <c r="C84" s="43" t="s">
        <v>8</v>
      </c>
      <c r="D84" s="42" t="s">
        <v>210</v>
      </c>
      <c r="E84" s="64">
        <v>5357080</v>
      </c>
      <c r="F84" s="64">
        <v>535708</v>
      </c>
      <c r="G84" s="64">
        <v>5892788</v>
      </c>
      <c r="H84" s="45"/>
      <c r="I84" s="52">
        <f>+VLOOKUP(B84,[1]CHECK!F$386:N$2702,9,0)</f>
        <v>-5892788</v>
      </c>
      <c r="J84" s="52">
        <f t="shared" si="1"/>
        <v>0</v>
      </c>
      <c r="K84" s="68" t="str">
        <f>+VLOOKUP(B84,[1]CHECK!F$386:N$2702,8,0)</f>
        <v>05.03.2022</v>
      </c>
    </row>
    <row r="85" spans="1:11" ht="18.75" hidden="1" customHeight="1" x14ac:dyDescent="0.2">
      <c r="A85" s="41">
        <v>84</v>
      </c>
      <c r="B85" s="60">
        <v>6860</v>
      </c>
      <c r="C85" s="43" t="s">
        <v>8</v>
      </c>
      <c r="D85" s="42" t="s">
        <v>210</v>
      </c>
      <c r="E85" s="64">
        <v>3532472</v>
      </c>
      <c r="F85" s="64">
        <v>353247</v>
      </c>
      <c r="G85" s="64">
        <v>3885719</v>
      </c>
      <c r="H85" s="45"/>
      <c r="I85" s="52">
        <f>+VLOOKUP(B85,[1]CHECK!F$386:N$2702,9,0)</f>
        <v>-3885719</v>
      </c>
      <c r="J85" s="52">
        <f t="shared" si="1"/>
        <v>0</v>
      </c>
      <c r="K85" s="68" t="str">
        <f>+VLOOKUP(B85,[1]CHECK!F$386:N$2702,8,0)</f>
        <v>05.03.2022</v>
      </c>
    </row>
    <row r="86" spans="1:11" ht="18.75" hidden="1" customHeight="1" x14ac:dyDescent="0.2">
      <c r="A86" s="41">
        <v>85</v>
      </c>
      <c r="B86" s="60">
        <v>6861</v>
      </c>
      <c r="C86" s="43" t="s">
        <v>8</v>
      </c>
      <c r="D86" s="42" t="s">
        <v>210</v>
      </c>
      <c r="E86" s="64">
        <v>1110580</v>
      </c>
      <c r="F86" s="64">
        <v>111058</v>
      </c>
      <c r="G86" s="64">
        <v>1221638</v>
      </c>
      <c r="H86" s="42"/>
      <c r="I86" s="52">
        <f>+VLOOKUP(B86,[1]CHECK!F$386:N$2702,9,0)</f>
        <v>-1221638</v>
      </c>
      <c r="J86" s="52">
        <f t="shared" si="1"/>
        <v>0</v>
      </c>
      <c r="K86" s="68" t="str">
        <f>+VLOOKUP(B86,[1]CHECK!F$386:N$2702,8,0)</f>
        <v>05.03.2022</v>
      </c>
    </row>
    <row r="87" spans="1:11" ht="18.75" hidden="1" customHeight="1" x14ac:dyDescent="0.2">
      <c r="A87" s="41">
        <v>86</v>
      </c>
      <c r="B87" s="60">
        <v>6862</v>
      </c>
      <c r="C87" s="43" t="s">
        <v>8</v>
      </c>
      <c r="D87" s="42" t="s">
        <v>210</v>
      </c>
      <c r="E87" s="64">
        <v>8620272</v>
      </c>
      <c r="F87" s="64">
        <v>862027</v>
      </c>
      <c r="G87" s="64">
        <v>9482299</v>
      </c>
      <c r="H87" s="42"/>
      <c r="I87" s="52">
        <f>+VLOOKUP(B87,[1]CHECK!F$386:N$2702,9,0)</f>
        <v>-9482299</v>
      </c>
      <c r="J87" s="52">
        <f t="shared" si="1"/>
        <v>0</v>
      </c>
      <c r="K87" s="68" t="str">
        <f>+VLOOKUP(B87,[1]CHECK!F$386:N$2702,8,0)</f>
        <v>05.03.2022</v>
      </c>
    </row>
    <row r="88" spans="1:11" ht="18.75" hidden="1" customHeight="1" x14ac:dyDescent="0.2">
      <c r="A88" s="41">
        <v>87</v>
      </c>
      <c r="B88" s="60">
        <v>6864</v>
      </c>
      <c r="C88" s="43" t="s">
        <v>299</v>
      </c>
      <c r="D88" s="42" t="s">
        <v>210</v>
      </c>
      <c r="E88" s="64">
        <v>1000720</v>
      </c>
      <c r="F88" s="64">
        <v>100072</v>
      </c>
      <c r="G88" s="64">
        <v>1100792</v>
      </c>
      <c r="H88" s="45"/>
      <c r="I88" s="52">
        <f>+VLOOKUP(B88,[1]CHECK!F$386:N$2702,9,0)</f>
        <v>-1100792</v>
      </c>
      <c r="J88" s="52">
        <f t="shared" si="1"/>
        <v>0</v>
      </c>
      <c r="K88" s="68" t="str">
        <f>+VLOOKUP(B88,[1]CHECK!F$386:N$2702,8,0)</f>
        <v>05.03.2022</v>
      </c>
    </row>
    <row r="89" spans="1:11" ht="18.75" hidden="1" customHeight="1" x14ac:dyDescent="0.2">
      <c r="A89" s="41">
        <v>88</v>
      </c>
      <c r="B89" s="60">
        <v>6900</v>
      </c>
      <c r="C89" s="43" t="s">
        <v>299</v>
      </c>
      <c r="D89" s="42" t="s">
        <v>210</v>
      </c>
      <c r="E89" s="64">
        <v>2802016</v>
      </c>
      <c r="F89" s="64">
        <v>280202</v>
      </c>
      <c r="G89" s="64">
        <v>3082218</v>
      </c>
      <c r="H89" s="45"/>
      <c r="I89" s="52">
        <f>+VLOOKUP(B89,[1]CHECK!F$386:N$2702,9,0)</f>
        <v>-3082218</v>
      </c>
      <c r="J89" s="52">
        <f t="shared" si="1"/>
        <v>0</v>
      </c>
      <c r="K89" s="68" t="str">
        <f>+VLOOKUP(B89,[1]CHECK!F$386:N$2702,8,0)</f>
        <v>05.03.2022</v>
      </c>
    </row>
    <row r="90" spans="1:11" ht="18.75" hidden="1" customHeight="1" x14ac:dyDescent="0.2">
      <c r="A90" s="41">
        <v>89</v>
      </c>
      <c r="B90" s="60">
        <v>6912</v>
      </c>
      <c r="C90" s="43" t="s">
        <v>9</v>
      </c>
      <c r="D90" s="42" t="s">
        <v>210</v>
      </c>
      <c r="E90" s="64">
        <v>602196</v>
      </c>
      <c r="F90" s="64">
        <v>60220</v>
      </c>
      <c r="G90" s="64">
        <v>662416</v>
      </c>
      <c r="H90" s="45"/>
      <c r="I90" s="52">
        <f>+VLOOKUP(B90,[1]CHECK!F$386:N$2702,9,0)</f>
        <v>-662416</v>
      </c>
      <c r="J90" s="52">
        <f t="shared" si="1"/>
        <v>0</v>
      </c>
      <c r="K90" s="68" t="str">
        <f>+VLOOKUP(B90,[1]CHECK!F$386:N$2702,8,0)</f>
        <v>05.03.2022</v>
      </c>
    </row>
    <row r="91" spans="1:11" ht="18.75" hidden="1" customHeight="1" x14ac:dyDescent="0.2">
      <c r="A91" s="41">
        <v>90</v>
      </c>
      <c r="B91" s="60">
        <v>6922</v>
      </c>
      <c r="C91" s="43" t="s">
        <v>9</v>
      </c>
      <c r="D91" s="42" t="s">
        <v>210</v>
      </c>
      <c r="E91" s="64">
        <v>1000720</v>
      </c>
      <c r="F91" s="64">
        <v>100072</v>
      </c>
      <c r="G91" s="64">
        <v>1100792</v>
      </c>
      <c r="H91" s="45"/>
      <c r="I91" s="52">
        <f>+VLOOKUP(B91,[1]CHECK!F$386:N$2702,9,0)</f>
        <v>-1100792</v>
      </c>
      <c r="J91" s="52">
        <f t="shared" si="1"/>
        <v>0</v>
      </c>
      <c r="K91" s="68" t="str">
        <f>+VLOOKUP(B91,[1]CHECK!F$386:N$2702,8,0)</f>
        <v>05.03.2022</v>
      </c>
    </row>
    <row r="92" spans="1:11" ht="18.75" hidden="1" customHeight="1" x14ac:dyDescent="0.2">
      <c r="A92" s="41">
        <v>91</v>
      </c>
      <c r="B92" s="60">
        <v>6923</v>
      </c>
      <c r="C92" s="43" t="s">
        <v>9</v>
      </c>
      <c r="D92" s="42" t="s">
        <v>210</v>
      </c>
      <c r="E92" s="64">
        <v>41400</v>
      </c>
      <c r="F92" s="64">
        <v>4140</v>
      </c>
      <c r="G92" s="64">
        <v>45540</v>
      </c>
      <c r="H92" s="45"/>
      <c r="I92" s="52">
        <f>+VLOOKUP(B92,[1]CHECK!F$386:N$2702,9,0)</f>
        <v>-45540</v>
      </c>
      <c r="J92" s="52">
        <f t="shared" si="1"/>
        <v>0</v>
      </c>
      <c r="K92" s="68" t="str">
        <f>+VLOOKUP(B92,[1]CHECK!F$386:N$2702,8,0)</f>
        <v>05.03.2022</v>
      </c>
    </row>
    <row r="93" spans="1:11" ht="18.75" hidden="1" customHeight="1" x14ac:dyDescent="0.2">
      <c r="A93" s="41">
        <v>92</v>
      </c>
      <c r="B93" s="60">
        <v>6924</v>
      </c>
      <c r="C93" s="43" t="s">
        <v>9</v>
      </c>
      <c r="D93" s="42" t="s">
        <v>210</v>
      </c>
      <c r="E93" s="64">
        <v>1000720</v>
      </c>
      <c r="F93" s="64">
        <v>100072</v>
      </c>
      <c r="G93" s="64">
        <v>1100792</v>
      </c>
      <c r="H93" s="45"/>
      <c r="I93" s="52">
        <f>+VLOOKUP(B93,[1]CHECK!F$386:N$2702,9,0)</f>
        <v>-1100792</v>
      </c>
      <c r="J93" s="52">
        <f t="shared" si="1"/>
        <v>0</v>
      </c>
      <c r="K93" s="68" t="str">
        <f>+VLOOKUP(B93,[1]CHECK!F$386:N$2702,8,0)</f>
        <v>05.03.2022</v>
      </c>
    </row>
    <row r="94" spans="1:11" ht="18.75" hidden="1" customHeight="1" x14ac:dyDescent="0.2">
      <c r="A94" s="41">
        <v>93</v>
      </c>
      <c r="B94" s="60">
        <v>6925</v>
      </c>
      <c r="C94" s="43" t="s">
        <v>9</v>
      </c>
      <c r="D94" s="42" t="s">
        <v>210</v>
      </c>
      <c r="E94" s="64">
        <v>41400</v>
      </c>
      <c r="F94" s="64">
        <v>4140</v>
      </c>
      <c r="G94" s="64">
        <v>45540</v>
      </c>
      <c r="H94" s="42"/>
      <c r="I94" s="52">
        <f>+VLOOKUP(B94,[1]CHECK!F$386:N$2702,9,0)</f>
        <v>-45540</v>
      </c>
      <c r="J94" s="52">
        <f t="shared" si="1"/>
        <v>0</v>
      </c>
      <c r="K94" s="68" t="str">
        <f>+VLOOKUP(B94,[1]CHECK!F$386:N$2702,8,0)</f>
        <v>05.03.2022</v>
      </c>
    </row>
    <row r="95" spans="1:11" ht="18.75" hidden="1" customHeight="1" x14ac:dyDescent="0.2">
      <c r="A95" s="41">
        <v>94</v>
      </c>
      <c r="B95" s="60">
        <v>6926</v>
      </c>
      <c r="C95" s="43" t="s">
        <v>9</v>
      </c>
      <c r="D95" s="42" t="s">
        <v>210</v>
      </c>
      <c r="E95" s="64">
        <v>2001440</v>
      </c>
      <c r="F95" s="64">
        <v>200144</v>
      </c>
      <c r="G95" s="64">
        <v>2201584</v>
      </c>
      <c r="H95" s="45"/>
      <c r="I95" s="52">
        <f>+VLOOKUP(B95,[1]CHECK!F$386:N$2702,9,0)</f>
        <v>-2201584</v>
      </c>
      <c r="J95" s="52">
        <f t="shared" si="1"/>
        <v>0</v>
      </c>
      <c r="K95" s="68" t="str">
        <f>+VLOOKUP(B95,[1]CHECK!F$386:N$2702,8,0)</f>
        <v>05.03.2022</v>
      </c>
    </row>
    <row r="96" spans="1:11" ht="18.75" hidden="1" customHeight="1" x14ac:dyDescent="0.2">
      <c r="A96" s="41">
        <v>95</v>
      </c>
      <c r="B96" s="60">
        <v>6927</v>
      </c>
      <c r="C96" s="43" t="s">
        <v>9</v>
      </c>
      <c r="D96" s="42" t="s">
        <v>210</v>
      </c>
      <c r="E96" s="64">
        <v>414000</v>
      </c>
      <c r="F96" s="64">
        <v>41400</v>
      </c>
      <c r="G96" s="64">
        <v>455400</v>
      </c>
      <c r="H96" s="45"/>
      <c r="I96" s="52">
        <f>+VLOOKUP(B96,[1]CHECK!F$386:N$2702,9,0)</f>
        <v>-455400</v>
      </c>
      <c r="J96" s="52">
        <f t="shared" si="1"/>
        <v>0</v>
      </c>
      <c r="K96" s="68" t="str">
        <f>+VLOOKUP(B96,[1]CHECK!F$386:N$2702,8,0)</f>
        <v>05.03.2022</v>
      </c>
    </row>
    <row r="97" spans="1:11" ht="18.75" hidden="1" customHeight="1" x14ac:dyDescent="0.2">
      <c r="A97" s="41">
        <v>96</v>
      </c>
      <c r="B97" s="60">
        <v>6929</v>
      </c>
      <c r="C97" s="43" t="s">
        <v>9</v>
      </c>
      <c r="D97" s="42" t="s">
        <v>210</v>
      </c>
      <c r="E97" s="64">
        <v>1000720</v>
      </c>
      <c r="F97" s="64">
        <v>100072</v>
      </c>
      <c r="G97" s="64">
        <v>1100792</v>
      </c>
      <c r="H97" s="45"/>
      <c r="I97" s="52">
        <f>+VLOOKUP(B97,[1]CHECK!F$386:N$2702,9,0)</f>
        <v>-1100792</v>
      </c>
      <c r="J97" s="52">
        <f t="shared" si="1"/>
        <v>0</v>
      </c>
      <c r="K97" s="68" t="str">
        <f>+VLOOKUP(B97,[1]CHECK!F$386:N$2702,8,0)</f>
        <v>05.03.2022</v>
      </c>
    </row>
    <row r="98" spans="1:11" ht="18.75" hidden="1" customHeight="1" x14ac:dyDescent="0.2">
      <c r="A98" s="41">
        <v>97</v>
      </c>
      <c r="B98" s="60">
        <v>6930</v>
      </c>
      <c r="C98" s="43" t="s">
        <v>9</v>
      </c>
      <c r="D98" s="42" t="s">
        <v>210</v>
      </c>
      <c r="E98" s="64">
        <v>207000</v>
      </c>
      <c r="F98" s="64">
        <v>20700</v>
      </c>
      <c r="G98" s="64">
        <v>227700</v>
      </c>
      <c r="H98" s="45"/>
      <c r="I98" s="52">
        <f>+VLOOKUP(B98,[1]CHECK!F$386:N$2702,9,0)</f>
        <v>-227700</v>
      </c>
      <c r="J98" s="52">
        <f t="shared" si="1"/>
        <v>0</v>
      </c>
      <c r="K98" s="68" t="str">
        <f>+VLOOKUP(B98,[1]CHECK!F$386:N$2702,8,0)</f>
        <v>05.03.2022</v>
      </c>
    </row>
    <row r="99" spans="1:11" ht="18.75" hidden="1" customHeight="1" x14ac:dyDescent="0.2">
      <c r="A99" s="41">
        <v>98</v>
      </c>
      <c r="B99" s="60">
        <v>7047</v>
      </c>
      <c r="C99" s="43" t="s">
        <v>311</v>
      </c>
      <c r="D99" s="42" t="s">
        <v>210</v>
      </c>
      <c r="E99" s="64">
        <v>3331740</v>
      </c>
      <c r="F99" s="64">
        <v>333174</v>
      </c>
      <c r="G99" s="64">
        <v>3664914</v>
      </c>
      <c r="H99" s="42"/>
      <c r="I99" s="52">
        <f>+VLOOKUP(B99,[1]CHECK!F$386:N$2702,9,0)</f>
        <v>-3664914</v>
      </c>
      <c r="J99" s="52">
        <f t="shared" si="1"/>
        <v>0</v>
      </c>
      <c r="K99" s="68" t="str">
        <f>+VLOOKUP(B99,[1]CHECK!F$386:N$2702,8,0)</f>
        <v>05.03.2022</v>
      </c>
    </row>
    <row r="100" spans="1:11" ht="18.75" hidden="1" customHeight="1" x14ac:dyDescent="0.2">
      <c r="A100" s="41">
        <v>99</v>
      </c>
      <c r="B100" s="60">
        <v>7048</v>
      </c>
      <c r="C100" s="43" t="s">
        <v>311</v>
      </c>
      <c r="D100" s="42" t="s">
        <v>210</v>
      </c>
      <c r="E100" s="64">
        <v>1110580</v>
      </c>
      <c r="F100" s="64">
        <v>111058</v>
      </c>
      <c r="G100" s="64">
        <v>1221638</v>
      </c>
      <c r="H100" s="45"/>
      <c r="I100" s="52">
        <f>+VLOOKUP(B100,[1]CHECK!F$386:N$2702,9,0)</f>
        <v>-1221638</v>
      </c>
      <c r="J100" s="52">
        <f t="shared" si="1"/>
        <v>0</v>
      </c>
      <c r="K100" s="68" t="str">
        <f>+VLOOKUP(B100,[1]CHECK!F$386:N$2702,8,0)</f>
        <v>05.03.2022</v>
      </c>
    </row>
    <row r="101" spans="1:11" ht="18.75" hidden="1" customHeight="1" x14ac:dyDescent="0.2">
      <c r="A101" s="41">
        <v>100</v>
      </c>
      <c r="B101" s="60">
        <v>7049</v>
      </c>
      <c r="C101" s="43" t="s">
        <v>311</v>
      </c>
      <c r="D101" s="42" t="s">
        <v>210</v>
      </c>
      <c r="E101" s="64">
        <v>5099100</v>
      </c>
      <c r="F101" s="64">
        <v>509910</v>
      </c>
      <c r="G101" s="64">
        <v>5609010</v>
      </c>
      <c r="H101" s="45"/>
      <c r="I101" s="52">
        <f>+VLOOKUP(B101,[1]CHECK!F$386:N$2702,9,0)</f>
        <v>-5609010</v>
      </c>
      <c r="J101" s="52">
        <f t="shared" si="1"/>
        <v>0</v>
      </c>
      <c r="K101" s="68" t="str">
        <f>+VLOOKUP(B101,[1]CHECK!F$386:N$2702,8,0)</f>
        <v>05.03.2022</v>
      </c>
    </row>
    <row r="102" spans="1:11" ht="18.75" hidden="1" customHeight="1" x14ac:dyDescent="0.2">
      <c r="A102" s="41">
        <v>101</v>
      </c>
      <c r="B102" s="60">
        <v>7050</v>
      </c>
      <c r="C102" s="43" t="s">
        <v>311</v>
      </c>
      <c r="D102" s="42" t="s">
        <v>210</v>
      </c>
      <c r="E102" s="64">
        <v>1468640</v>
      </c>
      <c r="F102" s="64">
        <v>146864</v>
      </c>
      <c r="G102" s="64">
        <v>1615504</v>
      </c>
      <c r="H102" s="45"/>
      <c r="I102" s="52">
        <f>+VLOOKUP(B102,[1]CHECK!F$386:N$2702,9,0)</f>
        <v>-1615504</v>
      </c>
      <c r="J102" s="52">
        <f t="shared" si="1"/>
        <v>0</v>
      </c>
      <c r="K102" s="68" t="str">
        <f>+VLOOKUP(B102,[1]CHECK!F$386:N$2702,8,0)</f>
        <v>05.03.2022</v>
      </c>
    </row>
    <row r="103" spans="1:11" ht="18.75" hidden="1" customHeight="1" x14ac:dyDescent="0.2">
      <c r="A103" s="41">
        <v>102</v>
      </c>
      <c r="B103" s="60">
        <v>7051</v>
      </c>
      <c r="C103" s="43" t="s">
        <v>311</v>
      </c>
      <c r="D103" s="42" t="s">
        <v>210</v>
      </c>
      <c r="E103" s="64">
        <v>2779952</v>
      </c>
      <c r="F103" s="64">
        <v>277995</v>
      </c>
      <c r="G103" s="64">
        <v>3057947</v>
      </c>
      <c r="H103" s="45"/>
      <c r="I103" s="52">
        <f>+VLOOKUP(B103,[1]CHECK!F$386:N$2702,9,0)</f>
        <v>-3057947</v>
      </c>
      <c r="J103" s="52">
        <f t="shared" si="1"/>
        <v>0</v>
      </c>
      <c r="K103" s="68" t="str">
        <f>+VLOOKUP(B103,[1]CHECK!F$386:N$2702,8,0)</f>
        <v>05.03.2022</v>
      </c>
    </row>
    <row r="104" spans="1:11" ht="18.75" hidden="1" customHeight="1" x14ac:dyDescent="0.2">
      <c r="A104" s="41">
        <v>103</v>
      </c>
      <c r="B104" s="60">
        <v>7052</v>
      </c>
      <c r="C104" s="43" t="s">
        <v>311</v>
      </c>
      <c r="D104" s="42" t="s">
        <v>210</v>
      </c>
      <c r="E104" s="64">
        <v>1468640</v>
      </c>
      <c r="F104" s="64">
        <v>146864</v>
      </c>
      <c r="G104" s="64">
        <v>1615504</v>
      </c>
      <c r="H104" s="45"/>
      <c r="I104" s="52">
        <f>+VLOOKUP(B104,[1]CHECK!F$386:N$2702,9,0)</f>
        <v>-1615504</v>
      </c>
      <c r="J104" s="52">
        <f t="shared" si="1"/>
        <v>0</v>
      </c>
      <c r="K104" s="68" t="str">
        <f>+VLOOKUP(B104,[1]CHECK!F$386:N$2702,8,0)</f>
        <v>05.03.2022</v>
      </c>
    </row>
    <row r="105" spans="1:11" ht="18.75" hidden="1" customHeight="1" x14ac:dyDescent="0.2">
      <c r="A105" s="41">
        <v>104</v>
      </c>
      <c r="B105" s="60">
        <v>7053</v>
      </c>
      <c r="C105" s="43" t="s">
        <v>311</v>
      </c>
      <c r="D105" s="42" t="s">
        <v>210</v>
      </c>
      <c r="E105" s="64">
        <v>4020712</v>
      </c>
      <c r="F105" s="64">
        <v>402071</v>
      </c>
      <c r="G105" s="64">
        <v>4422783</v>
      </c>
      <c r="H105" s="45"/>
      <c r="I105" s="52">
        <f>+VLOOKUP(B105,[1]CHECK!F$386:N$2702,9,0)</f>
        <v>-4422783</v>
      </c>
      <c r="J105" s="52">
        <f t="shared" si="1"/>
        <v>0</v>
      </c>
      <c r="K105" s="68" t="str">
        <f>+VLOOKUP(B105,[1]CHECK!F$386:N$2702,8,0)</f>
        <v>05.03.2022</v>
      </c>
    </row>
    <row r="106" spans="1:11" ht="18.75" hidden="1" customHeight="1" x14ac:dyDescent="0.2">
      <c r="A106" s="41">
        <v>105</v>
      </c>
      <c r="B106" s="60">
        <v>7054</v>
      </c>
      <c r="C106" s="43" t="s">
        <v>311</v>
      </c>
      <c r="D106" s="42" t="s">
        <v>210</v>
      </c>
      <c r="E106" s="64">
        <v>2870824</v>
      </c>
      <c r="F106" s="64">
        <v>287082</v>
      </c>
      <c r="G106" s="64">
        <v>3157906</v>
      </c>
      <c r="H106" s="45"/>
      <c r="I106" s="52">
        <f>+VLOOKUP(B106,[1]CHECK!F$386:N$2702,9,0)</f>
        <v>-3157906</v>
      </c>
      <c r="J106" s="52">
        <f t="shared" si="1"/>
        <v>0</v>
      </c>
      <c r="K106" s="68" t="str">
        <f>+VLOOKUP(B106,[1]CHECK!F$386:N$2702,8,0)</f>
        <v>05.03.2022</v>
      </c>
    </row>
    <row r="107" spans="1:11" ht="18.75" hidden="1" customHeight="1" x14ac:dyDescent="0.2">
      <c r="A107" s="41">
        <v>106</v>
      </c>
      <c r="B107" s="60">
        <v>7055</v>
      </c>
      <c r="C107" s="43" t="s">
        <v>311</v>
      </c>
      <c r="D107" s="42" t="s">
        <v>210</v>
      </c>
      <c r="E107" s="64">
        <v>2221160</v>
      </c>
      <c r="F107" s="64">
        <v>222116</v>
      </c>
      <c r="G107" s="64">
        <v>2443276</v>
      </c>
      <c r="H107" s="45"/>
      <c r="I107" s="52">
        <f>+VLOOKUP(B107,[1]CHECK!F$386:N$2702,9,0)</f>
        <v>-2443276</v>
      </c>
      <c r="J107" s="52">
        <f t="shared" si="1"/>
        <v>0</v>
      </c>
      <c r="K107" s="68" t="str">
        <f>+VLOOKUP(B107,[1]CHECK!F$386:N$2702,8,0)</f>
        <v>05.03.2022</v>
      </c>
    </row>
    <row r="108" spans="1:11" ht="18.75" hidden="1" customHeight="1" x14ac:dyDescent="0.2">
      <c r="A108" s="41">
        <v>107</v>
      </c>
      <c r="B108" s="60">
        <v>7056</v>
      </c>
      <c r="C108" s="43" t="s">
        <v>311</v>
      </c>
      <c r="D108" s="42" t="s">
        <v>210</v>
      </c>
      <c r="E108" s="64">
        <v>1512044</v>
      </c>
      <c r="F108" s="64">
        <v>151204</v>
      </c>
      <c r="G108" s="64">
        <v>1663248</v>
      </c>
      <c r="H108" s="45"/>
      <c r="I108" s="52">
        <f>+VLOOKUP(B108,[1]CHECK!F$386:N$2702,9,0)</f>
        <v>-1663248</v>
      </c>
      <c r="J108" s="52">
        <f t="shared" si="1"/>
        <v>0</v>
      </c>
      <c r="K108" s="68" t="str">
        <f>+VLOOKUP(B108,[1]CHECK!F$386:N$2702,8,0)</f>
        <v>05.03.2022</v>
      </c>
    </row>
    <row r="109" spans="1:11" ht="18.75" hidden="1" customHeight="1" x14ac:dyDescent="0.2">
      <c r="A109" s="41">
        <v>108</v>
      </c>
      <c r="B109" s="60">
        <v>7057</v>
      </c>
      <c r="C109" s="43" t="s">
        <v>311</v>
      </c>
      <c r="D109" s="42" t="s">
        <v>210</v>
      </c>
      <c r="E109" s="64">
        <v>1110580</v>
      </c>
      <c r="F109" s="64">
        <v>111058</v>
      </c>
      <c r="G109" s="64">
        <v>1221638</v>
      </c>
      <c r="H109" s="45"/>
      <c r="I109" s="52">
        <f>+VLOOKUP(B109,[1]CHECK!F$386:N$2702,9,0)</f>
        <v>-1221638</v>
      </c>
      <c r="J109" s="52">
        <f t="shared" si="1"/>
        <v>0</v>
      </c>
      <c r="K109" s="68" t="str">
        <f>+VLOOKUP(B109,[1]CHECK!F$386:N$2702,8,0)</f>
        <v>05.03.2022</v>
      </c>
    </row>
    <row r="110" spans="1:11" ht="18.75" hidden="1" customHeight="1" x14ac:dyDescent="0.2">
      <c r="A110" s="41">
        <v>109</v>
      </c>
      <c r="B110" s="60">
        <v>7059</v>
      </c>
      <c r="C110" s="43" t="s">
        <v>311</v>
      </c>
      <c r="D110" s="42" t="s">
        <v>210</v>
      </c>
      <c r="E110" s="64">
        <v>1417660</v>
      </c>
      <c r="F110" s="64">
        <v>141766</v>
      </c>
      <c r="G110" s="64">
        <v>1559426</v>
      </c>
      <c r="H110" s="45"/>
      <c r="I110" s="52">
        <f>+VLOOKUP(B110,[1]CHECK!F$386:N$2702,9,0)</f>
        <v>-1559426</v>
      </c>
      <c r="J110" s="52">
        <f t="shared" si="1"/>
        <v>0</v>
      </c>
      <c r="K110" s="68" t="str">
        <f>+VLOOKUP(B110,[1]CHECK!F$386:N$2702,8,0)</f>
        <v>05.03.2022</v>
      </c>
    </row>
    <row r="111" spans="1:11" ht="18.75" hidden="1" customHeight="1" x14ac:dyDescent="0.2">
      <c r="A111" s="41">
        <v>110</v>
      </c>
      <c r="B111" s="60">
        <v>7060</v>
      </c>
      <c r="C111" s="43" t="s">
        <v>311</v>
      </c>
      <c r="D111" s="42" t="s">
        <v>210</v>
      </c>
      <c r="E111" s="64">
        <v>3179324</v>
      </c>
      <c r="F111" s="64">
        <v>317932</v>
      </c>
      <c r="G111" s="64">
        <v>3497256</v>
      </c>
      <c r="H111" s="45"/>
      <c r="I111" s="52">
        <f>+VLOOKUP(B111,[1]CHECK!F$386:N$2702,9,0)</f>
        <v>-3497256</v>
      </c>
      <c r="J111" s="52">
        <f t="shared" si="1"/>
        <v>0</v>
      </c>
      <c r="K111" s="68" t="str">
        <f>+VLOOKUP(B111,[1]CHECK!F$386:N$2702,8,0)</f>
        <v>05.03.2022</v>
      </c>
    </row>
    <row r="112" spans="1:11" ht="18.75" hidden="1" customHeight="1" x14ac:dyDescent="0.2">
      <c r="A112" s="41">
        <v>111</v>
      </c>
      <c r="B112" s="60">
        <v>7061</v>
      </c>
      <c r="C112" s="43" t="s">
        <v>311</v>
      </c>
      <c r="D112" s="42" t="s">
        <v>210</v>
      </c>
      <c r="E112" s="64">
        <v>2622624</v>
      </c>
      <c r="F112" s="64">
        <v>262262</v>
      </c>
      <c r="G112" s="64">
        <v>2884886</v>
      </c>
      <c r="H112" s="45"/>
      <c r="I112" s="52">
        <f>+VLOOKUP(B112,[1]CHECK!F$386:N$2702,9,0)</f>
        <v>-2884886</v>
      </c>
      <c r="J112" s="52">
        <f t="shared" si="1"/>
        <v>0</v>
      </c>
      <c r="K112" s="68" t="str">
        <f>+VLOOKUP(B112,[1]CHECK!F$386:N$2702,8,0)</f>
        <v>05.03.2022</v>
      </c>
    </row>
    <row r="113" spans="1:11" ht="18.75" hidden="1" customHeight="1" x14ac:dyDescent="0.2">
      <c r="A113" s="41">
        <v>112</v>
      </c>
      <c r="B113" s="60">
        <v>7062</v>
      </c>
      <c r="C113" s="43" t="s">
        <v>311</v>
      </c>
      <c r="D113" s="42" t="s">
        <v>210</v>
      </c>
      <c r="E113" s="64">
        <v>5330020</v>
      </c>
      <c r="F113" s="64">
        <v>533002</v>
      </c>
      <c r="G113" s="64">
        <v>5863022</v>
      </c>
      <c r="H113" s="45"/>
      <c r="I113" s="52">
        <f>+VLOOKUP(B113,[1]CHECK!F$386:N$2702,9,0)</f>
        <v>-5863022</v>
      </c>
      <c r="J113" s="52">
        <f t="shared" si="1"/>
        <v>0</v>
      </c>
      <c r="K113" s="68" t="str">
        <f>+VLOOKUP(B113,[1]CHECK!F$386:N$2702,8,0)</f>
        <v>05.03.2022</v>
      </c>
    </row>
    <row r="114" spans="1:11" ht="18.75" hidden="1" customHeight="1" x14ac:dyDescent="0.2">
      <c r="A114" s="41">
        <v>113</v>
      </c>
      <c r="B114" s="60">
        <v>7063</v>
      </c>
      <c r="C114" s="43" t="s">
        <v>311</v>
      </c>
      <c r="D114" s="42" t="s">
        <v>210</v>
      </c>
      <c r="E114" s="64">
        <v>2779952</v>
      </c>
      <c r="F114" s="64">
        <v>277995</v>
      </c>
      <c r="G114" s="64">
        <v>3057947</v>
      </c>
      <c r="H114" s="42"/>
      <c r="I114" s="52">
        <f>+VLOOKUP(B114,[1]CHECK!F$386:N$2702,9,0)</f>
        <v>-3057947</v>
      </c>
      <c r="J114" s="52">
        <f t="shared" si="1"/>
        <v>0</v>
      </c>
      <c r="K114" s="68" t="str">
        <f>+VLOOKUP(B114,[1]CHECK!F$386:N$2702,8,0)</f>
        <v>05.03.2022</v>
      </c>
    </row>
    <row r="115" spans="1:11" ht="18.75" hidden="1" customHeight="1" x14ac:dyDescent="0.2">
      <c r="A115" s="41">
        <v>114</v>
      </c>
      <c r="B115" s="60">
        <v>7064</v>
      </c>
      <c r="C115" s="43" t="s">
        <v>311</v>
      </c>
      <c r="D115" s="42" t="s">
        <v>210</v>
      </c>
      <c r="E115" s="64">
        <v>5409580</v>
      </c>
      <c r="F115" s="64">
        <v>540958</v>
      </c>
      <c r="G115" s="64">
        <v>5950538</v>
      </c>
      <c r="H115" s="45"/>
      <c r="I115" s="52">
        <f>+VLOOKUP(B115,[1]CHECK!F$386:N$2702,9,0)</f>
        <v>-5950538</v>
      </c>
      <c r="J115" s="52">
        <f t="shared" si="1"/>
        <v>0</v>
      </c>
      <c r="K115" s="68" t="str">
        <f>+VLOOKUP(B115,[1]CHECK!F$386:N$2702,8,0)</f>
        <v>05.03.2022</v>
      </c>
    </row>
    <row r="116" spans="1:11" ht="18.75" hidden="1" customHeight="1" x14ac:dyDescent="0.2">
      <c r="A116" s="41">
        <v>115</v>
      </c>
      <c r="B116" s="60">
        <v>7065</v>
      </c>
      <c r="C116" s="43" t="s">
        <v>311</v>
      </c>
      <c r="D116" s="42" t="s">
        <v>210</v>
      </c>
      <c r="E116" s="64">
        <v>4089172</v>
      </c>
      <c r="F116" s="64">
        <v>408917</v>
      </c>
      <c r="G116" s="64">
        <v>4498089</v>
      </c>
      <c r="H116" s="45"/>
      <c r="I116" s="52">
        <f>+VLOOKUP(B116,[1]CHECK!F$386:N$2702,9,0)</f>
        <v>-4498089</v>
      </c>
      <c r="J116" s="52">
        <f t="shared" si="1"/>
        <v>0</v>
      </c>
      <c r="K116" s="68" t="str">
        <f>+VLOOKUP(B116,[1]CHECK!F$386:N$2702,8,0)</f>
        <v>05.03.2022</v>
      </c>
    </row>
    <row r="117" spans="1:11" ht="18.75" hidden="1" customHeight="1" x14ac:dyDescent="0.2">
      <c r="A117" s="41">
        <v>116</v>
      </c>
      <c r="B117" s="60">
        <v>7066</v>
      </c>
      <c r="C117" s="43" t="s">
        <v>311</v>
      </c>
      <c r="D117" s="42" t="s">
        <v>210</v>
      </c>
      <c r="E117" s="64">
        <v>3331740</v>
      </c>
      <c r="F117" s="64">
        <v>333174</v>
      </c>
      <c r="G117" s="64">
        <v>3664914</v>
      </c>
      <c r="H117" s="45"/>
      <c r="I117" s="52">
        <f>+VLOOKUP(B117,[1]CHECK!F$386:N$2702,9,0)</f>
        <v>-3664914</v>
      </c>
      <c r="J117" s="52">
        <f t="shared" si="1"/>
        <v>0</v>
      </c>
      <c r="K117" s="68" t="str">
        <f>+VLOOKUP(B117,[1]CHECK!F$386:N$2702,8,0)</f>
        <v>05.03.2022</v>
      </c>
    </row>
    <row r="118" spans="1:11" ht="18.75" hidden="1" customHeight="1" x14ac:dyDescent="0.2">
      <c r="A118" s="41">
        <v>117</v>
      </c>
      <c r="B118" s="60">
        <v>7067</v>
      </c>
      <c r="C118" s="43" t="s">
        <v>311</v>
      </c>
      <c r="D118" s="42" t="s">
        <v>210</v>
      </c>
      <c r="E118" s="64">
        <v>1468640</v>
      </c>
      <c r="F118" s="64">
        <v>146864</v>
      </c>
      <c r="G118" s="64">
        <v>1615504</v>
      </c>
      <c r="H118" s="45"/>
      <c r="I118" s="52">
        <f>+VLOOKUP(B118,[1]CHECK!F$386:N$2702,9,0)</f>
        <v>-1615504</v>
      </c>
      <c r="J118" s="52">
        <f t="shared" si="1"/>
        <v>0</v>
      </c>
      <c r="K118" s="68" t="str">
        <f>+VLOOKUP(B118,[1]CHECK!F$386:N$2702,8,0)</f>
        <v>05.03.2022</v>
      </c>
    </row>
    <row r="119" spans="1:11" ht="18.75" hidden="1" customHeight="1" x14ac:dyDescent="0.2">
      <c r="A119" s="41">
        <v>118</v>
      </c>
      <c r="B119" s="60">
        <v>7138</v>
      </c>
      <c r="C119" s="43" t="s">
        <v>311</v>
      </c>
      <c r="D119" s="42" t="s">
        <v>210</v>
      </c>
      <c r="E119" s="64">
        <v>1110580</v>
      </c>
      <c r="F119" s="64">
        <v>111058</v>
      </c>
      <c r="G119" s="64">
        <v>1221638</v>
      </c>
      <c r="H119" s="45"/>
      <c r="I119" s="52">
        <f>+VLOOKUP(B119,[1]CHECK!F$386:N$2702,9,0)</f>
        <v>-1221638</v>
      </c>
      <c r="J119" s="52">
        <f t="shared" si="1"/>
        <v>0</v>
      </c>
      <c r="K119" s="68" t="str">
        <f>+VLOOKUP(B119,[1]CHECK!F$386:N$2702,8,0)</f>
        <v>05.03.2022</v>
      </c>
    </row>
    <row r="120" spans="1:11" ht="18.75" hidden="1" customHeight="1" x14ac:dyDescent="0.2">
      <c r="A120" s="41">
        <v>119</v>
      </c>
      <c r="B120" s="60">
        <v>7140</v>
      </c>
      <c r="C120" s="43" t="s">
        <v>10</v>
      </c>
      <c r="D120" s="42" t="s">
        <v>210</v>
      </c>
      <c r="E120" s="64">
        <v>2469360</v>
      </c>
      <c r="F120" s="64">
        <v>246936</v>
      </c>
      <c r="G120" s="64">
        <v>2716296</v>
      </c>
      <c r="H120" s="45"/>
      <c r="I120" s="52">
        <f>+VLOOKUP(B120,[1]CHECK!F$386:N$2702,9,0)</f>
        <v>-2716296</v>
      </c>
      <c r="J120" s="52">
        <f t="shared" si="1"/>
        <v>0</v>
      </c>
      <c r="K120" s="68" t="str">
        <f>+VLOOKUP(B120,[1]CHECK!F$386:N$2702,8,0)</f>
        <v>05.03.2022</v>
      </c>
    </row>
    <row r="121" spans="1:11" ht="18.75" hidden="1" customHeight="1" x14ac:dyDescent="0.2">
      <c r="A121" s="41">
        <v>120</v>
      </c>
      <c r="B121" s="60">
        <v>7141</v>
      </c>
      <c r="C121" s="43" t="s">
        <v>10</v>
      </c>
      <c r="D121" s="42" t="s">
        <v>210</v>
      </c>
      <c r="E121" s="64">
        <v>2579220</v>
      </c>
      <c r="F121" s="64">
        <v>257922</v>
      </c>
      <c r="G121" s="64">
        <v>2837142</v>
      </c>
      <c r="H121" s="45"/>
      <c r="I121" s="52">
        <f>+VLOOKUP(B121,[1]CHECK!F$386:N$2702,9,0)</f>
        <v>-2837142</v>
      </c>
      <c r="J121" s="52">
        <f t="shared" si="1"/>
        <v>0</v>
      </c>
      <c r="K121" s="68" t="str">
        <f>+VLOOKUP(B121,[1]CHECK!F$386:N$2702,8,0)</f>
        <v>05.03.2022</v>
      </c>
    </row>
    <row r="122" spans="1:11" ht="18.75" hidden="1" customHeight="1" x14ac:dyDescent="0.2">
      <c r="A122" s="41">
        <v>121</v>
      </c>
      <c r="B122" s="60">
        <v>7153</v>
      </c>
      <c r="C122" s="43" t="s">
        <v>10</v>
      </c>
      <c r="D122" s="42" t="s">
        <v>210</v>
      </c>
      <c r="E122" s="64">
        <v>1311312</v>
      </c>
      <c r="F122" s="64">
        <v>131131</v>
      </c>
      <c r="G122" s="64">
        <v>1442443</v>
      </c>
      <c r="H122" s="45"/>
      <c r="I122" s="52">
        <f>+VLOOKUP(B122,[1]CHECK!F$386:N$2702,9,0)</f>
        <v>-1442443</v>
      </c>
      <c r="J122" s="52">
        <f t="shared" si="1"/>
        <v>0</v>
      </c>
      <c r="K122" s="68" t="str">
        <f>+VLOOKUP(B122,[1]CHECK!F$386:N$2702,8,0)</f>
        <v>05.03.2022</v>
      </c>
    </row>
    <row r="123" spans="1:11" ht="18.75" hidden="1" customHeight="1" x14ac:dyDescent="0.2">
      <c r="A123" s="41">
        <v>122</v>
      </c>
      <c r="B123" s="60">
        <v>7154</v>
      </c>
      <c r="C123" s="43" t="s">
        <v>10</v>
      </c>
      <c r="D123" s="42" t="s">
        <v>210</v>
      </c>
      <c r="E123" s="64">
        <v>828000</v>
      </c>
      <c r="F123" s="64">
        <v>82800</v>
      </c>
      <c r="G123" s="64">
        <v>910800</v>
      </c>
      <c r="H123" s="45"/>
      <c r="I123" s="52">
        <f>+VLOOKUP(B123,[1]CHECK!F$386:N$2702,9,0)</f>
        <v>-910800</v>
      </c>
      <c r="J123" s="52">
        <f t="shared" si="1"/>
        <v>0</v>
      </c>
      <c r="K123" s="68" t="str">
        <f>+VLOOKUP(B123,[1]CHECK!F$386:N$2702,8,0)</f>
        <v>05.03.2022</v>
      </c>
    </row>
    <row r="124" spans="1:11" ht="18.75" hidden="1" customHeight="1" x14ac:dyDescent="0.2">
      <c r="A124" s="41">
        <v>123</v>
      </c>
      <c r="B124" s="60">
        <v>7434</v>
      </c>
      <c r="C124" s="43" t="s">
        <v>11</v>
      </c>
      <c r="D124" s="42" t="s">
        <v>210</v>
      </c>
      <c r="E124" s="64">
        <v>1311312</v>
      </c>
      <c r="F124" s="64">
        <v>131131</v>
      </c>
      <c r="G124" s="64">
        <v>1442443</v>
      </c>
      <c r="H124" s="45"/>
      <c r="I124" s="52">
        <f>+VLOOKUP(B124,[1]CHECK!F$386:N$2702,9,0)</f>
        <v>-1442443</v>
      </c>
      <c r="J124" s="52">
        <f t="shared" si="1"/>
        <v>0</v>
      </c>
      <c r="K124" s="68" t="str">
        <f>+VLOOKUP(B124,[1]CHECK!F$386:N$2702,8,0)</f>
        <v>05.03.2022</v>
      </c>
    </row>
    <row r="125" spans="1:11" ht="18.75" hidden="1" customHeight="1" x14ac:dyDescent="0.2">
      <c r="A125" s="41">
        <v>124</v>
      </c>
      <c r="B125" s="60">
        <v>7435</v>
      </c>
      <c r="C125" s="43" t="s">
        <v>11</v>
      </c>
      <c r="D125" s="42" t="s">
        <v>210</v>
      </c>
      <c r="E125" s="64">
        <v>3532472</v>
      </c>
      <c r="F125" s="64">
        <v>353247</v>
      </c>
      <c r="G125" s="64">
        <v>3885719</v>
      </c>
      <c r="H125" s="45"/>
      <c r="I125" s="52">
        <f>+VLOOKUP(B125,[1]CHECK!F$386:N$2702,9,0)</f>
        <v>-3885719</v>
      </c>
      <c r="J125" s="52">
        <f t="shared" si="1"/>
        <v>0</v>
      </c>
      <c r="K125" s="68" t="str">
        <f>+VLOOKUP(B125,[1]CHECK!F$386:N$2702,8,0)</f>
        <v>05.03.2022</v>
      </c>
    </row>
    <row r="126" spans="1:11" ht="18.75" hidden="1" customHeight="1" x14ac:dyDescent="0.2">
      <c r="A126" s="41">
        <v>125</v>
      </c>
      <c r="B126" s="60">
        <v>7447</v>
      </c>
      <c r="C126" s="43" t="s">
        <v>11</v>
      </c>
      <c r="D126" s="42" t="s">
        <v>210</v>
      </c>
      <c r="E126" s="64">
        <v>8887460</v>
      </c>
      <c r="F126" s="64">
        <v>888746</v>
      </c>
      <c r="G126" s="64">
        <v>9776206</v>
      </c>
      <c r="H126" s="45"/>
      <c r="I126" s="52">
        <f>+VLOOKUP(B126,[1]CHECK!F$386:N$2702,9,0)</f>
        <v>-9776206</v>
      </c>
      <c r="J126" s="52">
        <f t="shared" si="1"/>
        <v>0</v>
      </c>
      <c r="K126" s="68" t="str">
        <f>+VLOOKUP(B126,[1]CHECK!F$386:N$2702,8,0)</f>
        <v>05.03.2022</v>
      </c>
    </row>
    <row r="127" spans="1:11" ht="18.75" hidden="1" customHeight="1" x14ac:dyDescent="0.2">
      <c r="A127" s="41">
        <v>126</v>
      </c>
      <c r="B127" s="60">
        <v>7463</v>
      </c>
      <c r="C127" s="43" t="s">
        <v>11</v>
      </c>
      <c r="D127" s="42" t="s">
        <v>210</v>
      </c>
      <c r="E127" s="64">
        <v>6773892</v>
      </c>
      <c r="F127" s="64">
        <v>677389</v>
      </c>
      <c r="G127" s="64">
        <v>7451281</v>
      </c>
      <c r="H127" s="42"/>
      <c r="I127" s="52">
        <f>+VLOOKUP(B127,[1]CHECK!F$386:N$2702,9,0)</f>
        <v>-7451281</v>
      </c>
      <c r="J127" s="52">
        <f t="shared" si="1"/>
        <v>0</v>
      </c>
      <c r="K127" s="68" t="str">
        <f>+VLOOKUP(B127,[1]CHECK!F$386:N$2702,8,0)</f>
        <v>05.03.2022</v>
      </c>
    </row>
    <row r="128" spans="1:11" ht="18.75" hidden="1" customHeight="1" x14ac:dyDescent="0.2">
      <c r="A128" s="41">
        <v>127</v>
      </c>
      <c r="B128" s="60">
        <v>7473</v>
      </c>
      <c r="C128" s="43" t="s">
        <v>11</v>
      </c>
      <c r="D128" s="42" t="s">
        <v>210</v>
      </c>
      <c r="E128" s="64">
        <v>7663132</v>
      </c>
      <c r="F128" s="64">
        <v>766313</v>
      </c>
      <c r="G128" s="64">
        <v>8429445</v>
      </c>
      <c r="H128" s="45"/>
      <c r="I128" s="52">
        <f>+VLOOKUP(B128,[1]CHECK!F$386:N$2702,9,0)</f>
        <v>-8429445</v>
      </c>
      <c r="J128" s="52">
        <f t="shared" si="1"/>
        <v>0</v>
      </c>
      <c r="K128" s="68" t="str">
        <f>+VLOOKUP(B128,[1]CHECK!F$386:N$2702,8,0)</f>
        <v>05.03.2022</v>
      </c>
    </row>
    <row r="129" spans="1:11" ht="18.75" hidden="1" customHeight="1" x14ac:dyDescent="0.2">
      <c r="A129" s="41">
        <v>128</v>
      </c>
      <c r="B129" s="60">
        <v>7474</v>
      </c>
      <c r="C129" s="43" t="s">
        <v>11</v>
      </c>
      <c r="D129" s="42" t="s">
        <v>210</v>
      </c>
      <c r="E129" s="64">
        <v>8173432</v>
      </c>
      <c r="F129" s="64">
        <v>817343</v>
      </c>
      <c r="G129" s="64">
        <v>8990775</v>
      </c>
      <c r="H129" s="45"/>
      <c r="I129" s="52">
        <f>+VLOOKUP(B129,[1]CHECK!F$386:N$2702,9,0)</f>
        <v>-8990775</v>
      </c>
      <c r="J129" s="52">
        <f t="shared" si="1"/>
        <v>0</v>
      </c>
      <c r="K129" s="68" t="str">
        <f>+VLOOKUP(B129,[1]CHECK!F$386:N$2702,8,0)</f>
        <v>05.03.2022</v>
      </c>
    </row>
    <row r="130" spans="1:11" ht="18.75" hidden="1" customHeight="1" x14ac:dyDescent="0.2">
      <c r="A130" s="41">
        <v>129</v>
      </c>
      <c r="B130" s="60">
        <v>7660</v>
      </c>
      <c r="C130" s="43" t="s">
        <v>343</v>
      </c>
      <c r="D130" s="42" t="s">
        <v>210</v>
      </c>
      <c r="E130" s="64">
        <v>1712776</v>
      </c>
      <c r="F130" s="64">
        <v>171278</v>
      </c>
      <c r="G130" s="64">
        <v>1884054</v>
      </c>
      <c r="H130" s="45"/>
      <c r="I130" s="52">
        <f>+VLOOKUP(B130,[1]CHECK!F$386:N$2702,9,0)</f>
        <v>-1884054</v>
      </c>
      <c r="J130" s="52">
        <f t="shared" si="1"/>
        <v>0</v>
      </c>
      <c r="K130" s="68" t="str">
        <f>+VLOOKUP(B130,[1]CHECK!F$386:N$2702,8,0)</f>
        <v>05.03.2022</v>
      </c>
    </row>
    <row r="131" spans="1:11" ht="18.75" hidden="1" customHeight="1" x14ac:dyDescent="0.2">
      <c r="A131" s="41">
        <v>130</v>
      </c>
      <c r="B131" s="60">
        <v>7661</v>
      </c>
      <c r="C131" s="43" t="s">
        <v>343</v>
      </c>
      <c r="D131" s="42" t="s">
        <v>210</v>
      </c>
      <c r="E131" s="64">
        <v>1468640</v>
      </c>
      <c r="F131" s="64">
        <v>146864</v>
      </c>
      <c r="G131" s="64">
        <v>1615504</v>
      </c>
      <c r="H131" s="45"/>
      <c r="I131" s="52">
        <f>+VLOOKUP(B131,[1]CHECK!F$386:N$2702,9,0)</f>
        <v>-1615504</v>
      </c>
      <c r="J131" s="52">
        <f t="shared" ref="J131:J194" si="2">+I131+G131</f>
        <v>0</v>
      </c>
      <c r="K131" s="68" t="str">
        <f>+VLOOKUP(B131,[1]CHECK!F$386:N$2702,8,0)</f>
        <v>05.03.2022</v>
      </c>
    </row>
    <row r="132" spans="1:11" ht="18.75" hidden="1" customHeight="1" x14ac:dyDescent="0.2">
      <c r="A132" s="41">
        <v>131</v>
      </c>
      <c r="B132" s="60">
        <v>7662</v>
      </c>
      <c r="C132" s="43" t="s">
        <v>343</v>
      </c>
      <c r="D132" s="42" t="s">
        <v>210</v>
      </c>
      <c r="E132" s="64">
        <v>2089640</v>
      </c>
      <c r="F132" s="64">
        <v>208964</v>
      </c>
      <c r="G132" s="64">
        <v>2298604</v>
      </c>
      <c r="H132" s="45"/>
      <c r="I132" s="52">
        <f>+VLOOKUP(B132,[1]CHECK!F$386:N$2702,9,0)</f>
        <v>-2298604</v>
      </c>
      <c r="J132" s="52">
        <f t="shared" si="2"/>
        <v>0</v>
      </c>
      <c r="K132" s="68" t="str">
        <f>+VLOOKUP(B132,[1]CHECK!F$386:N$2702,8,0)</f>
        <v>05.03.2022</v>
      </c>
    </row>
    <row r="133" spans="1:11" ht="18.75" hidden="1" customHeight="1" x14ac:dyDescent="0.2">
      <c r="A133" s="41">
        <v>132</v>
      </c>
      <c r="B133" s="60">
        <v>7663</v>
      </c>
      <c r="C133" s="43" t="s">
        <v>343</v>
      </c>
      <c r="D133" s="42" t="s">
        <v>210</v>
      </c>
      <c r="E133" s="64">
        <v>2937280</v>
      </c>
      <c r="F133" s="64">
        <v>293728</v>
      </c>
      <c r="G133" s="64">
        <v>3231008</v>
      </c>
      <c r="H133" s="45"/>
      <c r="I133" s="52">
        <f>+VLOOKUP(B133,[1]CHECK!F$386:N$2702,9,0)</f>
        <v>-3231008</v>
      </c>
      <c r="J133" s="52">
        <f t="shared" si="2"/>
        <v>0</v>
      </c>
      <c r="K133" s="68" t="str">
        <f>+VLOOKUP(B133,[1]CHECK!F$386:N$2702,8,0)</f>
        <v>05.03.2022</v>
      </c>
    </row>
    <row r="134" spans="1:11" ht="18.75" hidden="1" customHeight="1" x14ac:dyDescent="0.2">
      <c r="A134" s="41">
        <v>133</v>
      </c>
      <c r="B134" s="60">
        <v>7664</v>
      </c>
      <c r="C134" s="43" t="s">
        <v>343</v>
      </c>
      <c r="D134" s="42" t="s">
        <v>210</v>
      </c>
      <c r="E134" s="64">
        <v>1468640</v>
      </c>
      <c r="F134" s="64">
        <v>146864</v>
      </c>
      <c r="G134" s="64">
        <v>1615504</v>
      </c>
      <c r="H134" s="45"/>
      <c r="I134" s="52">
        <f>+VLOOKUP(B134,[1]CHECK!F$386:N$2702,9,0)</f>
        <v>-1615504</v>
      </c>
      <c r="J134" s="52">
        <f t="shared" si="2"/>
        <v>0</v>
      </c>
      <c r="K134" s="68" t="str">
        <f>+VLOOKUP(B134,[1]CHECK!F$386:N$2702,8,0)</f>
        <v>05.03.2022</v>
      </c>
    </row>
    <row r="135" spans="1:11" ht="18.75" hidden="1" customHeight="1" x14ac:dyDescent="0.2">
      <c r="A135" s="41">
        <v>134</v>
      </c>
      <c r="B135" s="60">
        <v>7665</v>
      </c>
      <c r="C135" s="43" t="s">
        <v>343</v>
      </c>
      <c r="D135" s="42" t="s">
        <v>210</v>
      </c>
      <c r="E135" s="64">
        <v>5402576</v>
      </c>
      <c r="F135" s="64">
        <v>540258</v>
      </c>
      <c r="G135" s="64">
        <v>5942834</v>
      </c>
      <c r="H135" s="45"/>
      <c r="I135" s="52">
        <f>+VLOOKUP(B135,[1]CHECK!F$386:N$2702,9,0)</f>
        <v>-5942834</v>
      </c>
      <c r="J135" s="52">
        <f t="shared" si="2"/>
        <v>0</v>
      </c>
      <c r="K135" s="68" t="str">
        <f>+VLOOKUP(B135,[1]CHECK!F$386:N$2702,8,0)</f>
        <v>05.03.2022</v>
      </c>
    </row>
    <row r="136" spans="1:11" ht="18.75" hidden="1" customHeight="1" x14ac:dyDescent="0.2">
      <c r="A136" s="41">
        <v>135</v>
      </c>
      <c r="B136" s="60">
        <v>7666</v>
      </c>
      <c r="C136" s="43" t="s">
        <v>343</v>
      </c>
      <c r="D136" s="42" t="s">
        <v>210</v>
      </c>
      <c r="E136" s="64">
        <v>3185592</v>
      </c>
      <c r="F136" s="64">
        <v>318559</v>
      </c>
      <c r="G136" s="64">
        <v>3504151</v>
      </c>
      <c r="H136" s="45"/>
      <c r="I136" s="52">
        <f>+VLOOKUP(B136,[1]CHECK!F$386:N$2702,9,0)</f>
        <v>-3504151</v>
      </c>
      <c r="J136" s="52">
        <f t="shared" si="2"/>
        <v>0</v>
      </c>
      <c r="K136" s="68" t="str">
        <f>+VLOOKUP(B136,[1]CHECK!F$386:N$2702,8,0)</f>
        <v>05.03.2022</v>
      </c>
    </row>
    <row r="137" spans="1:11" ht="18.75" hidden="1" customHeight="1" x14ac:dyDescent="0.2">
      <c r="A137" s="41">
        <v>136</v>
      </c>
      <c r="B137" s="60">
        <v>7667</v>
      </c>
      <c r="C137" s="43" t="s">
        <v>343</v>
      </c>
      <c r="D137" s="42" t="s">
        <v>210</v>
      </c>
      <c r="E137" s="64">
        <v>8840544</v>
      </c>
      <c r="F137" s="64">
        <v>884054</v>
      </c>
      <c r="G137" s="64">
        <v>9724598</v>
      </c>
      <c r="H137" s="45"/>
      <c r="I137" s="52">
        <f>+VLOOKUP(B137,[1]CHECK!F$386:N$2702,9,0)</f>
        <v>-9724598</v>
      </c>
      <c r="J137" s="52">
        <f t="shared" si="2"/>
        <v>0</v>
      </c>
      <c r="K137" s="68" t="str">
        <f>+VLOOKUP(B137,[1]CHECK!F$386:N$2702,8,0)</f>
        <v>05.03.2022</v>
      </c>
    </row>
    <row r="138" spans="1:11" ht="18.75" hidden="1" customHeight="1" x14ac:dyDescent="0.2">
      <c r="A138" s="41">
        <v>137</v>
      </c>
      <c r="B138" s="60">
        <v>7668</v>
      </c>
      <c r="C138" s="43" t="s">
        <v>343</v>
      </c>
      <c r="D138" s="42" t="s">
        <v>210</v>
      </c>
      <c r="E138" s="64">
        <v>12505200</v>
      </c>
      <c r="F138" s="64">
        <v>1250520</v>
      </c>
      <c r="G138" s="64">
        <v>13755720</v>
      </c>
      <c r="H138" s="45"/>
      <c r="I138" s="52">
        <f>+VLOOKUP(B138,[1]CHECK!F$386:N$2702,9,0)</f>
        <v>-13755720</v>
      </c>
      <c r="J138" s="52">
        <f t="shared" si="2"/>
        <v>0</v>
      </c>
      <c r="K138" s="68" t="str">
        <f>+VLOOKUP(B138,[1]CHECK!F$386:N$2702,8,0)</f>
        <v>05.03.2022</v>
      </c>
    </row>
    <row r="139" spans="1:11" ht="18.75" hidden="1" customHeight="1" x14ac:dyDescent="0.2">
      <c r="A139" s="41">
        <v>138</v>
      </c>
      <c r="B139" s="60">
        <v>7669</v>
      </c>
      <c r="C139" s="43" t="s">
        <v>343</v>
      </c>
      <c r="D139" s="42" t="s">
        <v>210</v>
      </c>
      <c r="E139" s="64">
        <v>2221160</v>
      </c>
      <c r="F139" s="64">
        <v>222116</v>
      </c>
      <c r="G139" s="64">
        <v>2443276</v>
      </c>
      <c r="H139" s="45"/>
      <c r="I139" s="52">
        <f>+VLOOKUP(B139,[1]CHECK!F$386:N$2702,9,0)</f>
        <v>-2443276</v>
      </c>
      <c r="J139" s="52">
        <f t="shared" si="2"/>
        <v>0</v>
      </c>
      <c r="K139" s="68" t="str">
        <f>+VLOOKUP(B139,[1]CHECK!F$386:N$2702,8,0)</f>
        <v>05.03.2022</v>
      </c>
    </row>
    <row r="140" spans="1:11" ht="18.75" hidden="1" customHeight="1" x14ac:dyDescent="0.2">
      <c r="A140" s="41">
        <v>139</v>
      </c>
      <c r="B140" s="60">
        <v>7671</v>
      </c>
      <c r="C140" s="43" t="s">
        <v>343</v>
      </c>
      <c r="D140" s="42" t="s">
        <v>210</v>
      </c>
      <c r="E140" s="64">
        <v>2628892</v>
      </c>
      <c r="F140" s="64">
        <v>262889</v>
      </c>
      <c r="G140" s="64">
        <v>2891781</v>
      </c>
      <c r="H140" s="45"/>
      <c r="I140" s="52">
        <f>+VLOOKUP(B140,[1]CHECK!F$386:N$2702,9,0)</f>
        <v>-2891781</v>
      </c>
      <c r="J140" s="52">
        <f t="shared" si="2"/>
        <v>0</v>
      </c>
      <c r="K140" s="68" t="str">
        <f>+VLOOKUP(B140,[1]CHECK!F$386:N$2702,8,0)</f>
        <v>05.03.2022</v>
      </c>
    </row>
    <row r="141" spans="1:11" ht="18.75" hidden="1" customHeight="1" x14ac:dyDescent="0.2">
      <c r="A141" s="41">
        <v>140</v>
      </c>
      <c r="B141" s="60">
        <v>7672</v>
      </c>
      <c r="C141" s="43" t="s">
        <v>343</v>
      </c>
      <c r="D141" s="42" t="s">
        <v>210</v>
      </c>
      <c r="E141" s="64">
        <v>4089172</v>
      </c>
      <c r="F141" s="64">
        <v>408917</v>
      </c>
      <c r="G141" s="64">
        <v>4498089</v>
      </c>
      <c r="H141" s="45"/>
      <c r="I141" s="52">
        <f>+VLOOKUP(B141,[1]CHECK!F$386:N$2702,9,0)</f>
        <v>-4498089</v>
      </c>
      <c r="J141" s="52">
        <f t="shared" si="2"/>
        <v>0</v>
      </c>
      <c r="K141" s="68" t="str">
        <f>+VLOOKUP(B141,[1]CHECK!F$386:N$2702,8,0)</f>
        <v>05.03.2022</v>
      </c>
    </row>
    <row r="142" spans="1:11" ht="18.75" hidden="1" customHeight="1" x14ac:dyDescent="0.2">
      <c r="A142" s="41">
        <v>141</v>
      </c>
      <c r="B142" s="60">
        <v>7673</v>
      </c>
      <c r="C142" s="43" t="s">
        <v>343</v>
      </c>
      <c r="D142" s="42" t="s">
        <v>210</v>
      </c>
      <c r="E142" s="64">
        <v>30558460</v>
      </c>
      <c r="F142" s="64">
        <v>3055846</v>
      </c>
      <c r="G142" s="64">
        <v>33614306</v>
      </c>
      <c r="H142" s="42"/>
      <c r="I142" s="52">
        <f>+VLOOKUP(B142,[1]CHECK!F$386:N$2702,9,0)</f>
        <v>-33614306</v>
      </c>
      <c r="J142" s="52">
        <f t="shared" si="2"/>
        <v>0</v>
      </c>
      <c r="K142" s="68" t="str">
        <f>+VLOOKUP(B142,[1]CHECK!F$386:N$2702,8,0)</f>
        <v>05.03.2022</v>
      </c>
    </row>
    <row r="143" spans="1:11" ht="18.75" hidden="1" customHeight="1" x14ac:dyDescent="0.2">
      <c r="A143" s="41">
        <v>142</v>
      </c>
      <c r="B143" s="60">
        <v>7674</v>
      </c>
      <c r="C143" s="43" t="s">
        <v>343</v>
      </c>
      <c r="D143" s="42" t="s">
        <v>210</v>
      </c>
      <c r="E143" s="64">
        <v>2622624</v>
      </c>
      <c r="F143" s="64">
        <v>262262</v>
      </c>
      <c r="G143" s="64">
        <v>2884886</v>
      </c>
      <c r="H143" s="45"/>
      <c r="I143" s="52">
        <f>+VLOOKUP(B143,[1]CHECK!F$386:N$2702,9,0)</f>
        <v>-2884886</v>
      </c>
      <c r="J143" s="52">
        <f t="shared" si="2"/>
        <v>0</v>
      </c>
      <c r="K143" s="68" t="str">
        <f>+VLOOKUP(B143,[1]CHECK!F$386:N$2702,8,0)</f>
        <v>05.03.2022</v>
      </c>
    </row>
    <row r="144" spans="1:11" ht="18.75" hidden="1" customHeight="1" x14ac:dyDescent="0.2">
      <c r="A144" s="41">
        <v>143</v>
      </c>
      <c r="B144" s="60">
        <v>7717</v>
      </c>
      <c r="C144" s="43" t="s">
        <v>358</v>
      </c>
      <c r="D144" s="42" t="s">
        <v>210</v>
      </c>
      <c r="E144" s="64">
        <v>2221160</v>
      </c>
      <c r="F144" s="64">
        <v>222116</v>
      </c>
      <c r="G144" s="64">
        <v>2443276</v>
      </c>
      <c r="H144" s="45"/>
      <c r="I144" s="52">
        <f>+VLOOKUP(B144,[1]CHECK!F$386:N$2702,9,0)</f>
        <v>-2443276</v>
      </c>
      <c r="J144" s="52">
        <f t="shared" si="2"/>
        <v>0</v>
      </c>
      <c r="K144" s="68" t="str">
        <f>+VLOOKUP(B144,[1]CHECK!F$386:N$2702,8,0)</f>
        <v>05.03.2022</v>
      </c>
    </row>
    <row r="145" spans="1:11" ht="18.75" hidden="1" customHeight="1" x14ac:dyDescent="0.2">
      <c r="A145" s="41">
        <v>144</v>
      </c>
      <c r="B145" s="60">
        <v>7718</v>
      </c>
      <c r="C145" s="43" t="s">
        <v>358</v>
      </c>
      <c r="D145" s="42" t="s">
        <v>210</v>
      </c>
      <c r="E145" s="64">
        <v>5753632</v>
      </c>
      <c r="F145" s="64">
        <v>575363</v>
      </c>
      <c r="G145" s="64">
        <v>6328995</v>
      </c>
      <c r="H145" s="45"/>
      <c r="I145" s="52">
        <f>+VLOOKUP(B145,[1]CHECK!F$386:N$2702,9,0)</f>
        <v>-6328995</v>
      </c>
      <c r="J145" s="52">
        <f t="shared" si="2"/>
        <v>0</v>
      </c>
      <c r="K145" s="68" t="str">
        <f>+VLOOKUP(B145,[1]CHECK!F$386:N$2702,8,0)</f>
        <v>05.03.2022</v>
      </c>
    </row>
    <row r="146" spans="1:11" ht="18.75" hidden="1" customHeight="1" x14ac:dyDescent="0.2">
      <c r="A146" s="41">
        <v>145</v>
      </c>
      <c r="B146" s="60">
        <v>8298</v>
      </c>
      <c r="C146" s="43" t="s">
        <v>361</v>
      </c>
      <c r="D146" s="42" t="s">
        <v>210</v>
      </c>
      <c r="E146" s="64">
        <v>5158440</v>
      </c>
      <c r="F146" s="64">
        <v>515844</v>
      </c>
      <c r="G146" s="64">
        <v>5674284</v>
      </c>
      <c r="H146" s="45"/>
      <c r="I146" s="52">
        <f>+VLOOKUP(B146,[1]CHECK!F$386:N$2702,9,0)</f>
        <v>-5674284</v>
      </c>
      <c r="J146" s="52">
        <f t="shared" si="2"/>
        <v>0</v>
      </c>
      <c r="K146" s="68" t="str">
        <f>+VLOOKUP(B146,[1]CHECK!F$386:N$2702,8,0)</f>
        <v>05.03.2022</v>
      </c>
    </row>
    <row r="147" spans="1:11" ht="18.75" hidden="1" customHeight="1" x14ac:dyDescent="0.2">
      <c r="A147" s="41">
        <v>146</v>
      </c>
      <c r="B147" s="60">
        <v>8299</v>
      </c>
      <c r="C147" s="43" t="s">
        <v>361</v>
      </c>
      <c r="D147" s="42" t="s">
        <v>210</v>
      </c>
      <c r="E147" s="64">
        <v>2937280</v>
      </c>
      <c r="F147" s="64">
        <v>293728</v>
      </c>
      <c r="G147" s="64">
        <v>3231008</v>
      </c>
      <c r="H147" s="45"/>
      <c r="I147" s="52">
        <f>+VLOOKUP(B147,[1]CHECK!F$386:N$2702,9,0)</f>
        <v>-3231008</v>
      </c>
      <c r="J147" s="52">
        <f t="shared" si="2"/>
        <v>0</v>
      </c>
      <c r="K147" s="68" t="str">
        <f>+VLOOKUP(B147,[1]CHECK!F$386:N$2702,8,0)</f>
        <v>05.03.2022</v>
      </c>
    </row>
    <row r="148" spans="1:11" ht="18.75" hidden="1" customHeight="1" x14ac:dyDescent="0.2">
      <c r="A148" s="41">
        <v>147</v>
      </c>
      <c r="B148" s="60">
        <v>8300</v>
      </c>
      <c r="C148" s="43" t="s">
        <v>361</v>
      </c>
      <c r="D148" s="42" t="s">
        <v>210</v>
      </c>
      <c r="E148" s="64">
        <v>7423004</v>
      </c>
      <c r="F148" s="64">
        <v>742300</v>
      </c>
      <c r="G148" s="64">
        <v>8165304</v>
      </c>
      <c r="H148" s="45"/>
      <c r="I148" s="52">
        <f>+VLOOKUP(B148,[1]CHECK!F$386:N$2702,9,0)</f>
        <v>-8165304</v>
      </c>
      <c r="J148" s="52">
        <f t="shared" si="2"/>
        <v>0</v>
      </c>
      <c r="K148" s="68" t="str">
        <f>+VLOOKUP(B148,[1]CHECK!F$386:N$2702,8,0)</f>
        <v>05.03.2022</v>
      </c>
    </row>
    <row r="149" spans="1:11" ht="18.75" hidden="1" customHeight="1" x14ac:dyDescent="0.2">
      <c r="A149" s="41">
        <v>148</v>
      </c>
      <c r="B149" s="60">
        <v>8301</v>
      </c>
      <c r="C149" s="43" t="s">
        <v>361</v>
      </c>
      <c r="D149" s="42" t="s">
        <v>210</v>
      </c>
      <c r="E149" s="64">
        <v>1110580</v>
      </c>
      <c r="F149" s="64">
        <v>111058</v>
      </c>
      <c r="G149" s="64">
        <v>1221638</v>
      </c>
      <c r="H149" s="45"/>
      <c r="I149" s="52">
        <f>+VLOOKUP(B149,[1]CHECK!F$386:N$2702,9,0)</f>
        <v>-1221638</v>
      </c>
      <c r="J149" s="52">
        <f t="shared" si="2"/>
        <v>0</v>
      </c>
      <c r="K149" s="68" t="str">
        <f>+VLOOKUP(B149,[1]CHECK!F$386:N$2702,8,0)</f>
        <v>05.03.2022</v>
      </c>
    </row>
    <row r="150" spans="1:11" ht="18.75" hidden="1" customHeight="1" x14ac:dyDescent="0.2">
      <c r="A150" s="41">
        <v>149</v>
      </c>
      <c r="B150" s="60">
        <v>8302</v>
      </c>
      <c r="C150" s="43" t="s">
        <v>361</v>
      </c>
      <c r="D150" s="42" t="s">
        <v>210</v>
      </c>
      <c r="E150" s="64">
        <v>5342380</v>
      </c>
      <c r="F150" s="64">
        <v>534238</v>
      </c>
      <c r="G150" s="64">
        <v>5876618</v>
      </c>
      <c r="H150" s="45"/>
      <c r="I150" s="52">
        <f>+VLOOKUP(B150,[1]CHECK!F$386:N$2702,9,0)</f>
        <v>-5876618</v>
      </c>
      <c r="J150" s="52">
        <f t="shared" si="2"/>
        <v>0</v>
      </c>
      <c r="K150" s="68" t="str">
        <f>+VLOOKUP(B150,[1]CHECK!F$386:N$2702,8,0)</f>
        <v>05.03.2022</v>
      </c>
    </row>
    <row r="151" spans="1:11" ht="18.75" hidden="1" customHeight="1" x14ac:dyDescent="0.2">
      <c r="A151" s="41">
        <v>150</v>
      </c>
      <c r="B151" s="60">
        <v>8303</v>
      </c>
      <c r="C151" s="43" t="s">
        <v>361</v>
      </c>
      <c r="D151" s="42" t="s">
        <v>210</v>
      </c>
      <c r="E151" s="64">
        <v>4047860</v>
      </c>
      <c r="F151" s="64">
        <v>404786</v>
      </c>
      <c r="G151" s="64">
        <v>4452646</v>
      </c>
      <c r="H151" s="45"/>
      <c r="I151" s="52">
        <f>+VLOOKUP(B151,[1]CHECK!F$386:N$2702,9,0)</f>
        <v>-4452646</v>
      </c>
      <c r="J151" s="52">
        <f t="shared" si="2"/>
        <v>0</v>
      </c>
      <c r="K151" s="68" t="str">
        <f>+VLOOKUP(B151,[1]CHECK!F$386:N$2702,8,0)</f>
        <v>05.03.2022</v>
      </c>
    </row>
    <row r="152" spans="1:11" ht="18.75" hidden="1" customHeight="1" x14ac:dyDescent="0.2">
      <c r="A152" s="41">
        <v>151</v>
      </c>
      <c r="B152" s="60">
        <v>8304</v>
      </c>
      <c r="C152" s="43" t="s">
        <v>361</v>
      </c>
      <c r="D152" s="42" t="s">
        <v>210</v>
      </c>
      <c r="E152" s="64">
        <v>2978592</v>
      </c>
      <c r="F152" s="64">
        <v>297859</v>
      </c>
      <c r="G152" s="64">
        <v>3276451</v>
      </c>
      <c r="H152" s="45"/>
      <c r="I152" s="52">
        <f>+VLOOKUP(B152,[1]CHECK!F$386:N$2702,9,0)</f>
        <v>-3276451</v>
      </c>
      <c r="J152" s="52">
        <f t="shared" si="2"/>
        <v>0</v>
      </c>
      <c r="K152" s="68" t="str">
        <f>+VLOOKUP(B152,[1]CHECK!F$386:N$2702,8,0)</f>
        <v>05.03.2022</v>
      </c>
    </row>
    <row r="153" spans="1:11" ht="18.75" hidden="1" customHeight="1" x14ac:dyDescent="0.2">
      <c r="A153" s="41">
        <v>152</v>
      </c>
      <c r="B153" s="60">
        <v>8305</v>
      </c>
      <c r="C153" s="43" t="s">
        <v>361</v>
      </c>
      <c r="D153" s="42" t="s">
        <v>210</v>
      </c>
      <c r="E153" s="64">
        <v>2779952</v>
      </c>
      <c r="F153" s="64">
        <v>277995</v>
      </c>
      <c r="G153" s="64">
        <v>3057947</v>
      </c>
      <c r="H153" s="45"/>
      <c r="I153" s="52">
        <f>+VLOOKUP(B153,[1]CHECK!F$386:N$2702,9,0)</f>
        <v>-3057947</v>
      </c>
      <c r="J153" s="52">
        <f t="shared" si="2"/>
        <v>0</v>
      </c>
      <c r="K153" s="68" t="str">
        <f>+VLOOKUP(B153,[1]CHECK!F$386:N$2702,8,0)</f>
        <v>05.03.2022</v>
      </c>
    </row>
    <row r="154" spans="1:11" ht="18.75" hidden="1" customHeight="1" x14ac:dyDescent="0.2">
      <c r="A154" s="41">
        <v>153</v>
      </c>
      <c r="B154" s="60">
        <v>8306</v>
      </c>
      <c r="C154" s="43" t="s">
        <v>361</v>
      </c>
      <c r="D154" s="42" t="s">
        <v>210</v>
      </c>
      <c r="E154" s="64">
        <v>1468640</v>
      </c>
      <c r="F154" s="64">
        <v>146864</v>
      </c>
      <c r="G154" s="64">
        <v>1615504</v>
      </c>
      <c r="H154" s="45"/>
      <c r="I154" s="52">
        <f>+VLOOKUP(B154,[1]CHECK!F$386:N$2702,9,0)</f>
        <v>-1615504</v>
      </c>
      <c r="J154" s="52">
        <f t="shared" si="2"/>
        <v>0</v>
      </c>
      <c r="K154" s="68" t="str">
        <f>+VLOOKUP(B154,[1]CHECK!F$386:N$2702,8,0)</f>
        <v>05.03.2022</v>
      </c>
    </row>
    <row r="155" spans="1:11" ht="18.75" hidden="1" customHeight="1" x14ac:dyDescent="0.2">
      <c r="A155" s="41">
        <v>154</v>
      </c>
      <c r="B155" s="60">
        <v>8307</v>
      </c>
      <c r="C155" s="43" t="s">
        <v>361</v>
      </c>
      <c r="D155" s="42" t="s">
        <v>210</v>
      </c>
      <c r="E155" s="64">
        <v>3061392</v>
      </c>
      <c r="F155" s="64">
        <v>306139</v>
      </c>
      <c r="G155" s="64">
        <v>3367531</v>
      </c>
      <c r="H155" s="45"/>
      <c r="I155" s="52">
        <f>+VLOOKUP(B155,[1]CHECK!F$386:N$2702,9,0)</f>
        <v>-3367531</v>
      </c>
      <c r="J155" s="52">
        <f t="shared" si="2"/>
        <v>0</v>
      </c>
      <c r="K155" s="68" t="str">
        <f>+VLOOKUP(B155,[1]CHECK!F$386:N$2702,8,0)</f>
        <v>05.03.2022</v>
      </c>
    </row>
    <row r="156" spans="1:11" ht="18.75" hidden="1" customHeight="1" x14ac:dyDescent="0.2">
      <c r="A156" s="41">
        <v>155</v>
      </c>
      <c r="B156" s="60">
        <v>8308</v>
      </c>
      <c r="C156" s="43" t="s">
        <v>361</v>
      </c>
      <c r="D156" s="42" t="s">
        <v>210</v>
      </c>
      <c r="E156" s="64">
        <v>2777860</v>
      </c>
      <c r="F156" s="64">
        <v>277786</v>
      </c>
      <c r="G156" s="64">
        <v>3055646</v>
      </c>
      <c r="H156" s="45"/>
      <c r="I156" s="52">
        <f>+VLOOKUP(B156,[1]CHECK!F$386:N$2702,9,0)</f>
        <v>-3055646</v>
      </c>
      <c r="J156" s="52">
        <f t="shared" si="2"/>
        <v>0</v>
      </c>
      <c r="K156" s="68" t="str">
        <f>+VLOOKUP(B156,[1]CHECK!F$386:N$2702,8,0)</f>
        <v>05.03.2022</v>
      </c>
    </row>
    <row r="157" spans="1:11" ht="18.75" hidden="1" customHeight="1" x14ac:dyDescent="0.2">
      <c r="A157" s="41">
        <v>156</v>
      </c>
      <c r="B157" s="60">
        <v>8309</v>
      </c>
      <c r="C157" s="43" t="s">
        <v>361</v>
      </c>
      <c r="D157" s="42" t="s">
        <v>210</v>
      </c>
      <c r="E157" s="64">
        <v>3689800</v>
      </c>
      <c r="F157" s="64">
        <v>368980</v>
      </c>
      <c r="G157" s="64">
        <v>4058780</v>
      </c>
      <c r="H157" s="45"/>
      <c r="I157" s="52">
        <f>+VLOOKUP(B157,[1]CHECK!F$386:N$2702,9,0)</f>
        <v>-4058780</v>
      </c>
      <c r="J157" s="52">
        <f t="shared" si="2"/>
        <v>0</v>
      </c>
      <c r="K157" s="68" t="str">
        <f>+VLOOKUP(B157,[1]CHECK!F$386:N$2702,8,0)</f>
        <v>05.03.2022</v>
      </c>
    </row>
    <row r="158" spans="1:11" ht="18.75" hidden="1" customHeight="1" x14ac:dyDescent="0.2">
      <c r="A158" s="41">
        <v>157</v>
      </c>
      <c r="B158" s="60">
        <v>8310</v>
      </c>
      <c r="C158" s="43" t="s">
        <v>361</v>
      </c>
      <c r="D158" s="42" t="s">
        <v>210</v>
      </c>
      <c r="E158" s="64">
        <v>2221160</v>
      </c>
      <c r="F158" s="64">
        <v>222116</v>
      </c>
      <c r="G158" s="64">
        <v>2443276</v>
      </c>
      <c r="H158" s="45"/>
      <c r="I158" s="52">
        <f>+VLOOKUP(B158,[1]CHECK!F$386:N$2702,9,0)</f>
        <v>-2443276</v>
      </c>
      <c r="J158" s="52">
        <f t="shared" si="2"/>
        <v>0</v>
      </c>
      <c r="K158" s="68" t="str">
        <f>+VLOOKUP(B158,[1]CHECK!F$386:N$2702,8,0)</f>
        <v>05.03.2022</v>
      </c>
    </row>
    <row r="159" spans="1:11" ht="18.75" hidden="1" customHeight="1" x14ac:dyDescent="0.2">
      <c r="A159" s="41">
        <v>158</v>
      </c>
      <c r="B159" s="60">
        <v>8311</v>
      </c>
      <c r="C159" s="43" t="s">
        <v>361</v>
      </c>
      <c r="D159" s="42" t="s">
        <v>210</v>
      </c>
      <c r="E159" s="64">
        <v>4405920</v>
      </c>
      <c r="F159" s="64">
        <v>440592</v>
      </c>
      <c r="G159" s="64">
        <v>4846512</v>
      </c>
      <c r="H159" s="45"/>
      <c r="I159" s="52">
        <f>+VLOOKUP(B159,[1]CHECK!F$386:N$2702,9,0)</f>
        <v>-4846512</v>
      </c>
      <c r="J159" s="52">
        <f t="shared" si="2"/>
        <v>0</v>
      </c>
      <c r="K159" s="68" t="str">
        <f>+VLOOKUP(B159,[1]CHECK!F$386:N$2702,8,0)</f>
        <v>05.03.2022</v>
      </c>
    </row>
    <row r="160" spans="1:11" ht="18.75" hidden="1" customHeight="1" x14ac:dyDescent="0.2">
      <c r="A160" s="41">
        <v>159</v>
      </c>
      <c r="B160" s="60">
        <v>8312</v>
      </c>
      <c r="C160" s="43" t="s">
        <v>361</v>
      </c>
      <c r="D160" s="42" t="s">
        <v>210</v>
      </c>
      <c r="E160" s="64">
        <v>1000720</v>
      </c>
      <c r="F160" s="64">
        <v>100072</v>
      </c>
      <c r="G160" s="64">
        <v>1100792</v>
      </c>
      <c r="H160" s="45"/>
      <c r="I160" s="52">
        <f>+VLOOKUP(B160,[1]CHECK!F$386:N$2702,9,0)</f>
        <v>-1100792</v>
      </c>
      <c r="J160" s="52">
        <f t="shared" si="2"/>
        <v>0</v>
      </c>
      <c r="K160" s="68" t="str">
        <f>+VLOOKUP(B160,[1]CHECK!F$386:N$2702,8,0)</f>
        <v>05.03.2022</v>
      </c>
    </row>
    <row r="161" spans="1:11" ht="18.75" hidden="1" customHeight="1" x14ac:dyDescent="0.2">
      <c r="A161" s="41">
        <v>160</v>
      </c>
      <c r="B161" s="60">
        <v>8313</v>
      </c>
      <c r="C161" s="43" t="s">
        <v>361</v>
      </c>
      <c r="D161" s="42" t="s">
        <v>210</v>
      </c>
      <c r="E161" s="64">
        <v>3532472</v>
      </c>
      <c r="F161" s="64">
        <v>353247</v>
      </c>
      <c r="G161" s="64">
        <v>3885719</v>
      </c>
      <c r="H161" s="45"/>
      <c r="I161" s="52">
        <f>+VLOOKUP(B161,[1]CHECK!F$386:N$2702,9,0)</f>
        <v>-3885719</v>
      </c>
      <c r="J161" s="52">
        <f t="shared" si="2"/>
        <v>0</v>
      </c>
      <c r="K161" s="68" t="str">
        <f>+VLOOKUP(B161,[1]CHECK!F$386:N$2702,8,0)</f>
        <v>05.03.2022</v>
      </c>
    </row>
    <row r="162" spans="1:11" ht="18.75" hidden="1" customHeight="1" x14ac:dyDescent="0.2">
      <c r="A162" s="41">
        <v>161</v>
      </c>
      <c r="B162" s="60">
        <v>8314</v>
      </c>
      <c r="C162" s="43" t="s">
        <v>361</v>
      </c>
      <c r="D162" s="42" t="s">
        <v>210</v>
      </c>
      <c r="E162" s="64">
        <v>1468640</v>
      </c>
      <c r="F162" s="64">
        <v>146864</v>
      </c>
      <c r="G162" s="64">
        <v>1615504</v>
      </c>
      <c r="H162" s="45"/>
      <c r="I162" s="52">
        <f>+VLOOKUP(B162,[1]CHECK!F$386:N$2702,9,0)</f>
        <v>-1615504</v>
      </c>
      <c r="J162" s="52">
        <f t="shared" si="2"/>
        <v>0</v>
      </c>
      <c r="K162" s="68" t="str">
        <f>+VLOOKUP(B162,[1]CHECK!F$386:N$2702,8,0)</f>
        <v>05.03.2022</v>
      </c>
    </row>
    <row r="163" spans="1:11" ht="18.75" hidden="1" customHeight="1" x14ac:dyDescent="0.2">
      <c r="A163" s="41">
        <v>162</v>
      </c>
      <c r="B163" s="60">
        <v>8316</v>
      </c>
      <c r="C163" s="43" t="s">
        <v>361</v>
      </c>
      <c r="D163" s="42" t="s">
        <v>210</v>
      </c>
      <c r="E163" s="64">
        <v>2579220</v>
      </c>
      <c r="F163" s="64">
        <v>257922</v>
      </c>
      <c r="G163" s="64">
        <v>2837142</v>
      </c>
      <c r="H163" s="45"/>
      <c r="I163" s="52">
        <f>+VLOOKUP(B163,[1]CHECK!F$386:N$2702,9,0)</f>
        <v>-2837142</v>
      </c>
      <c r="J163" s="52">
        <f t="shared" si="2"/>
        <v>0</v>
      </c>
      <c r="K163" s="68" t="str">
        <f>+VLOOKUP(B163,[1]CHECK!F$386:N$2702,8,0)</f>
        <v>05.03.2022</v>
      </c>
    </row>
    <row r="164" spans="1:11" ht="18.75" hidden="1" customHeight="1" x14ac:dyDescent="0.2">
      <c r="A164" s="41">
        <v>163</v>
      </c>
      <c r="B164" s="60">
        <v>8317</v>
      </c>
      <c r="C164" s="43" t="s">
        <v>361</v>
      </c>
      <c r="D164" s="42" t="s">
        <v>210</v>
      </c>
      <c r="E164" s="64">
        <v>1110580</v>
      </c>
      <c r="F164" s="64">
        <v>111058</v>
      </c>
      <c r="G164" s="64">
        <v>1221638</v>
      </c>
      <c r="H164" s="45"/>
      <c r="I164" s="52">
        <f>+VLOOKUP(B164,[1]CHECK!F$386:N$2702,9,0)</f>
        <v>-1221638</v>
      </c>
      <c r="J164" s="52">
        <f t="shared" si="2"/>
        <v>0</v>
      </c>
      <c r="K164" s="68" t="str">
        <f>+VLOOKUP(B164,[1]CHECK!F$386:N$2702,8,0)</f>
        <v>05.03.2022</v>
      </c>
    </row>
    <row r="165" spans="1:11" ht="18.75" hidden="1" customHeight="1" x14ac:dyDescent="0.2">
      <c r="A165" s="41">
        <v>164</v>
      </c>
      <c r="B165" s="60">
        <v>8318</v>
      </c>
      <c r="C165" s="43" t="s">
        <v>361</v>
      </c>
      <c r="D165" s="42" t="s">
        <v>210</v>
      </c>
      <c r="E165" s="64">
        <v>1923952</v>
      </c>
      <c r="F165" s="64">
        <v>192395</v>
      </c>
      <c r="G165" s="64">
        <v>2116347</v>
      </c>
      <c r="H165" s="45"/>
      <c r="I165" s="52">
        <f>+VLOOKUP(B165,[1]CHECK!F$386:N$2702,9,0)</f>
        <v>-2116347</v>
      </c>
      <c r="J165" s="52">
        <f t="shared" si="2"/>
        <v>0</v>
      </c>
      <c r="K165" s="68" t="str">
        <f>+VLOOKUP(B165,[1]CHECK!F$386:N$2702,8,0)</f>
        <v>05.03.2022</v>
      </c>
    </row>
    <row r="166" spans="1:11" ht="18.75" hidden="1" customHeight="1" x14ac:dyDescent="0.2">
      <c r="A166" s="41">
        <v>165</v>
      </c>
      <c r="B166" s="60">
        <v>8319</v>
      </c>
      <c r="C166" s="43" t="s">
        <v>361</v>
      </c>
      <c r="D166" s="42" t="s">
        <v>210</v>
      </c>
      <c r="E166" s="64">
        <v>1311312</v>
      </c>
      <c r="F166" s="64">
        <v>131131</v>
      </c>
      <c r="G166" s="64">
        <v>1442443</v>
      </c>
      <c r="H166" s="45"/>
      <c r="I166" s="52">
        <f>+VLOOKUP(B166,[1]CHECK!F$386:N$2702,9,0)</f>
        <v>-1442443</v>
      </c>
      <c r="J166" s="52">
        <f t="shared" si="2"/>
        <v>0</v>
      </c>
      <c r="K166" s="68" t="str">
        <f>+VLOOKUP(B166,[1]CHECK!F$386:N$2702,8,0)</f>
        <v>05.03.2022</v>
      </c>
    </row>
    <row r="167" spans="1:11" ht="18.75" hidden="1" customHeight="1" x14ac:dyDescent="0.2">
      <c r="A167" s="41">
        <v>166</v>
      </c>
      <c r="B167" s="60">
        <v>8320</v>
      </c>
      <c r="C167" s="43" t="s">
        <v>361</v>
      </c>
      <c r="D167" s="42" t="s">
        <v>210</v>
      </c>
      <c r="E167" s="64">
        <v>2504692</v>
      </c>
      <c r="F167" s="64">
        <v>250469</v>
      </c>
      <c r="G167" s="64">
        <v>2755161</v>
      </c>
      <c r="H167" s="45"/>
      <c r="I167" s="52">
        <f>+VLOOKUP(B167,[1]CHECK!F$386:N$2702,9,0)</f>
        <v>-2755161</v>
      </c>
      <c r="J167" s="52">
        <f t="shared" si="2"/>
        <v>0</v>
      </c>
      <c r="K167" s="68" t="str">
        <f>+VLOOKUP(B167,[1]CHECK!F$386:N$2702,8,0)</f>
        <v>05.03.2022</v>
      </c>
    </row>
    <row r="168" spans="1:11" ht="18.75" hidden="1" customHeight="1" x14ac:dyDescent="0.2">
      <c r="A168" s="41">
        <v>167</v>
      </c>
      <c r="B168" s="60">
        <v>8321</v>
      </c>
      <c r="C168" s="43" t="s">
        <v>361</v>
      </c>
      <c r="D168" s="42" t="s">
        <v>210</v>
      </c>
      <c r="E168" s="64">
        <v>5201844</v>
      </c>
      <c r="F168" s="64">
        <v>520184</v>
      </c>
      <c r="G168" s="64">
        <v>5722028</v>
      </c>
      <c r="H168" s="45"/>
      <c r="I168" s="52">
        <f>+VLOOKUP(B168,[1]CHECK!F$386:N$2702,9,0)</f>
        <v>-5722028</v>
      </c>
      <c r="J168" s="52">
        <f t="shared" si="2"/>
        <v>0</v>
      </c>
      <c r="K168" s="68" t="str">
        <f>+VLOOKUP(B168,[1]CHECK!F$386:N$2702,8,0)</f>
        <v>05.03.2022</v>
      </c>
    </row>
    <row r="169" spans="1:11" ht="18.75" hidden="1" customHeight="1" x14ac:dyDescent="0.2">
      <c r="A169" s="41">
        <v>168</v>
      </c>
      <c r="B169" s="60">
        <v>8322</v>
      </c>
      <c r="C169" s="43" t="s">
        <v>385</v>
      </c>
      <c r="D169" s="42" t="s">
        <v>210</v>
      </c>
      <c r="E169" s="64">
        <v>2579220</v>
      </c>
      <c r="F169" s="64">
        <v>257922</v>
      </c>
      <c r="G169" s="64">
        <v>2837142</v>
      </c>
      <c r="H169" s="45"/>
      <c r="I169" s="52">
        <f>+VLOOKUP(B169,[1]CHECK!F$386:N$2702,9,0)</f>
        <v>-2837142</v>
      </c>
      <c r="J169" s="52">
        <f t="shared" si="2"/>
        <v>0</v>
      </c>
      <c r="K169" s="68" t="str">
        <f>+VLOOKUP(B169,[1]CHECK!F$386:N$2702,8,0)</f>
        <v>05.03.2022</v>
      </c>
    </row>
    <row r="170" spans="1:11" customFormat="1" ht="15" hidden="1" customHeight="1" x14ac:dyDescent="0.25">
      <c r="A170" s="41">
        <v>169</v>
      </c>
      <c r="B170" s="67">
        <v>8612</v>
      </c>
      <c r="C170" s="48" t="s">
        <v>12</v>
      </c>
      <c r="D170" s="47" t="s">
        <v>210</v>
      </c>
      <c r="E170" s="65">
        <v>1468640</v>
      </c>
      <c r="F170" s="65">
        <v>146864</v>
      </c>
      <c r="G170" s="66">
        <v>1615504</v>
      </c>
      <c r="H170" s="53"/>
      <c r="I170" s="52">
        <f>+VLOOKUP(B170,[1]CHECK!F$386:N$2702,9,0)</f>
        <v>-1615504</v>
      </c>
      <c r="J170" s="52">
        <f t="shared" si="2"/>
        <v>0</v>
      </c>
      <c r="K170" s="68" t="str">
        <f>+VLOOKUP(B170,[1]CHECK!F$386:N$2702,8,0)</f>
        <v>05.03.2022</v>
      </c>
    </row>
    <row r="171" spans="1:11" ht="18.75" hidden="1" customHeight="1" x14ac:dyDescent="0.2">
      <c r="A171" s="41">
        <v>170</v>
      </c>
      <c r="B171" s="60">
        <v>8613</v>
      </c>
      <c r="C171" s="43" t="s">
        <v>12</v>
      </c>
      <c r="D171" s="42" t="s">
        <v>210</v>
      </c>
      <c r="E171" s="64">
        <v>1468640</v>
      </c>
      <c r="F171" s="64">
        <v>146864</v>
      </c>
      <c r="G171" s="64">
        <v>1615504</v>
      </c>
      <c r="H171" s="45"/>
      <c r="I171" s="52">
        <f>+VLOOKUP(B171,[1]CHECK!F$386:N$2702,9,0)</f>
        <v>-1615504</v>
      </c>
      <c r="J171" s="52">
        <f t="shared" si="2"/>
        <v>0</v>
      </c>
      <c r="K171" s="68" t="str">
        <f>+VLOOKUP(B171,[1]CHECK!F$386:N$2702,8,0)</f>
        <v>05.03.2022</v>
      </c>
    </row>
    <row r="172" spans="1:11" ht="18.75" hidden="1" customHeight="1" x14ac:dyDescent="0.2">
      <c r="A172" s="41">
        <v>171</v>
      </c>
      <c r="B172" s="60">
        <v>8649</v>
      </c>
      <c r="C172" s="43" t="s">
        <v>12</v>
      </c>
      <c r="D172" s="42" t="s">
        <v>210</v>
      </c>
      <c r="E172" s="64">
        <v>5552900</v>
      </c>
      <c r="F172" s="64">
        <v>555290</v>
      </c>
      <c r="G172" s="64">
        <v>6108190</v>
      </c>
      <c r="H172" s="45"/>
      <c r="I172" s="52">
        <f>+VLOOKUP(B172,[1]CHECK!F$386:N$2702,9,0)</f>
        <v>-6108190</v>
      </c>
      <c r="J172" s="52">
        <f t="shared" si="2"/>
        <v>0</v>
      </c>
      <c r="K172" s="68" t="str">
        <f>+VLOOKUP(B172,[1]CHECK!F$386:N$2702,8,0)</f>
        <v>05.03.2022</v>
      </c>
    </row>
    <row r="173" spans="1:11" ht="18.75" hidden="1" customHeight="1" x14ac:dyDescent="0.2">
      <c r="A173" s="41">
        <v>172</v>
      </c>
      <c r="B173" s="60">
        <v>8650</v>
      </c>
      <c r="C173" s="43" t="s">
        <v>12</v>
      </c>
      <c r="D173" s="42" t="s">
        <v>210</v>
      </c>
      <c r="E173" s="64">
        <v>2221160</v>
      </c>
      <c r="F173" s="64">
        <v>222116</v>
      </c>
      <c r="G173" s="64">
        <v>2443276</v>
      </c>
      <c r="H173" s="45"/>
      <c r="I173" s="52">
        <f>+VLOOKUP(B173,[1]CHECK!F$386:N$2702,9,0)</f>
        <v>-2443276</v>
      </c>
      <c r="J173" s="52">
        <f t="shared" si="2"/>
        <v>0</v>
      </c>
      <c r="K173" s="68" t="str">
        <f>+VLOOKUP(B173,[1]CHECK!F$386:N$2702,8,0)</f>
        <v>05.03.2022</v>
      </c>
    </row>
    <row r="174" spans="1:11" ht="18.75" hidden="1" customHeight="1" x14ac:dyDescent="0.2">
      <c r="A174" s="41">
        <v>173</v>
      </c>
      <c r="B174" s="60">
        <v>8657</v>
      </c>
      <c r="C174" s="43" t="s">
        <v>12</v>
      </c>
      <c r="D174" s="42" t="s">
        <v>210</v>
      </c>
      <c r="E174" s="64">
        <v>2221160</v>
      </c>
      <c r="F174" s="64">
        <v>222116</v>
      </c>
      <c r="G174" s="64">
        <v>2443276</v>
      </c>
      <c r="H174" s="45"/>
      <c r="I174" s="52">
        <f>+VLOOKUP(B174,[1]CHECK!F$386:N$2702,9,0)</f>
        <v>-2443276</v>
      </c>
      <c r="J174" s="52">
        <f t="shared" si="2"/>
        <v>0</v>
      </c>
      <c r="K174" s="68" t="str">
        <f>+VLOOKUP(B174,[1]CHECK!F$386:N$2702,8,0)</f>
        <v>05.03.2022</v>
      </c>
    </row>
    <row r="175" spans="1:11" ht="18.75" hidden="1" customHeight="1" x14ac:dyDescent="0.2">
      <c r="A175" s="41">
        <v>174</v>
      </c>
      <c r="B175" s="60">
        <v>8913</v>
      </c>
      <c r="C175" s="43" t="s">
        <v>13</v>
      </c>
      <c r="D175" s="42" t="s">
        <v>210</v>
      </c>
      <c r="E175" s="64">
        <v>1468640</v>
      </c>
      <c r="F175" s="64">
        <v>146864</v>
      </c>
      <c r="G175" s="64">
        <v>1615504</v>
      </c>
      <c r="H175" s="42"/>
      <c r="I175" s="52">
        <f>+VLOOKUP(B175,[1]CHECK!F$386:N$2702,9,0)</f>
        <v>-1615504</v>
      </c>
      <c r="J175" s="52">
        <f t="shared" si="2"/>
        <v>0</v>
      </c>
      <c r="K175" s="68" t="str">
        <f>+VLOOKUP(B175,[1]CHECK!F$386:N$2702,8,0)</f>
        <v>15.03.2022</v>
      </c>
    </row>
    <row r="176" spans="1:11" ht="18.75" hidden="1" customHeight="1" x14ac:dyDescent="0.2">
      <c r="A176" s="41">
        <v>175</v>
      </c>
      <c r="B176" s="60">
        <v>8914</v>
      </c>
      <c r="C176" s="43" t="s">
        <v>13</v>
      </c>
      <c r="D176" s="42" t="s">
        <v>210</v>
      </c>
      <c r="E176" s="64">
        <v>1151980</v>
      </c>
      <c r="F176" s="64">
        <v>115198</v>
      </c>
      <c r="G176" s="64">
        <v>1267178</v>
      </c>
      <c r="H176" s="45"/>
      <c r="I176" s="52">
        <f>+VLOOKUP(B176,[1]CHECK!F$386:N$2702,9,0)</f>
        <v>-1267178</v>
      </c>
      <c r="J176" s="52">
        <f t="shared" si="2"/>
        <v>0</v>
      </c>
      <c r="K176" s="68" t="str">
        <f>+VLOOKUP(B176,[1]CHECK!F$386:N$2702,8,0)</f>
        <v>15.03.2022</v>
      </c>
    </row>
    <row r="177" spans="1:11" ht="18.75" hidden="1" customHeight="1" x14ac:dyDescent="0.2">
      <c r="A177" s="41">
        <v>176</v>
      </c>
      <c r="B177" s="60">
        <v>8915</v>
      </c>
      <c r="C177" s="43" t="s">
        <v>13</v>
      </c>
      <c r="D177" s="42" t="s">
        <v>210</v>
      </c>
      <c r="E177" s="64">
        <v>3587144</v>
      </c>
      <c r="F177" s="64">
        <v>358714</v>
      </c>
      <c r="G177" s="64">
        <v>3945858</v>
      </c>
      <c r="H177" s="45"/>
      <c r="I177" s="52">
        <f>+VLOOKUP(B177,[1]CHECK!F$386:N$2702,9,0)</f>
        <v>-3945858</v>
      </c>
      <c r="J177" s="52">
        <f t="shared" si="2"/>
        <v>0</v>
      </c>
      <c r="K177" s="68" t="str">
        <f>+VLOOKUP(B177,[1]CHECK!F$386:N$2702,8,0)</f>
        <v>15.03.2022</v>
      </c>
    </row>
    <row r="178" spans="1:11" ht="18.75" hidden="1" customHeight="1" x14ac:dyDescent="0.2">
      <c r="A178" s="41">
        <v>177</v>
      </c>
      <c r="B178" s="60">
        <v>8916</v>
      </c>
      <c r="C178" s="43" t="s">
        <v>13</v>
      </c>
      <c r="D178" s="42" t="s">
        <v>210</v>
      </c>
      <c r="E178" s="64">
        <v>5689996</v>
      </c>
      <c r="F178" s="64">
        <v>569000</v>
      </c>
      <c r="G178" s="64">
        <v>6258996</v>
      </c>
      <c r="H178" s="45"/>
      <c r="I178" s="52">
        <f>+VLOOKUP(B178,[1]CHECK!F$386:N$2702,9,0)</f>
        <v>-6258996</v>
      </c>
      <c r="J178" s="52">
        <f t="shared" si="2"/>
        <v>0</v>
      </c>
      <c r="K178" s="68" t="str">
        <f>+VLOOKUP(B178,[1]CHECK!F$386:N$2702,8,0)</f>
        <v>15.03.2022</v>
      </c>
    </row>
    <row r="179" spans="1:11" ht="18.75" hidden="1" customHeight="1" x14ac:dyDescent="0.2">
      <c r="A179" s="41">
        <v>178</v>
      </c>
      <c r="B179" s="60">
        <v>8917</v>
      </c>
      <c r="C179" s="43" t="s">
        <v>13</v>
      </c>
      <c r="D179" s="42" t="s">
        <v>210</v>
      </c>
      <c r="E179" s="64">
        <v>5715140</v>
      </c>
      <c r="F179" s="64">
        <v>571514</v>
      </c>
      <c r="G179" s="64">
        <v>6286654</v>
      </c>
      <c r="H179" s="45"/>
      <c r="I179" s="52">
        <f>+VLOOKUP(B179,[1]CHECK!F$386:N$2702,9,0)</f>
        <v>-6286654</v>
      </c>
      <c r="J179" s="52">
        <f t="shared" si="2"/>
        <v>0</v>
      </c>
      <c r="K179" s="68" t="str">
        <f>+VLOOKUP(B179,[1]CHECK!F$386:N$2702,8,0)</f>
        <v>15.03.2022</v>
      </c>
    </row>
    <row r="180" spans="1:11" ht="18.75" hidden="1" customHeight="1" x14ac:dyDescent="0.2">
      <c r="A180" s="41">
        <v>179</v>
      </c>
      <c r="B180" s="60">
        <v>8918</v>
      </c>
      <c r="C180" s="43" t="s">
        <v>13</v>
      </c>
      <c r="D180" s="42" t="s">
        <v>210</v>
      </c>
      <c r="E180" s="64">
        <v>13530992</v>
      </c>
      <c r="F180" s="64">
        <v>1353099</v>
      </c>
      <c r="G180" s="64">
        <v>14884091</v>
      </c>
      <c r="H180" s="45"/>
      <c r="I180" s="52">
        <f>+VLOOKUP(B180,[1]CHECK!F$386:N$2702,9,0)</f>
        <v>-14884091</v>
      </c>
      <c r="J180" s="52">
        <f t="shared" si="2"/>
        <v>0</v>
      </c>
      <c r="K180" s="68" t="str">
        <f>+VLOOKUP(B180,[1]CHECK!F$386:N$2702,8,0)</f>
        <v>15.03.2022</v>
      </c>
    </row>
    <row r="181" spans="1:11" ht="18.75" hidden="1" customHeight="1" x14ac:dyDescent="0.2">
      <c r="A181" s="41">
        <v>180</v>
      </c>
      <c r="B181" s="60">
        <v>8919</v>
      </c>
      <c r="C181" s="43" t="s">
        <v>13</v>
      </c>
      <c r="D181" s="42" t="s">
        <v>210</v>
      </c>
      <c r="E181" s="64">
        <v>7112412</v>
      </c>
      <c r="F181" s="64">
        <v>711241</v>
      </c>
      <c r="G181" s="64">
        <v>7823653</v>
      </c>
      <c r="H181" s="45"/>
      <c r="I181" s="52">
        <f>+VLOOKUP(B181,[1]CHECK!F$386:N$2702,9,0)</f>
        <v>-7823653</v>
      </c>
      <c r="J181" s="52">
        <f t="shared" si="2"/>
        <v>0</v>
      </c>
      <c r="K181" s="68" t="str">
        <f>+VLOOKUP(B181,[1]CHECK!F$386:N$2702,8,0)</f>
        <v>15.03.2022</v>
      </c>
    </row>
    <row r="182" spans="1:11" ht="18.75" hidden="1" customHeight="1" x14ac:dyDescent="0.2">
      <c r="A182" s="41">
        <v>181</v>
      </c>
      <c r="B182" s="60">
        <v>8920</v>
      </c>
      <c r="C182" s="43" t="s">
        <v>13</v>
      </c>
      <c r="D182" s="42" t="s">
        <v>210</v>
      </c>
      <c r="E182" s="64">
        <v>3019992</v>
      </c>
      <c r="F182" s="64">
        <v>301999</v>
      </c>
      <c r="G182" s="64">
        <v>3321991</v>
      </c>
      <c r="H182" s="45"/>
      <c r="I182" s="52">
        <f>+VLOOKUP(B182,[1]CHECK!F$386:N$2702,9,0)</f>
        <v>-3321991</v>
      </c>
      <c r="J182" s="52">
        <f t="shared" si="2"/>
        <v>0</v>
      </c>
      <c r="K182" s="68" t="str">
        <f>+VLOOKUP(B182,[1]CHECK!F$386:N$2702,8,0)</f>
        <v>15.03.2022</v>
      </c>
    </row>
    <row r="183" spans="1:11" ht="18.75" hidden="1" customHeight="1" x14ac:dyDescent="0.2">
      <c r="A183" s="41">
        <v>182</v>
      </c>
      <c r="B183" s="60">
        <v>8921</v>
      </c>
      <c r="C183" s="43" t="s">
        <v>13</v>
      </c>
      <c r="D183" s="42" t="s">
        <v>210</v>
      </c>
      <c r="E183" s="64">
        <v>4546576</v>
      </c>
      <c r="F183" s="64">
        <v>454658</v>
      </c>
      <c r="G183" s="64">
        <v>5001234</v>
      </c>
      <c r="H183" s="45"/>
      <c r="I183" s="52">
        <f>+VLOOKUP(B183,[1]CHECK!F$386:N$2702,9,0)</f>
        <v>-5001234</v>
      </c>
      <c r="J183" s="52">
        <f t="shared" si="2"/>
        <v>0</v>
      </c>
      <c r="K183" s="68" t="str">
        <f>+VLOOKUP(B183,[1]CHECK!F$386:N$2702,8,0)</f>
        <v>15.03.2022</v>
      </c>
    </row>
    <row r="184" spans="1:11" ht="18.75" hidden="1" customHeight="1" x14ac:dyDescent="0.2">
      <c r="A184" s="41">
        <v>183</v>
      </c>
      <c r="B184" s="60">
        <v>8922</v>
      </c>
      <c r="C184" s="43" t="s">
        <v>13</v>
      </c>
      <c r="D184" s="42" t="s">
        <v>210</v>
      </c>
      <c r="E184" s="64">
        <v>7561344</v>
      </c>
      <c r="F184" s="64">
        <v>756134</v>
      </c>
      <c r="G184" s="64">
        <v>8317478</v>
      </c>
      <c r="H184" s="45"/>
      <c r="I184" s="52">
        <f>+VLOOKUP(B184,[1]CHECK!F$386:N$2702,9,0)</f>
        <v>-8317478</v>
      </c>
      <c r="J184" s="52">
        <f t="shared" si="2"/>
        <v>0</v>
      </c>
      <c r="K184" s="68" t="str">
        <f>+VLOOKUP(B184,[1]CHECK!F$386:N$2702,8,0)</f>
        <v>15.03.2022</v>
      </c>
    </row>
    <row r="185" spans="1:11" ht="18.75" hidden="1" customHeight="1" x14ac:dyDescent="0.2">
      <c r="A185" s="41">
        <v>184</v>
      </c>
      <c r="B185" s="60">
        <v>8923</v>
      </c>
      <c r="C185" s="43" t="s">
        <v>13</v>
      </c>
      <c r="D185" s="42" t="s">
        <v>210</v>
      </c>
      <c r="E185" s="64">
        <v>1468640</v>
      </c>
      <c r="F185" s="64">
        <v>146864</v>
      </c>
      <c r="G185" s="64">
        <v>1615504</v>
      </c>
      <c r="H185" s="45"/>
      <c r="I185" s="52">
        <f>+VLOOKUP(B185,[1]CHECK!F$386:N$2702,9,0)</f>
        <v>-1615504</v>
      </c>
      <c r="J185" s="52">
        <f t="shared" si="2"/>
        <v>0</v>
      </c>
      <c r="K185" s="68" t="str">
        <f>+VLOOKUP(B185,[1]CHECK!F$386:N$2702,8,0)</f>
        <v>15.03.2022</v>
      </c>
    </row>
    <row r="186" spans="1:11" ht="18.75" hidden="1" customHeight="1" x14ac:dyDescent="0.2">
      <c r="A186" s="41">
        <v>185</v>
      </c>
      <c r="B186" s="60">
        <v>8924</v>
      </c>
      <c r="C186" s="43" t="s">
        <v>13</v>
      </c>
      <c r="D186" s="42" t="s">
        <v>210</v>
      </c>
      <c r="E186" s="64">
        <v>5999740</v>
      </c>
      <c r="F186" s="64">
        <v>599974</v>
      </c>
      <c r="G186" s="64">
        <v>6599714</v>
      </c>
      <c r="H186" s="45"/>
      <c r="I186" s="52">
        <f>+VLOOKUP(B186,[1]CHECK!F$386:N$2702,9,0)</f>
        <v>-6599714</v>
      </c>
      <c r="J186" s="52">
        <f t="shared" si="2"/>
        <v>0</v>
      </c>
      <c r="K186" s="68" t="str">
        <f>+VLOOKUP(B186,[1]CHECK!F$386:N$2702,8,0)</f>
        <v>15.03.2022</v>
      </c>
    </row>
    <row r="187" spans="1:11" ht="18.75" hidden="1" customHeight="1" x14ac:dyDescent="0.2">
      <c r="A187" s="41">
        <v>186</v>
      </c>
      <c r="B187" s="60">
        <v>8925</v>
      </c>
      <c r="C187" s="43" t="s">
        <v>13</v>
      </c>
      <c r="D187" s="42" t="s">
        <v>210</v>
      </c>
      <c r="E187" s="64">
        <v>11665320</v>
      </c>
      <c r="F187" s="64">
        <v>1166532</v>
      </c>
      <c r="G187" s="64">
        <v>12831852</v>
      </c>
      <c r="H187" s="45"/>
      <c r="I187" s="52">
        <f>+VLOOKUP(B187,[1]CHECK!F$386:N$2702,9,0)</f>
        <v>-12831852</v>
      </c>
      <c r="J187" s="52">
        <f t="shared" si="2"/>
        <v>0</v>
      </c>
      <c r="K187" s="68" t="str">
        <f>+VLOOKUP(B187,[1]CHECK!F$386:N$2702,8,0)</f>
        <v>15.03.2022</v>
      </c>
    </row>
    <row r="188" spans="1:11" ht="18.75" hidden="1" customHeight="1" x14ac:dyDescent="0.2">
      <c r="A188" s="41">
        <v>187</v>
      </c>
      <c r="B188" s="60">
        <v>8926</v>
      </c>
      <c r="C188" s="43" t="s">
        <v>13</v>
      </c>
      <c r="D188" s="42" t="s">
        <v>210</v>
      </c>
      <c r="E188" s="64">
        <v>1669372</v>
      </c>
      <c r="F188" s="64">
        <v>166937</v>
      </c>
      <c r="G188" s="64">
        <v>1836309</v>
      </c>
      <c r="H188" s="45"/>
      <c r="I188" s="52">
        <f>+VLOOKUP(B188,[1]CHECK!F$386:N$2702,9,0)</f>
        <v>-1836309</v>
      </c>
      <c r="J188" s="52">
        <f t="shared" si="2"/>
        <v>0</v>
      </c>
      <c r="K188" s="68" t="str">
        <f>+VLOOKUP(B188,[1]CHECK!F$386:N$2702,8,0)</f>
        <v>15.03.2022</v>
      </c>
    </row>
    <row r="189" spans="1:11" ht="18.75" hidden="1" customHeight="1" x14ac:dyDescent="0.2">
      <c r="A189" s="41">
        <v>188</v>
      </c>
      <c r="B189" s="60">
        <v>8927</v>
      </c>
      <c r="C189" s="43" t="s">
        <v>13</v>
      </c>
      <c r="D189" s="42" t="s">
        <v>210</v>
      </c>
      <c r="E189" s="64">
        <v>7423004</v>
      </c>
      <c r="F189" s="64">
        <v>742300</v>
      </c>
      <c r="G189" s="64">
        <v>8165304</v>
      </c>
      <c r="H189" s="45"/>
      <c r="I189" s="52">
        <f>+VLOOKUP(B189,[1]CHECK!F$386:N$2702,9,0)</f>
        <v>-8165304</v>
      </c>
      <c r="J189" s="52">
        <f t="shared" si="2"/>
        <v>0</v>
      </c>
      <c r="K189" s="68" t="str">
        <f>+VLOOKUP(B189,[1]CHECK!F$386:N$2702,8,0)</f>
        <v>15.03.2022</v>
      </c>
    </row>
    <row r="190" spans="1:11" ht="18.75" hidden="1" customHeight="1" x14ac:dyDescent="0.2">
      <c r="A190" s="41">
        <v>189</v>
      </c>
      <c r="B190" s="60">
        <v>8928</v>
      </c>
      <c r="C190" s="43" t="s">
        <v>13</v>
      </c>
      <c r="D190" s="42" t="s">
        <v>210</v>
      </c>
      <c r="E190" s="64">
        <v>15433280</v>
      </c>
      <c r="F190" s="64">
        <v>1543328</v>
      </c>
      <c r="G190" s="64">
        <v>16976608</v>
      </c>
      <c r="H190" s="45"/>
      <c r="I190" s="52">
        <f>+VLOOKUP(B190,[1]CHECK!F$386:N$2702,9,0)</f>
        <v>-16976608</v>
      </c>
      <c r="J190" s="52">
        <f t="shared" si="2"/>
        <v>0</v>
      </c>
      <c r="K190" s="68" t="str">
        <f>+VLOOKUP(B190,[1]CHECK!F$386:N$2702,8,0)</f>
        <v>15.03.2022</v>
      </c>
    </row>
    <row r="191" spans="1:11" ht="18.75" hidden="1" customHeight="1" x14ac:dyDescent="0.2">
      <c r="A191" s="41">
        <v>190</v>
      </c>
      <c r="B191" s="60">
        <v>8929</v>
      </c>
      <c r="C191" s="43" t="s">
        <v>13</v>
      </c>
      <c r="D191" s="42" t="s">
        <v>210</v>
      </c>
      <c r="E191" s="64">
        <v>14826900</v>
      </c>
      <c r="F191" s="64">
        <v>1482690</v>
      </c>
      <c r="G191" s="64">
        <v>16309590</v>
      </c>
      <c r="H191" s="45"/>
      <c r="I191" s="52">
        <f>+VLOOKUP(B191,[1]CHECK!F$386:N$2702,9,0)</f>
        <v>-16309590</v>
      </c>
      <c r="J191" s="52">
        <f t="shared" si="2"/>
        <v>0</v>
      </c>
      <c r="K191" s="68" t="str">
        <f>+VLOOKUP(B191,[1]CHECK!F$386:N$2702,8,0)</f>
        <v>15.03.2022</v>
      </c>
    </row>
    <row r="192" spans="1:11" ht="18.75" hidden="1" customHeight="1" x14ac:dyDescent="0.2">
      <c r="A192" s="41">
        <v>191</v>
      </c>
      <c r="B192" s="60">
        <v>8930</v>
      </c>
      <c r="C192" s="43" t="s">
        <v>13</v>
      </c>
      <c r="D192" s="42" t="s">
        <v>210</v>
      </c>
      <c r="E192" s="64">
        <v>4726274</v>
      </c>
      <c r="F192" s="64">
        <v>472627</v>
      </c>
      <c r="G192" s="64">
        <v>5198901</v>
      </c>
      <c r="H192" s="45"/>
      <c r="I192" s="52">
        <f>+VLOOKUP(B192,[1]CHECK!F$386:N$2702,9,0)</f>
        <v>-5198901</v>
      </c>
      <c r="J192" s="52">
        <f t="shared" si="2"/>
        <v>0</v>
      </c>
      <c r="K192" s="68" t="str">
        <f>+VLOOKUP(B192,[1]CHECK!F$386:N$2702,8,0)</f>
        <v>15.03.2022</v>
      </c>
    </row>
    <row r="193" spans="1:11" ht="18.75" hidden="1" customHeight="1" x14ac:dyDescent="0.2">
      <c r="A193" s="41">
        <v>192</v>
      </c>
      <c r="B193" s="60">
        <v>10101</v>
      </c>
      <c r="C193" s="43" t="s">
        <v>14</v>
      </c>
      <c r="D193" s="42" t="s">
        <v>210</v>
      </c>
      <c r="E193" s="64">
        <v>1309220</v>
      </c>
      <c r="F193" s="64">
        <v>130922</v>
      </c>
      <c r="G193" s="64">
        <v>1440142</v>
      </c>
      <c r="H193" s="45"/>
      <c r="I193" s="52">
        <f>+VLOOKUP(B193,[1]CHECK!F$386:N$2702,9,0)</f>
        <v>-1440142</v>
      </c>
      <c r="J193" s="52">
        <f t="shared" si="2"/>
        <v>0</v>
      </c>
      <c r="K193" s="68" t="str">
        <f>+VLOOKUP(B193,[1]CHECK!F$386:N$2702,8,0)</f>
        <v>15.03.2022</v>
      </c>
    </row>
    <row r="194" spans="1:11" ht="18.75" hidden="1" customHeight="1" x14ac:dyDescent="0.2">
      <c r="A194" s="41">
        <v>193</v>
      </c>
      <c r="B194" s="60">
        <v>10102</v>
      </c>
      <c r="C194" s="43" t="s">
        <v>14</v>
      </c>
      <c r="D194" s="42" t="s">
        <v>210</v>
      </c>
      <c r="E194" s="64">
        <v>1110580</v>
      </c>
      <c r="F194" s="64">
        <v>111058</v>
      </c>
      <c r="G194" s="64">
        <v>1221638</v>
      </c>
      <c r="H194" s="45"/>
      <c r="I194" s="52">
        <f>+VLOOKUP(B194,[1]CHECK!F$386:N$2702,9,0)</f>
        <v>-1221638</v>
      </c>
      <c r="J194" s="52">
        <f t="shared" si="2"/>
        <v>0</v>
      </c>
      <c r="K194" s="68" t="str">
        <f>+VLOOKUP(B194,[1]CHECK!F$386:N$2702,8,0)</f>
        <v>15.03.2022</v>
      </c>
    </row>
    <row r="195" spans="1:11" ht="18.75" hidden="1" customHeight="1" x14ac:dyDescent="0.2">
      <c r="A195" s="41">
        <v>194</v>
      </c>
      <c r="B195" s="60">
        <v>10103</v>
      </c>
      <c r="C195" s="43" t="s">
        <v>14</v>
      </c>
      <c r="D195" s="42" t="s">
        <v>210</v>
      </c>
      <c r="E195" s="64">
        <v>1468640</v>
      </c>
      <c r="F195" s="64">
        <v>146864</v>
      </c>
      <c r="G195" s="64">
        <v>1615504</v>
      </c>
      <c r="H195" s="42"/>
      <c r="I195" s="52">
        <f>+VLOOKUP(B195,[1]CHECK!F$386:N$2702,9,0)</f>
        <v>-1615504</v>
      </c>
      <c r="J195" s="52">
        <f t="shared" ref="J195:J258" si="3">+I195+G195</f>
        <v>0</v>
      </c>
      <c r="K195" s="68" t="str">
        <f>+VLOOKUP(B195,[1]CHECK!F$386:N$2702,8,0)</f>
        <v>15.03.2022</v>
      </c>
    </row>
    <row r="196" spans="1:11" ht="18.75" hidden="1" customHeight="1" x14ac:dyDescent="0.2">
      <c r="A196" s="41">
        <v>195</v>
      </c>
      <c r="B196" s="60">
        <v>10104</v>
      </c>
      <c r="C196" s="43" t="s">
        <v>14</v>
      </c>
      <c r="D196" s="42" t="s">
        <v>210</v>
      </c>
      <c r="E196" s="64">
        <v>4405920</v>
      </c>
      <c r="F196" s="64">
        <v>440592</v>
      </c>
      <c r="G196" s="64">
        <v>4846512</v>
      </c>
      <c r="H196" s="42"/>
      <c r="I196" s="52">
        <f>+VLOOKUP(B196,[1]CHECK!F$386:N$2702,9,0)</f>
        <v>-4846512</v>
      </c>
      <c r="J196" s="52">
        <f t="shared" si="3"/>
        <v>0</v>
      </c>
      <c r="K196" s="68" t="str">
        <f>+VLOOKUP(B196,[1]CHECK!F$386:N$2702,8,0)</f>
        <v>15.03.2022</v>
      </c>
    </row>
    <row r="197" spans="1:11" ht="18.75" hidden="1" customHeight="1" x14ac:dyDescent="0.2">
      <c r="A197" s="41">
        <v>196</v>
      </c>
      <c r="B197" s="60">
        <v>10105</v>
      </c>
      <c r="C197" s="43" t="s">
        <v>14</v>
      </c>
      <c r="D197" s="42" t="s">
        <v>210</v>
      </c>
      <c r="E197" s="64">
        <v>2579220</v>
      </c>
      <c r="F197" s="64">
        <v>257922</v>
      </c>
      <c r="G197" s="64">
        <v>2837142</v>
      </c>
      <c r="H197" s="45"/>
      <c r="I197" s="52">
        <f>+VLOOKUP(B197,[1]CHECK!F$386:N$2702,9,0)</f>
        <v>-2837142</v>
      </c>
      <c r="J197" s="52">
        <f t="shared" si="3"/>
        <v>0</v>
      </c>
      <c r="K197" s="68" t="str">
        <f>+VLOOKUP(B197,[1]CHECK!F$386:N$2702,8,0)</f>
        <v>15.03.2022</v>
      </c>
    </row>
    <row r="198" spans="1:11" ht="18.75" hidden="1" customHeight="1" x14ac:dyDescent="0.2">
      <c r="A198" s="41">
        <v>197</v>
      </c>
      <c r="B198" s="60">
        <v>10106</v>
      </c>
      <c r="C198" s="43" t="s">
        <v>14</v>
      </c>
      <c r="D198" s="42" t="s">
        <v>210</v>
      </c>
      <c r="E198" s="64">
        <v>3888440</v>
      </c>
      <c r="F198" s="64">
        <v>388844</v>
      </c>
      <c r="G198" s="64">
        <v>4277284</v>
      </c>
      <c r="H198" s="45"/>
      <c r="I198" s="52">
        <f>+VLOOKUP(B198,[1]CHECK!F$386:N$2702,9,0)</f>
        <v>-4277284</v>
      </c>
      <c r="J198" s="52">
        <f t="shared" si="3"/>
        <v>0</v>
      </c>
      <c r="K198" s="68" t="str">
        <f>+VLOOKUP(B198,[1]CHECK!F$386:N$2702,8,0)</f>
        <v>15.03.2022</v>
      </c>
    </row>
    <row r="199" spans="1:11" ht="18.75" hidden="1" customHeight="1" x14ac:dyDescent="0.2">
      <c r="A199" s="41">
        <v>198</v>
      </c>
      <c r="B199" s="60">
        <v>10107</v>
      </c>
      <c r="C199" s="43" t="s">
        <v>14</v>
      </c>
      <c r="D199" s="42" t="s">
        <v>210</v>
      </c>
      <c r="E199" s="64">
        <v>2978592</v>
      </c>
      <c r="F199" s="64">
        <v>297859</v>
      </c>
      <c r="G199" s="64">
        <v>3276451</v>
      </c>
      <c r="H199" s="45"/>
      <c r="I199" s="52">
        <f>+VLOOKUP(B199,[1]CHECK!F$386:N$2702,9,0)</f>
        <v>-3276451</v>
      </c>
      <c r="J199" s="52">
        <f t="shared" si="3"/>
        <v>0</v>
      </c>
      <c r="K199" s="68" t="str">
        <f>+VLOOKUP(B199,[1]CHECK!F$386:N$2702,8,0)</f>
        <v>15.03.2022</v>
      </c>
    </row>
    <row r="200" spans="1:11" ht="18.75" hidden="1" customHeight="1" x14ac:dyDescent="0.2">
      <c r="A200" s="41">
        <v>199</v>
      </c>
      <c r="B200" s="60">
        <v>10108</v>
      </c>
      <c r="C200" s="43" t="s">
        <v>14</v>
      </c>
      <c r="D200" s="42" t="s">
        <v>210</v>
      </c>
      <c r="E200" s="64">
        <v>5001112</v>
      </c>
      <c r="F200" s="64">
        <v>500111</v>
      </c>
      <c r="G200" s="64">
        <v>5501223</v>
      </c>
      <c r="H200" s="42"/>
      <c r="I200" s="52">
        <f>+VLOOKUP(B200,[1]CHECK!F$386:N$2702,9,0)</f>
        <v>-5501223</v>
      </c>
      <c r="J200" s="52">
        <f t="shared" si="3"/>
        <v>0</v>
      </c>
      <c r="K200" s="68" t="str">
        <f>+VLOOKUP(B200,[1]CHECK!F$386:N$2702,8,0)</f>
        <v>15.03.2022</v>
      </c>
    </row>
    <row r="201" spans="1:11" ht="18.75" hidden="1" customHeight="1" x14ac:dyDescent="0.2">
      <c r="A201" s="41">
        <v>200</v>
      </c>
      <c r="B201" s="60">
        <v>10109</v>
      </c>
      <c r="C201" s="43" t="s">
        <v>14</v>
      </c>
      <c r="D201" s="42" t="s">
        <v>210</v>
      </c>
      <c r="E201" s="64">
        <v>6715860</v>
      </c>
      <c r="F201" s="64">
        <v>671586</v>
      </c>
      <c r="G201" s="64">
        <v>7387446</v>
      </c>
      <c r="H201" s="45"/>
      <c r="I201" s="52">
        <f>+VLOOKUP(B201,[1]CHECK!F$386:N$2702,9,0)</f>
        <v>-7387446</v>
      </c>
      <c r="J201" s="52">
        <f t="shared" si="3"/>
        <v>0</v>
      </c>
      <c r="K201" s="68" t="str">
        <f>+VLOOKUP(B201,[1]CHECK!F$386:N$2702,8,0)</f>
        <v>15.03.2022</v>
      </c>
    </row>
    <row r="202" spans="1:11" ht="18.75" hidden="1" customHeight="1" x14ac:dyDescent="0.2">
      <c r="A202" s="41">
        <v>201</v>
      </c>
      <c r="B202" s="60">
        <v>10110</v>
      </c>
      <c r="C202" s="43" t="s">
        <v>14</v>
      </c>
      <c r="D202" s="42" t="s">
        <v>210</v>
      </c>
      <c r="E202" s="64">
        <v>1510040</v>
      </c>
      <c r="F202" s="64">
        <v>151004</v>
      </c>
      <c r="G202" s="64">
        <v>1661044</v>
      </c>
      <c r="H202" s="45"/>
      <c r="I202" s="52">
        <f>+VLOOKUP(B202,[1]CHECK!F$386:N$2702,9,0)</f>
        <v>-1661044</v>
      </c>
      <c r="J202" s="52">
        <f t="shared" si="3"/>
        <v>0</v>
      </c>
      <c r="K202" s="68" t="str">
        <f>+VLOOKUP(B202,[1]CHECK!F$386:N$2702,8,0)</f>
        <v>15.03.2022</v>
      </c>
    </row>
    <row r="203" spans="1:11" ht="18.75" hidden="1" customHeight="1" x14ac:dyDescent="0.2">
      <c r="A203" s="41">
        <v>202</v>
      </c>
      <c r="B203" s="60">
        <v>10111</v>
      </c>
      <c r="C203" s="43" t="s">
        <v>14</v>
      </c>
      <c r="D203" s="42" t="s">
        <v>210</v>
      </c>
      <c r="E203" s="64">
        <v>1110580</v>
      </c>
      <c r="F203" s="64">
        <v>111058</v>
      </c>
      <c r="G203" s="64">
        <v>1221638</v>
      </c>
      <c r="H203" s="45"/>
      <c r="I203" s="52">
        <f>+VLOOKUP(B203,[1]CHECK!F$386:N$2702,9,0)</f>
        <v>-1221638</v>
      </c>
      <c r="J203" s="52">
        <f t="shared" si="3"/>
        <v>0</v>
      </c>
      <c r="K203" s="68" t="str">
        <f>+VLOOKUP(B203,[1]CHECK!F$386:N$2702,8,0)</f>
        <v>15.03.2022</v>
      </c>
    </row>
    <row r="204" spans="1:11" ht="18.75" hidden="1" customHeight="1" x14ac:dyDescent="0.2">
      <c r="A204" s="41">
        <v>203</v>
      </c>
      <c r="B204" s="60">
        <v>10113</v>
      </c>
      <c r="C204" s="43" t="s">
        <v>14</v>
      </c>
      <c r="D204" s="42" t="s">
        <v>210</v>
      </c>
      <c r="E204" s="64">
        <v>4089172</v>
      </c>
      <c r="F204" s="64">
        <v>408917</v>
      </c>
      <c r="G204" s="64">
        <v>4498089</v>
      </c>
      <c r="H204" s="45"/>
      <c r="I204" s="52">
        <f>+VLOOKUP(B204,[1]CHECK!F$386:N$2702,9,0)</f>
        <v>-4498089</v>
      </c>
      <c r="J204" s="52">
        <f t="shared" si="3"/>
        <v>0</v>
      </c>
      <c r="K204" s="68" t="str">
        <f>+VLOOKUP(B204,[1]CHECK!F$386:N$2702,8,0)</f>
        <v>15.03.2022</v>
      </c>
    </row>
    <row r="205" spans="1:11" ht="18.75" hidden="1" customHeight="1" x14ac:dyDescent="0.2">
      <c r="A205" s="41">
        <v>204</v>
      </c>
      <c r="B205" s="60">
        <v>10114</v>
      </c>
      <c r="C205" s="43" t="s">
        <v>14</v>
      </c>
      <c r="D205" s="42" t="s">
        <v>210</v>
      </c>
      <c r="E205" s="64">
        <v>1110580</v>
      </c>
      <c r="F205" s="64">
        <v>111058</v>
      </c>
      <c r="G205" s="64">
        <v>1221638</v>
      </c>
      <c r="H205" s="45"/>
      <c r="I205" s="52">
        <f>+VLOOKUP(B205,[1]CHECK!F$386:N$2702,9,0)</f>
        <v>-1221638</v>
      </c>
      <c r="J205" s="52">
        <f t="shared" si="3"/>
        <v>0</v>
      </c>
      <c r="K205" s="68" t="str">
        <f>+VLOOKUP(B205,[1]CHECK!F$386:N$2702,8,0)</f>
        <v>15.03.2022</v>
      </c>
    </row>
    <row r="206" spans="1:11" ht="18.75" hidden="1" customHeight="1" x14ac:dyDescent="0.2">
      <c r="A206" s="41">
        <v>205</v>
      </c>
      <c r="B206" s="60">
        <v>10115</v>
      </c>
      <c r="C206" s="43" t="s">
        <v>14</v>
      </c>
      <c r="D206" s="42" t="s">
        <v>210</v>
      </c>
      <c r="E206" s="64">
        <v>3689800</v>
      </c>
      <c r="F206" s="64">
        <v>368980</v>
      </c>
      <c r="G206" s="64">
        <v>4058780</v>
      </c>
      <c r="H206" s="45"/>
      <c r="I206" s="52">
        <f>+VLOOKUP(B206,[1]CHECK!F$386:N$2702,9,0)</f>
        <v>-4058780</v>
      </c>
      <c r="J206" s="52">
        <f t="shared" si="3"/>
        <v>0</v>
      </c>
      <c r="K206" s="68" t="str">
        <f>+VLOOKUP(B206,[1]CHECK!F$386:N$2702,8,0)</f>
        <v>15.03.2022</v>
      </c>
    </row>
    <row r="207" spans="1:11" ht="18.75" hidden="1" customHeight="1" x14ac:dyDescent="0.2">
      <c r="A207" s="41">
        <v>206</v>
      </c>
      <c r="B207" s="60">
        <v>10116</v>
      </c>
      <c r="C207" s="43" t="s">
        <v>14</v>
      </c>
      <c r="D207" s="42" t="s">
        <v>210</v>
      </c>
      <c r="E207" s="64">
        <v>567064</v>
      </c>
      <c r="F207" s="64">
        <v>56706</v>
      </c>
      <c r="G207" s="64">
        <v>623770</v>
      </c>
      <c r="H207" s="45"/>
      <c r="I207" s="52">
        <f>+VLOOKUP(B207,[1]CHECK!F$386:N$2702,9,0)</f>
        <v>-623770</v>
      </c>
      <c r="J207" s="52">
        <f t="shared" si="3"/>
        <v>0</v>
      </c>
      <c r="K207" s="68" t="str">
        <f>+VLOOKUP(B207,[1]CHECK!F$386:N$2702,8,0)</f>
        <v>15.03.2022</v>
      </c>
    </row>
    <row r="208" spans="1:11" ht="18.75" hidden="1" customHeight="1" x14ac:dyDescent="0.2">
      <c r="A208" s="41">
        <v>207</v>
      </c>
      <c r="B208" s="60">
        <v>10117</v>
      </c>
      <c r="C208" s="43" t="s">
        <v>14</v>
      </c>
      <c r="D208" s="42" t="s">
        <v>210</v>
      </c>
      <c r="E208" s="64">
        <v>649864</v>
      </c>
      <c r="F208" s="64">
        <v>64986</v>
      </c>
      <c r="G208" s="64">
        <v>714850</v>
      </c>
      <c r="H208" s="45"/>
      <c r="I208" s="52">
        <f>+VLOOKUP(B208,[1]CHECK!F$386:N$2702,9,0)</f>
        <v>-714850</v>
      </c>
      <c r="J208" s="52">
        <f t="shared" si="3"/>
        <v>0</v>
      </c>
      <c r="K208" s="68" t="str">
        <f>+VLOOKUP(B208,[1]CHECK!F$386:N$2702,8,0)</f>
        <v>15.03.2022</v>
      </c>
    </row>
    <row r="209" spans="1:11" ht="18.75" hidden="1" customHeight="1" x14ac:dyDescent="0.2">
      <c r="A209" s="41">
        <v>208</v>
      </c>
      <c r="B209" s="60">
        <v>10323</v>
      </c>
      <c r="C209" s="43" t="s">
        <v>426</v>
      </c>
      <c r="D209" s="42" t="s">
        <v>210</v>
      </c>
      <c r="E209" s="64">
        <v>8330760</v>
      </c>
      <c r="F209" s="64">
        <v>833076</v>
      </c>
      <c r="G209" s="64">
        <v>9163836</v>
      </c>
      <c r="H209" s="45"/>
      <c r="I209" s="52">
        <f>+VLOOKUP(B209,[1]CHECK!F$386:N$2702,9,0)</f>
        <v>-9163836</v>
      </c>
      <c r="J209" s="52">
        <f t="shared" si="3"/>
        <v>0</v>
      </c>
      <c r="K209" s="68" t="str">
        <f>+VLOOKUP(B209,[1]CHECK!F$386:N$2702,8,0)</f>
        <v>15.03.2022</v>
      </c>
    </row>
    <row r="210" spans="1:11" ht="18.75" hidden="1" customHeight="1" x14ac:dyDescent="0.2">
      <c r="A210" s="41">
        <v>209</v>
      </c>
      <c r="B210" s="60">
        <v>10324</v>
      </c>
      <c r="C210" s="43" t="s">
        <v>426</v>
      </c>
      <c r="D210" s="42" t="s">
        <v>210</v>
      </c>
      <c r="E210" s="64">
        <v>6955084</v>
      </c>
      <c r="F210" s="64">
        <v>695508</v>
      </c>
      <c r="G210" s="64">
        <v>7650592</v>
      </c>
      <c r="H210" s="45"/>
      <c r="I210" s="52">
        <f>+VLOOKUP(B210,[1]CHECK!F$386:N$2702,9,0)</f>
        <v>-7650592</v>
      </c>
      <c r="J210" s="52">
        <f t="shared" si="3"/>
        <v>0</v>
      </c>
      <c r="K210" s="68" t="str">
        <f>+VLOOKUP(B210,[1]CHECK!F$386:N$2702,8,0)</f>
        <v>15.03.2022</v>
      </c>
    </row>
    <row r="211" spans="1:11" ht="18.75" hidden="1" customHeight="1" x14ac:dyDescent="0.2">
      <c r="A211" s="41">
        <v>210</v>
      </c>
      <c r="B211" s="60">
        <v>10326</v>
      </c>
      <c r="C211" s="43" t="s">
        <v>426</v>
      </c>
      <c r="D211" s="42" t="s">
        <v>210</v>
      </c>
      <c r="E211" s="64">
        <v>1000720</v>
      </c>
      <c r="F211" s="64">
        <v>100072</v>
      </c>
      <c r="G211" s="64">
        <v>1100792</v>
      </c>
      <c r="H211" s="45"/>
      <c r="I211" s="52">
        <f>+VLOOKUP(B211,[1]CHECK!F$386:N$2702,9,0)</f>
        <v>-1100792</v>
      </c>
      <c r="J211" s="52">
        <f t="shared" si="3"/>
        <v>0</v>
      </c>
      <c r="K211" s="68" t="str">
        <f>+VLOOKUP(B211,[1]CHECK!F$386:N$2702,8,0)</f>
        <v>15.03.2022</v>
      </c>
    </row>
    <row r="212" spans="1:11" ht="18.75" hidden="1" customHeight="1" x14ac:dyDescent="0.2">
      <c r="A212" s="41">
        <v>211</v>
      </c>
      <c r="B212" s="60">
        <v>10339</v>
      </c>
      <c r="C212" s="43" t="s">
        <v>426</v>
      </c>
      <c r="D212" s="42" t="s">
        <v>210</v>
      </c>
      <c r="E212" s="64">
        <v>2622624</v>
      </c>
      <c r="F212" s="64">
        <v>262262</v>
      </c>
      <c r="G212" s="64">
        <v>2884886</v>
      </c>
      <c r="H212" s="45"/>
      <c r="I212" s="52">
        <f>+VLOOKUP(B212,[1]CHECK!F$386:N$2702,9,0)</f>
        <v>-2884886</v>
      </c>
      <c r="J212" s="52">
        <f t="shared" si="3"/>
        <v>0</v>
      </c>
      <c r="K212" s="68" t="str">
        <f>+VLOOKUP(B212,[1]CHECK!F$386:N$2702,8,0)</f>
        <v>15.03.2022</v>
      </c>
    </row>
    <row r="213" spans="1:11" ht="18.75" hidden="1" customHeight="1" x14ac:dyDescent="0.2">
      <c r="A213" s="41">
        <v>212</v>
      </c>
      <c r="B213" s="60">
        <v>10340</v>
      </c>
      <c r="C213" s="43" t="s">
        <v>426</v>
      </c>
      <c r="D213" s="42" t="s">
        <v>210</v>
      </c>
      <c r="E213" s="64">
        <v>1752172</v>
      </c>
      <c r="F213" s="64">
        <v>175217</v>
      </c>
      <c r="G213" s="64">
        <v>1927389</v>
      </c>
      <c r="H213" s="45"/>
      <c r="I213" s="52">
        <f>+VLOOKUP(B213,[1]CHECK!F$386:N$2702,9,0)</f>
        <v>-1927389</v>
      </c>
      <c r="J213" s="52">
        <f t="shared" si="3"/>
        <v>0</v>
      </c>
      <c r="K213" s="68" t="str">
        <f>+VLOOKUP(B213,[1]CHECK!F$386:N$2702,8,0)</f>
        <v>15.03.2022</v>
      </c>
    </row>
    <row r="214" spans="1:11" ht="18.75" hidden="1" customHeight="1" x14ac:dyDescent="0.2">
      <c r="A214" s="41">
        <v>213</v>
      </c>
      <c r="B214" s="60">
        <v>10342</v>
      </c>
      <c r="C214" s="43" t="s">
        <v>426</v>
      </c>
      <c r="D214" s="42" t="s">
        <v>210</v>
      </c>
      <c r="E214" s="64">
        <v>4801044</v>
      </c>
      <c r="F214" s="64">
        <v>480104</v>
      </c>
      <c r="G214" s="64">
        <v>5281148</v>
      </c>
      <c r="H214" s="42"/>
      <c r="I214" s="52">
        <f>+VLOOKUP(B214,[1]CHECK!F$386:N$2702,9,0)</f>
        <v>-5281148</v>
      </c>
      <c r="J214" s="52">
        <f t="shared" si="3"/>
        <v>0</v>
      </c>
      <c r="K214" s="68" t="str">
        <f>+VLOOKUP(B214,[1]CHECK!F$386:N$2702,8,0)</f>
        <v>15.03.2022</v>
      </c>
    </row>
    <row r="215" spans="1:11" ht="18.75" hidden="1" customHeight="1" x14ac:dyDescent="0.2">
      <c r="A215" s="41">
        <v>214</v>
      </c>
      <c r="B215" s="60">
        <v>10343</v>
      </c>
      <c r="C215" s="43" t="s">
        <v>426</v>
      </c>
      <c r="D215" s="42" t="s">
        <v>210</v>
      </c>
      <c r="E215" s="64">
        <v>12561140</v>
      </c>
      <c r="F215" s="64">
        <v>1256114</v>
      </c>
      <c r="G215" s="64">
        <v>13817254</v>
      </c>
      <c r="H215" s="45"/>
      <c r="I215" s="52">
        <f>+VLOOKUP(B215,[1]CHECK!F$386:N$2702,9,0)</f>
        <v>-13817254</v>
      </c>
      <c r="J215" s="52">
        <f t="shared" si="3"/>
        <v>0</v>
      </c>
      <c r="K215" s="68" t="str">
        <f>+VLOOKUP(B215,[1]CHECK!F$386:N$2702,8,0)</f>
        <v>15.03.2022</v>
      </c>
    </row>
    <row r="216" spans="1:11" ht="18.75" hidden="1" customHeight="1" x14ac:dyDescent="0.2">
      <c r="A216" s="41">
        <v>215</v>
      </c>
      <c r="B216" s="60">
        <v>10346</v>
      </c>
      <c r="C216" s="43" t="s">
        <v>426</v>
      </c>
      <c r="D216" s="42" t="s">
        <v>210</v>
      </c>
      <c r="E216" s="64">
        <v>200732</v>
      </c>
      <c r="F216" s="64">
        <v>20073</v>
      </c>
      <c r="G216" s="64">
        <v>220805</v>
      </c>
      <c r="H216" s="45"/>
      <c r="I216" s="52">
        <f>+VLOOKUP(B216,[1]CHECK!F$386:N$2702,9,0)</f>
        <v>-220805</v>
      </c>
      <c r="J216" s="52">
        <f t="shared" si="3"/>
        <v>0</v>
      </c>
      <c r="K216" s="68" t="str">
        <f>+VLOOKUP(B216,[1]CHECK!F$386:N$2702,8,0)</f>
        <v>15.03.2022</v>
      </c>
    </row>
    <row r="217" spans="1:11" ht="18.75" hidden="1" customHeight="1" x14ac:dyDescent="0.2">
      <c r="A217" s="41">
        <v>216</v>
      </c>
      <c r="B217" s="60">
        <v>10349</v>
      </c>
      <c r="C217" s="43" t="s">
        <v>15</v>
      </c>
      <c r="D217" s="42" t="s">
        <v>210</v>
      </c>
      <c r="E217" s="64">
        <v>1352712</v>
      </c>
      <c r="F217" s="64">
        <v>135271</v>
      </c>
      <c r="G217" s="64">
        <v>1487983</v>
      </c>
      <c r="H217" s="45"/>
      <c r="I217" s="52">
        <f>+VLOOKUP(B217,[1]CHECK!F$386:N$2702,9,0)</f>
        <v>-1487983</v>
      </c>
      <c r="J217" s="52">
        <f t="shared" si="3"/>
        <v>0</v>
      </c>
      <c r="K217" s="68" t="str">
        <f>+VLOOKUP(B217,[1]CHECK!F$386:N$2702,8,0)</f>
        <v>15.03.2022</v>
      </c>
    </row>
    <row r="218" spans="1:11" ht="18.75" hidden="1" customHeight="1" x14ac:dyDescent="0.2">
      <c r="A218" s="41">
        <v>217</v>
      </c>
      <c r="B218" s="60">
        <v>10386</v>
      </c>
      <c r="C218" s="43" t="s">
        <v>15</v>
      </c>
      <c r="D218" s="42" t="s">
        <v>210</v>
      </c>
      <c r="E218" s="64">
        <v>2579220</v>
      </c>
      <c r="F218" s="64">
        <v>257922</v>
      </c>
      <c r="G218" s="64">
        <v>2837142</v>
      </c>
      <c r="H218" s="45"/>
      <c r="I218" s="52">
        <f>+VLOOKUP(B218,[1]CHECK!F$386:N$2702,9,0)</f>
        <v>-2837142</v>
      </c>
      <c r="J218" s="52">
        <f t="shared" si="3"/>
        <v>0</v>
      </c>
      <c r="K218" s="68" t="str">
        <f>+VLOOKUP(B218,[1]CHECK!F$386:N$2702,8,0)</f>
        <v>15.03.2022</v>
      </c>
    </row>
    <row r="219" spans="1:11" ht="18.75" hidden="1" customHeight="1" x14ac:dyDescent="0.2">
      <c r="A219" s="41">
        <v>218</v>
      </c>
      <c r="B219" s="60">
        <v>10387</v>
      </c>
      <c r="C219" s="43" t="s">
        <v>15</v>
      </c>
      <c r="D219" s="42" t="s">
        <v>210</v>
      </c>
      <c r="E219" s="64">
        <v>2469360</v>
      </c>
      <c r="F219" s="64">
        <v>246936</v>
      </c>
      <c r="G219" s="64">
        <v>2716296</v>
      </c>
      <c r="H219" s="42"/>
      <c r="I219" s="52">
        <f>+VLOOKUP(B219,[1]CHECK!F$386:N$2702,9,0)</f>
        <v>-2716296</v>
      </c>
      <c r="J219" s="52">
        <f t="shared" si="3"/>
        <v>0</v>
      </c>
      <c r="K219" s="68" t="str">
        <f>+VLOOKUP(B219,[1]CHECK!F$386:N$2702,8,0)</f>
        <v>15.03.2022</v>
      </c>
    </row>
    <row r="220" spans="1:11" ht="18.75" hidden="1" customHeight="1" x14ac:dyDescent="0.2">
      <c r="A220" s="41">
        <v>219</v>
      </c>
      <c r="B220" s="60">
        <v>10388</v>
      </c>
      <c r="C220" s="43" t="s">
        <v>15</v>
      </c>
      <c r="D220" s="42" t="s">
        <v>210</v>
      </c>
      <c r="E220" s="64">
        <v>1110580</v>
      </c>
      <c r="F220" s="64">
        <v>111058</v>
      </c>
      <c r="G220" s="64">
        <v>1221638</v>
      </c>
      <c r="H220" s="42"/>
      <c r="I220" s="52">
        <f>+VLOOKUP(B220,[1]CHECK!F$386:N$2702,9,0)</f>
        <v>-1221638</v>
      </c>
      <c r="J220" s="52">
        <f t="shared" si="3"/>
        <v>0</v>
      </c>
      <c r="K220" s="68" t="str">
        <f>+VLOOKUP(B220,[1]CHECK!F$386:N$2702,8,0)</f>
        <v>15.03.2022</v>
      </c>
    </row>
    <row r="221" spans="1:11" ht="18.75" hidden="1" customHeight="1" x14ac:dyDescent="0.2">
      <c r="A221" s="41">
        <v>220</v>
      </c>
      <c r="B221" s="60">
        <v>10389</v>
      </c>
      <c r="C221" s="43" t="s">
        <v>15</v>
      </c>
      <c r="D221" s="42" t="s">
        <v>210</v>
      </c>
      <c r="E221" s="64">
        <v>2152700</v>
      </c>
      <c r="F221" s="64">
        <v>215270</v>
      </c>
      <c r="G221" s="64">
        <v>2367970</v>
      </c>
      <c r="H221" s="45"/>
      <c r="I221" s="52">
        <f>+VLOOKUP(B221,[1]CHECK!F$386:N$2702,9,0)</f>
        <v>-2367970</v>
      </c>
      <c r="J221" s="52">
        <f t="shared" si="3"/>
        <v>0</v>
      </c>
      <c r="K221" s="68" t="str">
        <f>+VLOOKUP(B221,[1]CHECK!F$386:N$2702,8,0)</f>
        <v>15.03.2022</v>
      </c>
    </row>
    <row r="222" spans="1:11" ht="18.75" hidden="1" customHeight="1" x14ac:dyDescent="0.2">
      <c r="A222" s="41">
        <v>221</v>
      </c>
      <c r="B222" s="60">
        <v>10390</v>
      </c>
      <c r="C222" s="43" t="s">
        <v>15</v>
      </c>
      <c r="D222" s="42" t="s">
        <v>210</v>
      </c>
      <c r="E222" s="64">
        <v>7021540</v>
      </c>
      <c r="F222" s="64">
        <v>702154</v>
      </c>
      <c r="G222" s="64">
        <v>7723694</v>
      </c>
      <c r="H222" s="45"/>
      <c r="I222" s="52">
        <f>+VLOOKUP(B222,[1]CHECK!F$386:N$2702,9,0)</f>
        <v>-7723694</v>
      </c>
      <c r="J222" s="52">
        <f t="shared" si="3"/>
        <v>0</v>
      </c>
      <c r="K222" s="68" t="str">
        <f>+VLOOKUP(B222,[1]CHECK!F$386:N$2702,8,0)</f>
        <v>15.03.2022</v>
      </c>
    </row>
    <row r="223" spans="1:11" ht="18.75" hidden="1" customHeight="1" x14ac:dyDescent="0.2">
      <c r="A223" s="41">
        <v>222</v>
      </c>
      <c r="B223" s="60">
        <v>10391</v>
      </c>
      <c r="C223" s="43" t="s">
        <v>15</v>
      </c>
      <c r="D223" s="42" t="s">
        <v>210</v>
      </c>
      <c r="E223" s="64">
        <v>1000720</v>
      </c>
      <c r="F223" s="64">
        <v>100072</v>
      </c>
      <c r="G223" s="64">
        <v>1100792</v>
      </c>
      <c r="H223" s="45"/>
      <c r="I223" s="52">
        <f>+VLOOKUP(B223,[1]CHECK!F$386:N$2702,9,0)</f>
        <v>-1100792</v>
      </c>
      <c r="J223" s="52">
        <f t="shared" si="3"/>
        <v>0</v>
      </c>
      <c r="K223" s="68" t="str">
        <f>+VLOOKUP(B223,[1]CHECK!F$386:N$2702,8,0)</f>
        <v>15.03.2022</v>
      </c>
    </row>
    <row r="224" spans="1:11" ht="18.75" hidden="1" customHeight="1" x14ac:dyDescent="0.2">
      <c r="A224" s="41">
        <v>223</v>
      </c>
      <c r="B224" s="60">
        <v>10392</v>
      </c>
      <c r="C224" s="43" t="s">
        <v>15</v>
      </c>
      <c r="D224" s="42" t="s">
        <v>210</v>
      </c>
      <c r="E224" s="64">
        <v>17207480</v>
      </c>
      <c r="F224" s="64">
        <v>1720748</v>
      </c>
      <c r="G224" s="64">
        <v>18928228</v>
      </c>
      <c r="H224" s="45"/>
      <c r="I224" s="52">
        <f>+VLOOKUP(B224,[1]CHECK!F$386:N$2702,9,0)</f>
        <v>-18928228</v>
      </c>
      <c r="J224" s="52">
        <f t="shared" si="3"/>
        <v>0</v>
      </c>
      <c r="K224" s="68" t="str">
        <f>+VLOOKUP(B224,[1]CHECK!F$386:N$2702,8,0)</f>
        <v>15.03.2022</v>
      </c>
    </row>
    <row r="225" spans="1:11" ht="18.75" hidden="1" customHeight="1" x14ac:dyDescent="0.2">
      <c r="A225" s="41">
        <v>224</v>
      </c>
      <c r="B225" s="60">
        <v>10394</v>
      </c>
      <c r="C225" s="43" t="s">
        <v>16</v>
      </c>
      <c r="D225" s="42" t="s">
        <v>210</v>
      </c>
      <c r="E225" s="64">
        <v>3890532</v>
      </c>
      <c r="F225" s="64">
        <v>389053</v>
      </c>
      <c r="G225" s="64">
        <v>4279585</v>
      </c>
      <c r="H225" s="42"/>
      <c r="I225" s="52">
        <f>+VLOOKUP(B225,[1]CHECK!F$386:N$2702,9,0)</f>
        <v>-4279585</v>
      </c>
      <c r="J225" s="52">
        <f t="shared" si="3"/>
        <v>0</v>
      </c>
      <c r="K225" s="68" t="str">
        <f>+VLOOKUP(B225,[1]CHECK!F$386:N$2702,8,0)</f>
        <v>15.03.2022</v>
      </c>
    </row>
    <row r="226" spans="1:11" ht="18.75" hidden="1" customHeight="1" x14ac:dyDescent="0.2">
      <c r="A226" s="41">
        <v>225</v>
      </c>
      <c r="B226" s="60">
        <v>10410</v>
      </c>
      <c r="C226" s="43" t="s">
        <v>16</v>
      </c>
      <c r="D226" s="42" t="s">
        <v>210</v>
      </c>
      <c r="E226" s="64">
        <v>3689800</v>
      </c>
      <c r="F226" s="64">
        <v>368980</v>
      </c>
      <c r="G226" s="64">
        <v>4058780</v>
      </c>
      <c r="H226" s="42"/>
      <c r="I226" s="52">
        <f>+VLOOKUP(B226,[1]CHECK!F$386:N$2702,9,0)</f>
        <v>-4058780</v>
      </c>
      <c r="J226" s="52">
        <f t="shared" si="3"/>
        <v>0</v>
      </c>
      <c r="K226" s="68" t="str">
        <f>+VLOOKUP(B226,[1]CHECK!F$386:N$2702,8,0)</f>
        <v>15.03.2022</v>
      </c>
    </row>
    <row r="227" spans="1:11" ht="18.75" hidden="1" customHeight="1" x14ac:dyDescent="0.2">
      <c r="A227" s="41">
        <v>226</v>
      </c>
      <c r="B227" s="60">
        <v>10411</v>
      </c>
      <c r="C227" s="43" t="s">
        <v>16</v>
      </c>
      <c r="D227" s="42" t="s">
        <v>210</v>
      </c>
      <c r="E227" s="64">
        <v>1110580</v>
      </c>
      <c r="F227" s="64">
        <v>111058</v>
      </c>
      <c r="G227" s="64">
        <v>1221638</v>
      </c>
      <c r="H227" s="42"/>
      <c r="I227" s="52">
        <f>+VLOOKUP(B227,[1]CHECK!F$386:N$2702,9,0)</f>
        <v>-1221638</v>
      </c>
      <c r="J227" s="52">
        <f t="shared" si="3"/>
        <v>0</v>
      </c>
      <c r="K227" s="68" t="str">
        <f>+VLOOKUP(B227,[1]CHECK!F$386:N$2702,8,0)</f>
        <v>15.03.2022</v>
      </c>
    </row>
    <row r="228" spans="1:11" ht="18.75" hidden="1" customHeight="1" x14ac:dyDescent="0.2">
      <c r="A228" s="41">
        <v>227</v>
      </c>
      <c r="B228" s="60">
        <v>10428</v>
      </c>
      <c r="C228" s="43" t="s">
        <v>17</v>
      </c>
      <c r="D228" s="42" t="s">
        <v>210</v>
      </c>
      <c r="E228" s="64">
        <v>8490180</v>
      </c>
      <c r="F228" s="64">
        <v>849018</v>
      </c>
      <c r="G228" s="64">
        <v>9339198</v>
      </c>
      <c r="H228" s="45"/>
      <c r="I228" s="52">
        <f>+VLOOKUP(B228,[1]CHECK!F$386:N$2702,9,0)</f>
        <v>-9339198</v>
      </c>
      <c r="J228" s="52">
        <f t="shared" si="3"/>
        <v>0</v>
      </c>
      <c r="K228" s="68" t="str">
        <f>+VLOOKUP(B228,[1]CHECK!F$386:N$2702,8,0)</f>
        <v>15.03.2022</v>
      </c>
    </row>
    <row r="229" spans="1:11" ht="18.75" hidden="1" customHeight="1" x14ac:dyDescent="0.2">
      <c r="A229" s="41">
        <v>228</v>
      </c>
      <c r="B229" s="60">
        <v>10429</v>
      </c>
      <c r="C229" s="43" t="s">
        <v>17</v>
      </c>
      <c r="D229" s="42" t="s">
        <v>210</v>
      </c>
      <c r="E229" s="64">
        <v>6511064</v>
      </c>
      <c r="F229" s="64">
        <v>651106</v>
      </c>
      <c r="G229" s="64">
        <v>7162170</v>
      </c>
      <c r="H229" s="45"/>
      <c r="I229" s="52">
        <f>+VLOOKUP(B229,[1]CHECK!F$386:N$2702,9,0)</f>
        <v>-7162170</v>
      </c>
      <c r="J229" s="52">
        <f t="shared" si="3"/>
        <v>0</v>
      </c>
      <c r="K229" s="68" t="str">
        <f>+VLOOKUP(B229,[1]CHECK!F$386:N$2702,8,0)</f>
        <v>15.03.2022</v>
      </c>
    </row>
    <row r="230" spans="1:11" ht="18.75" hidden="1" customHeight="1" x14ac:dyDescent="0.2">
      <c r="A230" s="41">
        <v>229</v>
      </c>
      <c r="B230" s="60">
        <v>10430</v>
      </c>
      <c r="C230" s="43" t="s">
        <v>17</v>
      </c>
      <c r="D230" s="42" t="s">
        <v>210</v>
      </c>
      <c r="E230" s="64">
        <v>5559904</v>
      </c>
      <c r="F230" s="64">
        <v>555990</v>
      </c>
      <c r="G230" s="64">
        <v>6115894</v>
      </c>
      <c r="H230" s="45"/>
      <c r="I230" s="52">
        <f>+VLOOKUP(B230,[1]CHECK!F$386:N$2702,9,0)</f>
        <v>-6115894</v>
      </c>
      <c r="J230" s="52">
        <f t="shared" si="3"/>
        <v>0</v>
      </c>
      <c r="K230" s="68" t="str">
        <f>+VLOOKUP(B230,[1]CHECK!F$386:N$2702,8,0)</f>
        <v>15.03.2022</v>
      </c>
    </row>
    <row r="231" spans="1:11" ht="18.75" hidden="1" customHeight="1" x14ac:dyDescent="0.2">
      <c r="A231" s="41">
        <v>230</v>
      </c>
      <c r="B231" s="60">
        <v>10436</v>
      </c>
      <c r="C231" s="43" t="s">
        <v>17</v>
      </c>
      <c r="D231" s="42" t="s">
        <v>210</v>
      </c>
      <c r="E231" s="64">
        <v>15339680</v>
      </c>
      <c r="F231" s="64">
        <v>1533968</v>
      </c>
      <c r="G231" s="64">
        <v>16873648</v>
      </c>
      <c r="H231" s="45"/>
      <c r="I231" s="52">
        <f>+VLOOKUP(B231,[1]CHECK!F$386:N$2702,9,0)</f>
        <v>-16873648</v>
      </c>
      <c r="J231" s="52">
        <f t="shared" si="3"/>
        <v>0</v>
      </c>
      <c r="K231" s="68" t="str">
        <f>+VLOOKUP(B231,[1]CHECK!F$386:N$2702,8,0)</f>
        <v>15.03.2022</v>
      </c>
    </row>
    <row r="232" spans="1:11" ht="18.75" hidden="1" customHeight="1" x14ac:dyDescent="0.2">
      <c r="A232" s="41">
        <v>231</v>
      </c>
      <c r="B232" s="60">
        <v>10438</v>
      </c>
      <c r="C232" s="43" t="s">
        <v>17</v>
      </c>
      <c r="D232" s="42" t="s">
        <v>210</v>
      </c>
      <c r="E232" s="64">
        <v>2622624</v>
      </c>
      <c r="F232" s="64">
        <v>262262</v>
      </c>
      <c r="G232" s="64">
        <v>2884886</v>
      </c>
      <c r="H232" s="45"/>
      <c r="I232" s="52">
        <f>+VLOOKUP(B232,[1]CHECK!F$386:N$2702,9,0)</f>
        <v>-2884886</v>
      </c>
      <c r="J232" s="52">
        <f t="shared" si="3"/>
        <v>0</v>
      </c>
      <c r="K232" s="68" t="str">
        <f>+VLOOKUP(B232,[1]CHECK!F$386:N$2702,8,0)</f>
        <v>15.03.2022</v>
      </c>
    </row>
    <row r="233" spans="1:11" ht="18.75" hidden="1" customHeight="1" x14ac:dyDescent="0.2">
      <c r="A233" s="41">
        <v>232</v>
      </c>
      <c r="B233" s="60">
        <v>10482</v>
      </c>
      <c r="C233" s="43" t="s">
        <v>17</v>
      </c>
      <c r="D233" s="42" t="s">
        <v>210</v>
      </c>
      <c r="E233" s="64">
        <v>1712776</v>
      </c>
      <c r="F233" s="64">
        <v>171278</v>
      </c>
      <c r="G233" s="64">
        <v>1884054</v>
      </c>
      <c r="H233" s="45"/>
      <c r="I233" s="52">
        <f>+VLOOKUP(B233,[1]CHECK!F$386:N$2702,9,0)</f>
        <v>-1884054</v>
      </c>
      <c r="J233" s="52">
        <f t="shared" si="3"/>
        <v>0</v>
      </c>
      <c r="K233" s="68" t="str">
        <f>+VLOOKUP(B233,[1]CHECK!F$386:N$2702,8,0)</f>
        <v>15.03.2022</v>
      </c>
    </row>
    <row r="234" spans="1:11" ht="18.75" hidden="1" customHeight="1" x14ac:dyDescent="0.2">
      <c r="A234" s="41">
        <v>233</v>
      </c>
      <c r="B234" s="60">
        <v>10660</v>
      </c>
      <c r="C234" s="43" t="s">
        <v>18</v>
      </c>
      <c r="D234" s="42" t="s">
        <v>210</v>
      </c>
      <c r="E234" s="64">
        <v>1669372</v>
      </c>
      <c r="F234" s="64">
        <v>133550</v>
      </c>
      <c r="G234" s="64">
        <v>1802922</v>
      </c>
      <c r="H234" s="45"/>
      <c r="I234" s="52">
        <f>+VLOOKUP(B234,[1]CHECK!F$386:N$2702,9,0)</f>
        <v>-1802922</v>
      </c>
      <c r="J234" s="52">
        <f t="shared" si="3"/>
        <v>0</v>
      </c>
      <c r="K234" s="68" t="str">
        <f>+VLOOKUP(B234,[1]CHECK!F$386:N$2702,8,0)</f>
        <v>05.04.2022</v>
      </c>
    </row>
    <row r="235" spans="1:11" ht="18.75" hidden="1" customHeight="1" x14ac:dyDescent="0.2">
      <c r="A235" s="41">
        <v>234</v>
      </c>
      <c r="B235" s="60">
        <v>10670</v>
      </c>
      <c r="C235" s="43" t="s">
        <v>18</v>
      </c>
      <c r="D235" s="42" t="s">
        <v>210</v>
      </c>
      <c r="E235" s="64">
        <v>1771312</v>
      </c>
      <c r="F235" s="64">
        <v>141705</v>
      </c>
      <c r="G235" s="64">
        <v>1913017</v>
      </c>
      <c r="H235" s="45"/>
      <c r="I235" s="52">
        <f>+VLOOKUP(B235,[1]CHECK!F$386:N$2702,9,0)</f>
        <v>-1913017</v>
      </c>
      <c r="J235" s="52">
        <f t="shared" si="3"/>
        <v>0</v>
      </c>
      <c r="K235" s="68" t="str">
        <f>+VLOOKUP(B235,[1]CHECK!F$386:N$2702,8,0)</f>
        <v>05.04.2022</v>
      </c>
    </row>
    <row r="236" spans="1:11" customFormat="1" ht="15" hidden="1" customHeight="1" x14ac:dyDescent="0.25">
      <c r="A236" s="41">
        <v>235</v>
      </c>
      <c r="B236" s="61">
        <v>10688</v>
      </c>
      <c r="C236" s="48" t="s">
        <v>18</v>
      </c>
      <c r="D236" s="47" t="s">
        <v>210</v>
      </c>
      <c r="E236" s="66">
        <v>2779952</v>
      </c>
      <c r="F236" s="66">
        <v>222396</v>
      </c>
      <c r="G236" s="66">
        <v>3002348</v>
      </c>
      <c r="H236" s="53"/>
      <c r="I236" s="52">
        <f>+VLOOKUP(B236,[1]CHECK!F$386:N$2702,9,0)</f>
        <v>-3002348</v>
      </c>
      <c r="J236" s="52">
        <f t="shared" si="3"/>
        <v>0</v>
      </c>
      <c r="K236" s="68" t="str">
        <f>+VLOOKUP(B236,[1]CHECK!F$386:N$2702,8,0)</f>
        <v>05.04.2022</v>
      </c>
    </row>
    <row r="237" spans="1:11" customFormat="1" ht="15" hidden="1" customHeight="1" x14ac:dyDescent="0.25">
      <c r="A237" s="41">
        <v>236</v>
      </c>
      <c r="B237" s="61">
        <v>10723</v>
      </c>
      <c r="C237" s="48" t="s">
        <v>18</v>
      </c>
      <c r="D237" s="47" t="s">
        <v>210</v>
      </c>
      <c r="E237" s="66">
        <v>2869860</v>
      </c>
      <c r="F237" s="66">
        <v>229589</v>
      </c>
      <c r="G237" s="66">
        <v>3099449</v>
      </c>
      <c r="H237" s="53"/>
      <c r="I237" s="52">
        <f>+VLOOKUP(B237,[1]CHECK!F$386:N$2702,9,0)</f>
        <v>-3099449</v>
      </c>
      <c r="J237" s="52">
        <f t="shared" si="3"/>
        <v>0</v>
      </c>
      <c r="K237" s="68" t="str">
        <f>+VLOOKUP(B237,[1]CHECK!F$386:N$2702,8,0)</f>
        <v>05.04.2022</v>
      </c>
    </row>
    <row r="238" spans="1:11" customFormat="1" ht="15" hidden="1" customHeight="1" x14ac:dyDescent="0.25">
      <c r="A238" s="41">
        <v>237</v>
      </c>
      <c r="B238" s="67">
        <v>10732</v>
      </c>
      <c r="C238" s="48" t="s">
        <v>19</v>
      </c>
      <c r="D238" s="47" t="s">
        <v>210</v>
      </c>
      <c r="E238" s="65">
        <v>4189244</v>
      </c>
      <c r="F238" s="65">
        <v>335140</v>
      </c>
      <c r="G238" s="66">
        <v>4524384</v>
      </c>
      <c r="H238" s="53"/>
      <c r="I238" s="52">
        <f>+VLOOKUP(B238,[1]CHECK!F$386:N$2702,9,0)</f>
        <v>-4524384</v>
      </c>
      <c r="J238" s="52">
        <f t="shared" si="3"/>
        <v>0</v>
      </c>
      <c r="K238" s="68" t="str">
        <f>+VLOOKUP(B238,[1]CHECK!F$386:N$2702,8,0)</f>
        <v>05.04.2022</v>
      </c>
    </row>
    <row r="239" spans="1:11" ht="18.75" hidden="1" customHeight="1" x14ac:dyDescent="0.2">
      <c r="A239" s="41">
        <v>238</v>
      </c>
      <c r="B239" s="60">
        <v>10748</v>
      </c>
      <c r="C239" s="43" t="s">
        <v>19</v>
      </c>
      <c r="D239" s="42" t="s">
        <v>210</v>
      </c>
      <c r="E239" s="64">
        <v>2323982</v>
      </c>
      <c r="F239" s="64">
        <v>185919</v>
      </c>
      <c r="G239" s="64">
        <v>2509901</v>
      </c>
      <c r="H239" s="45"/>
      <c r="I239" s="52">
        <f>+VLOOKUP(B239,[1]CHECK!F$386:N$2702,9,0)</f>
        <v>-2509901</v>
      </c>
      <c r="J239" s="52">
        <f t="shared" si="3"/>
        <v>0</v>
      </c>
      <c r="K239" s="68" t="str">
        <f>+VLOOKUP(B239,[1]CHECK!F$386:N$2702,8,0)</f>
        <v>05.04.2022</v>
      </c>
    </row>
    <row r="240" spans="1:11" ht="18.75" hidden="1" customHeight="1" x14ac:dyDescent="0.2">
      <c r="A240" s="41">
        <v>239</v>
      </c>
      <c r="B240" s="60">
        <v>11260</v>
      </c>
      <c r="C240" s="43" t="s">
        <v>20</v>
      </c>
      <c r="D240" s="42" t="s">
        <v>210</v>
      </c>
      <c r="E240" s="64">
        <v>3532472</v>
      </c>
      <c r="F240" s="64">
        <v>282598</v>
      </c>
      <c r="G240" s="64">
        <v>3815070</v>
      </c>
      <c r="H240" s="45"/>
      <c r="I240" s="52">
        <f>+VLOOKUP(B240,[1]CHECK!F$386:N$2702,9,0)</f>
        <v>-3815070</v>
      </c>
      <c r="J240" s="52">
        <f t="shared" si="3"/>
        <v>0</v>
      </c>
      <c r="K240" s="68" t="str">
        <f>+VLOOKUP(B240,[1]CHECK!F$386:N$2702,8,0)</f>
        <v>05.04.2022</v>
      </c>
    </row>
    <row r="241" spans="1:11" ht="18.75" hidden="1" customHeight="1" x14ac:dyDescent="0.2">
      <c r="A241" s="41">
        <v>240</v>
      </c>
      <c r="B241" s="60">
        <v>11453</v>
      </c>
      <c r="C241" s="43" t="s">
        <v>20</v>
      </c>
      <c r="D241" s="42" t="s">
        <v>210</v>
      </c>
      <c r="E241" s="64">
        <v>5702204</v>
      </c>
      <c r="F241" s="64">
        <v>456176</v>
      </c>
      <c r="G241" s="64">
        <v>6158380</v>
      </c>
      <c r="H241" s="45"/>
      <c r="I241" s="52">
        <f>+VLOOKUP(B241,[1]CHECK!F$386:N$2702,9,0)</f>
        <v>-6158380</v>
      </c>
      <c r="J241" s="52">
        <f t="shared" si="3"/>
        <v>0</v>
      </c>
      <c r="K241" s="68" t="str">
        <f>+VLOOKUP(B241,[1]CHECK!F$386:N$2702,8,0)</f>
        <v>05.04.2022</v>
      </c>
    </row>
    <row r="242" spans="1:11" ht="18.75" hidden="1" customHeight="1" x14ac:dyDescent="0.2">
      <c r="A242" s="41">
        <v>241</v>
      </c>
      <c r="B242" s="60">
        <v>11454</v>
      </c>
      <c r="C242" s="43" t="s">
        <v>20</v>
      </c>
      <c r="D242" s="42" t="s">
        <v>210</v>
      </c>
      <c r="E242" s="64">
        <v>1468640</v>
      </c>
      <c r="F242" s="64">
        <v>117491</v>
      </c>
      <c r="G242" s="64">
        <v>1586131</v>
      </c>
      <c r="H242" s="42"/>
      <c r="I242" s="52">
        <f>+VLOOKUP(B242,[1]CHECK!F$386:N$2702,9,0)</f>
        <v>-1586131</v>
      </c>
      <c r="J242" s="52">
        <f t="shared" si="3"/>
        <v>0</v>
      </c>
      <c r="K242" s="68" t="str">
        <f>+VLOOKUP(B242,[1]CHECK!F$386:N$2702,8,0)</f>
        <v>05.04.2022</v>
      </c>
    </row>
    <row r="243" spans="1:11" ht="18.75" hidden="1" customHeight="1" x14ac:dyDescent="0.2">
      <c r="A243" s="41">
        <v>242</v>
      </c>
      <c r="B243" s="60">
        <v>11455</v>
      </c>
      <c r="C243" s="43" t="s">
        <v>20</v>
      </c>
      <c r="D243" s="42" t="s">
        <v>210</v>
      </c>
      <c r="E243" s="64">
        <v>4591624</v>
      </c>
      <c r="F243" s="64">
        <v>367330</v>
      </c>
      <c r="G243" s="64">
        <v>4958954</v>
      </c>
      <c r="H243" s="45"/>
      <c r="I243" s="52">
        <f>+VLOOKUP(B243,[1]CHECK!F$386:N$2702,9,0)</f>
        <v>-4958954</v>
      </c>
      <c r="J243" s="52">
        <f t="shared" si="3"/>
        <v>0</v>
      </c>
      <c r="K243" s="68" t="str">
        <f>+VLOOKUP(B243,[1]CHECK!F$386:N$2702,8,0)</f>
        <v>05.04.2022</v>
      </c>
    </row>
    <row r="244" spans="1:11" ht="18.75" hidden="1" customHeight="1" x14ac:dyDescent="0.2">
      <c r="A244" s="41">
        <v>243</v>
      </c>
      <c r="B244" s="60">
        <v>11456</v>
      </c>
      <c r="C244" s="43" t="s">
        <v>20</v>
      </c>
      <c r="D244" s="42" t="s">
        <v>210</v>
      </c>
      <c r="E244" s="64">
        <v>6668392</v>
      </c>
      <c r="F244" s="64">
        <v>533471</v>
      </c>
      <c r="G244" s="64">
        <v>7201863</v>
      </c>
      <c r="H244" s="45"/>
      <c r="I244" s="52">
        <f>+VLOOKUP(B244,[1]CHECK!F$386:N$2702,9,0)</f>
        <v>-7201863</v>
      </c>
      <c r="J244" s="52">
        <f t="shared" si="3"/>
        <v>0</v>
      </c>
      <c r="K244" s="68" t="str">
        <f>+VLOOKUP(B244,[1]CHECK!F$386:N$2702,8,0)</f>
        <v>05.04.2022</v>
      </c>
    </row>
    <row r="245" spans="1:11" ht="18.75" hidden="1" customHeight="1" x14ac:dyDescent="0.2">
      <c r="A245" s="41">
        <v>244</v>
      </c>
      <c r="B245" s="60">
        <v>11457</v>
      </c>
      <c r="C245" s="43" t="s">
        <v>20</v>
      </c>
      <c r="D245" s="42" t="s">
        <v>210</v>
      </c>
      <c r="E245" s="64">
        <v>2777860</v>
      </c>
      <c r="F245" s="64">
        <v>222229</v>
      </c>
      <c r="G245" s="64">
        <v>3000089</v>
      </c>
      <c r="H245" s="45"/>
      <c r="I245" s="52">
        <f>+VLOOKUP(B245,[1]CHECK!F$386:N$2702,9,0)</f>
        <v>-3000089</v>
      </c>
      <c r="J245" s="52">
        <f t="shared" si="3"/>
        <v>0</v>
      </c>
      <c r="K245" s="68" t="str">
        <f>+VLOOKUP(B245,[1]CHECK!F$386:N$2702,8,0)</f>
        <v>05.04.2022</v>
      </c>
    </row>
    <row r="246" spans="1:11" ht="18.75" hidden="1" customHeight="1" x14ac:dyDescent="0.2">
      <c r="A246" s="41">
        <v>245</v>
      </c>
      <c r="B246" s="60">
        <v>11458</v>
      </c>
      <c r="C246" s="43" t="s">
        <v>20</v>
      </c>
      <c r="D246" s="42" t="s">
        <v>210</v>
      </c>
      <c r="E246" s="64">
        <v>2779952</v>
      </c>
      <c r="F246" s="64">
        <v>222396</v>
      </c>
      <c r="G246" s="64">
        <v>3002348</v>
      </c>
      <c r="H246" s="45"/>
      <c r="I246" s="52">
        <f>+VLOOKUP(B246,[1]CHECK!F$386:N$2702,9,0)</f>
        <v>-3002348</v>
      </c>
      <c r="J246" s="52">
        <f t="shared" si="3"/>
        <v>0</v>
      </c>
      <c r="K246" s="68" t="str">
        <f>+VLOOKUP(B246,[1]CHECK!F$386:N$2702,8,0)</f>
        <v>05.04.2022</v>
      </c>
    </row>
    <row r="247" spans="1:11" ht="18.75" hidden="1" customHeight="1" x14ac:dyDescent="0.2">
      <c r="A247" s="41">
        <v>246</v>
      </c>
      <c r="B247" s="60">
        <v>11459</v>
      </c>
      <c r="C247" s="43" t="s">
        <v>20</v>
      </c>
      <c r="D247" s="42" t="s">
        <v>210</v>
      </c>
      <c r="E247" s="64">
        <v>5753632</v>
      </c>
      <c r="F247" s="64">
        <v>460291</v>
      </c>
      <c r="G247" s="64">
        <v>6213923</v>
      </c>
      <c r="H247" s="45"/>
      <c r="I247" s="52">
        <f>+VLOOKUP(B247,[1]CHECK!F$386:N$2702,9,0)</f>
        <v>-6213923</v>
      </c>
      <c r="J247" s="52">
        <f t="shared" si="3"/>
        <v>0</v>
      </c>
      <c r="K247" s="68" t="str">
        <f>+VLOOKUP(B247,[1]CHECK!F$386:N$2702,8,0)</f>
        <v>05.04.2022</v>
      </c>
    </row>
    <row r="248" spans="1:11" ht="18.75" hidden="1" customHeight="1" x14ac:dyDescent="0.2">
      <c r="A248" s="41">
        <v>247</v>
      </c>
      <c r="B248" s="60">
        <v>11460</v>
      </c>
      <c r="C248" s="43" t="s">
        <v>20</v>
      </c>
      <c r="D248" s="42" t="s">
        <v>210</v>
      </c>
      <c r="E248" s="64">
        <v>2012404</v>
      </c>
      <c r="F248" s="64">
        <v>160992</v>
      </c>
      <c r="G248" s="64">
        <v>2173396</v>
      </c>
      <c r="H248" s="45"/>
      <c r="I248" s="52">
        <f>+VLOOKUP(B248,[1]CHECK!F$386:N$2702,9,0)</f>
        <v>-2173396</v>
      </c>
      <c r="J248" s="52">
        <f t="shared" si="3"/>
        <v>0</v>
      </c>
      <c r="K248" s="68" t="str">
        <f>+VLOOKUP(B248,[1]CHECK!F$386:N$2702,8,0)</f>
        <v>05.04.2022</v>
      </c>
    </row>
    <row r="249" spans="1:11" ht="18.75" hidden="1" customHeight="1" x14ac:dyDescent="0.2">
      <c r="A249" s="41">
        <v>248</v>
      </c>
      <c r="B249" s="60">
        <v>11461</v>
      </c>
      <c r="C249" s="43" t="s">
        <v>20</v>
      </c>
      <c r="D249" s="42" t="s">
        <v>210</v>
      </c>
      <c r="E249" s="64">
        <v>10703316</v>
      </c>
      <c r="F249" s="64">
        <v>856265</v>
      </c>
      <c r="G249" s="64">
        <v>11559581</v>
      </c>
      <c r="H249" s="45"/>
      <c r="I249" s="52">
        <f>+VLOOKUP(B249,[1]CHECK!F$386:N$2702,9,0)</f>
        <v>-11559581</v>
      </c>
      <c r="J249" s="52">
        <f t="shared" si="3"/>
        <v>0</v>
      </c>
      <c r="K249" s="68" t="str">
        <f>+VLOOKUP(B249,[1]CHECK!F$386:N$2702,8,0)</f>
        <v>05.04.2022</v>
      </c>
    </row>
    <row r="250" spans="1:11" ht="18.75" hidden="1" customHeight="1" x14ac:dyDescent="0.2">
      <c r="A250" s="41">
        <v>249</v>
      </c>
      <c r="B250" s="60">
        <v>11462</v>
      </c>
      <c r="C250" s="43" t="s">
        <v>20</v>
      </c>
      <c r="D250" s="42" t="s">
        <v>210</v>
      </c>
      <c r="E250" s="64">
        <v>1468640</v>
      </c>
      <c r="F250" s="64">
        <v>117491</v>
      </c>
      <c r="G250" s="64">
        <v>1586131</v>
      </c>
      <c r="H250" s="45"/>
      <c r="I250" s="52">
        <f>+VLOOKUP(B250,[1]CHECK!F$386:N$2702,9,0)</f>
        <v>-1586131</v>
      </c>
      <c r="J250" s="52">
        <f t="shared" si="3"/>
        <v>0</v>
      </c>
      <c r="K250" s="68" t="str">
        <f>+VLOOKUP(B250,[1]CHECK!F$386:N$2702,8,0)</f>
        <v>05.04.2022</v>
      </c>
    </row>
    <row r="251" spans="1:11" ht="18.75" hidden="1" customHeight="1" x14ac:dyDescent="0.2">
      <c r="A251" s="41">
        <v>250</v>
      </c>
      <c r="B251" s="60">
        <v>11463</v>
      </c>
      <c r="C251" s="43" t="s">
        <v>20</v>
      </c>
      <c r="D251" s="42" t="s">
        <v>210</v>
      </c>
      <c r="E251" s="64">
        <v>1309220</v>
      </c>
      <c r="F251" s="64">
        <v>104738</v>
      </c>
      <c r="G251" s="64">
        <v>1413958</v>
      </c>
      <c r="H251" s="45"/>
      <c r="I251" s="52">
        <f>+VLOOKUP(B251,[1]CHECK!F$386:N$2702,9,0)</f>
        <v>-1413958</v>
      </c>
      <c r="J251" s="52">
        <f t="shared" si="3"/>
        <v>0</v>
      </c>
      <c r="K251" s="68" t="str">
        <f>+VLOOKUP(B251,[1]CHECK!F$386:N$2702,8,0)</f>
        <v>05.04.2022</v>
      </c>
    </row>
    <row r="252" spans="1:11" ht="18.75" hidden="1" customHeight="1" x14ac:dyDescent="0.2">
      <c r="A252" s="41">
        <v>251</v>
      </c>
      <c r="B252" s="60">
        <v>11464</v>
      </c>
      <c r="C252" s="43" t="s">
        <v>20</v>
      </c>
      <c r="D252" s="42" t="s">
        <v>210</v>
      </c>
      <c r="E252" s="64">
        <v>4802450</v>
      </c>
      <c r="F252" s="64">
        <v>384196</v>
      </c>
      <c r="G252" s="64">
        <v>5186646</v>
      </c>
      <c r="H252" s="45"/>
      <c r="I252" s="52">
        <f>+VLOOKUP(B252,[1]CHECK!F$386:N$2702,9,0)</f>
        <v>-5186646</v>
      </c>
      <c r="J252" s="52">
        <f t="shared" si="3"/>
        <v>0</v>
      </c>
      <c r="K252" s="68" t="str">
        <f>+VLOOKUP(B252,[1]CHECK!F$386:N$2702,8,0)</f>
        <v>05.04.2022</v>
      </c>
    </row>
    <row r="253" spans="1:11" ht="18.75" hidden="1" customHeight="1" x14ac:dyDescent="0.2">
      <c r="A253" s="41">
        <v>252</v>
      </c>
      <c r="B253" s="60">
        <v>11465</v>
      </c>
      <c r="C253" s="43" t="s">
        <v>20</v>
      </c>
      <c r="D253" s="42" t="s">
        <v>210</v>
      </c>
      <c r="E253" s="64">
        <v>401464</v>
      </c>
      <c r="F253" s="64">
        <v>32117</v>
      </c>
      <c r="G253" s="64">
        <v>433581</v>
      </c>
      <c r="H253" s="45"/>
      <c r="I253" s="52">
        <f>+VLOOKUP(B253,[1]CHECK!F$386:N$2702,9,0)</f>
        <v>-433581</v>
      </c>
      <c r="J253" s="52">
        <f t="shared" si="3"/>
        <v>0</v>
      </c>
      <c r="K253" s="68" t="str">
        <f>+VLOOKUP(B253,[1]CHECK!F$386:N$2702,8,0)</f>
        <v>05.04.2022</v>
      </c>
    </row>
    <row r="254" spans="1:11" ht="18.75" hidden="1" customHeight="1" x14ac:dyDescent="0.2">
      <c r="A254" s="41">
        <v>253</v>
      </c>
      <c r="B254" s="60">
        <v>11466</v>
      </c>
      <c r="C254" s="43" t="s">
        <v>20</v>
      </c>
      <c r="D254" s="42" t="s">
        <v>210</v>
      </c>
      <c r="E254" s="64">
        <v>1468640</v>
      </c>
      <c r="F254" s="64">
        <v>117491</v>
      </c>
      <c r="G254" s="64">
        <v>1586131</v>
      </c>
      <c r="H254" s="45"/>
      <c r="I254" s="52">
        <f>+VLOOKUP(B254,[1]CHECK!F$386:N$2702,9,0)</f>
        <v>-1586131</v>
      </c>
      <c r="J254" s="52">
        <f t="shared" si="3"/>
        <v>0</v>
      </c>
      <c r="K254" s="68" t="str">
        <f>+VLOOKUP(B254,[1]CHECK!F$386:N$2702,8,0)</f>
        <v>05.04.2022</v>
      </c>
    </row>
    <row r="255" spans="1:11" ht="18.75" hidden="1" customHeight="1" x14ac:dyDescent="0.2">
      <c r="A255" s="41">
        <v>254</v>
      </c>
      <c r="B255" s="60">
        <v>11467</v>
      </c>
      <c r="C255" s="43" t="s">
        <v>20</v>
      </c>
      <c r="D255" s="42" t="s">
        <v>210</v>
      </c>
      <c r="E255" s="64">
        <v>6109600</v>
      </c>
      <c r="F255" s="64">
        <v>488768</v>
      </c>
      <c r="G255" s="64">
        <v>6598368</v>
      </c>
      <c r="H255" s="42"/>
      <c r="I255" s="52">
        <f>+VLOOKUP(B255,[1]CHECK!F$386:N$2702,9,0)</f>
        <v>-6598368</v>
      </c>
      <c r="J255" s="52">
        <f t="shared" si="3"/>
        <v>0</v>
      </c>
      <c r="K255" s="68" t="str">
        <f>+VLOOKUP(B255,[1]CHECK!F$386:N$2702,8,0)</f>
        <v>05.04.2022</v>
      </c>
    </row>
    <row r="256" spans="1:11" ht="18.75" hidden="1" customHeight="1" x14ac:dyDescent="0.2">
      <c r="A256" s="41">
        <v>255</v>
      </c>
      <c r="B256" s="60">
        <v>11468</v>
      </c>
      <c r="C256" s="43" t="s">
        <v>20</v>
      </c>
      <c r="D256" s="42" t="s">
        <v>210</v>
      </c>
      <c r="E256" s="64">
        <v>3890532</v>
      </c>
      <c r="F256" s="64">
        <v>311243</v>
      </c>
      <c r="G256" s="64">
        <v>4201775</v>
      </c>
      <c r="H256" s="45"/>
      <c r="I256" s="52">
        <f>+VLOOKUP(B256,[1]CHECK!F$386:N$2702,9,0)</f>
        <v>-4201775</v>
      </c>
      <c r="J256" s="52">
        <f t="shared" si="3"/>
        <v>0</v>
      </c>
      <c r="K256" s="68" t="str">
        <f>+VLOOKUP(B256,[1]CHECK!F$386:N$2702,8,0)</f>
        <v>05.04.2022</v>
      </c>
    </row>
    <row r="257" spans="1:11" ht="18.75" hidden="1" customHeight="1" x14ac:dyDescent="0.2">
      <c r="A257" s="41">
        <v>256</v>
      </c>
      <c r="B257" s="60">
        <v>11469</v>
      </c>
      <c r="C257" s="43" t="s">
        <v>20</v>
      </c>
      <c r="D257" s="42" t="s">
        <v>210</v>
      </c>
      <c r="E257" s="64">
        <v>4790264</v>
      </c>
      <c r="F257" s="64">
        <v>383221</v>
      </c>
      <c r="G257" s="64">
        <v>5173485</v>
      </c>
      <c r="H257" s="45"/>
      <c r="I257" s="52">
        <f>+VLOOKUP(B257,[1]CHECK!F$386:N$2702,9,0)</f>
        <v>-5173485</v>
      </c>
      <c r="J257" s="52">
        <f t="shared" si="3"/>
        <v>0</v>
      </c>
      <c r="K257" s="68" t="str">
        <f>+VLOOKUP(B257,[1]CHECK!F$386:N$2702,8,0)</f>
        <v>05.04.2022</v>
      </c>
    </row>
    <row r="258" spans="1:11" ht="18.75" hidden="1" customHeight="1" x14ac:dyDescent="0.2">
      <c r="A258" s="41">
        <v>257</v>
      </c>
      <c r="B258" s="60">
        <v>11470</v>
      </c>
      <c r="C258" s="43" t="s">
        <v>20</v>
      </c>
      <c r="D258" s="42" t="s">
        <v>210</v>
      </c>
      <c r="E258" s="64">
        <v>1110580</v>
      </c>
      <c r="F258" s="64">
        <v>88846</v>
      </c>
      <c r="G258" s="64">
        <v>1199426</v>
      </c>
      <c r="H258" s="45"/>
      <c r="I258" s="52">
        <f>+VLOOKUP(B258,[1]CHECK!F$386:N$2702,9,0)</f>
        <v>-1199426</v>
      </c>
      <c r="J258" s="52">
        <f t="shared" si="3"/>
        <v>0</v>
      </c>
      <c r="K258" s="68" t="str">
        <f>+VLOOKUP(B258,[1]CHECK!F$386:N$2702,8,0)</f>
        <v>05.04.2022</v>
      </c>
    </row>
    <row r="259" spans="1:11" ht="18.75" hidden="1" customHeight="1" x14ac:dyDescent="0.2">
      <c r="A259" s="41">
        <v>258</v>
      </c>
      <c r="B259" s="60">
        <v>11471</v>
      </c>
      <c r="C259" s="43" t="s">
        <v>20</v>
      </c>
      <c r="D259" s="42" t="s">
        <v>210</v>
      </c>
      <c r="E259" s="64">
        <v>5199752</v>
      </c>
      <c r="F259" s="64">
        <v>415980</v>
      </c>
      <c r="G259" s="64">
        <v>5615732</v>
      </c>
      <c r="H259" s="45"/>
      <c r="I259" s="52">
        <f>+VLOOKUP(B259,[1]CHECK!F$386:N$2702,9,0)</f>
        <v>-5615732</v>
      </c>
      <c r="J259" s="52">
        <f t="shared" ref="J259:J322" si="4">+I259+G259</f>
        <v>0</v>
      </c>
      <c r="K259" s="68" t="str">
        <f>+VLOOKUP(B259,[1]CHECK!F$386:N$2702,8,0)</f>
        <v>05.04.2022</v>
      </c>
    </row>
    <row r="260" spans="1:11" ht="18.75" hidden="1" customHeight="1" x14ac:dyDescent="0.2">
      <c r="A260" s="41">
        <v>259</v>
      </c>
      <c r="B260" s="60">
        <v>11472</v>
      </c>
      <c r="C260" s="43" t="s">
        <v>20</v>
      </c>
      <c r="D260" s="42" t="s">
        <v>210</v>
      </c>
      <c r="E260" s="64">
        <v>16050280</v>
      </c>
      <c r="F260" s="64">
        <v>1284022</v>
      </c>
      <c r="G260" s="64">
        <v>17334302</v>
      </c>
      <c r="H260" s="45"/>
      <c r="I260" s="52">
        <f>+VLOOKUP(B260,[1]CHECK!F$386:N$2702,9,0)</f>
        <v>-17334302</v>
      </c>
      <c r="J260" s="52">
        <f t="shared" si="4"/>
        <v>0</v>
      </c>
      <c r="K260" s="68" t="str">
        <f>+VLOOKUP(B260,[1]CHECK!F$386:N$2702,8,0)</f>
        <v>05.04.2022</v>
      </c>
    </row>
    <row r="261" spans="1:11" ht="18.75" hidden="1" customHeight="1" x14ac:dyDescent="0.2">
      <c r="A261" s="41">
        <v>260</v>
      </c>
      <c r="B261" s="60">
        <v>11473</v>
      </c>
      <c r="C261" s="43" t="s">
        <v>20</v>
      </c>
      <c r="D261" s="42" t="s">
        <v>210</v>
      </c>
      <c r="E261" s="64">
        <v>1468640</v>
      </c>
      <c r="F261" s="64">
        <v>117491</v>
      </c>
      <c r="G261" s="64">
        <v>1586131</v>
      </c>
      <c r="H261" s="45"/>
      <c r="I261" s="52">
        <f>+VLOOKUP(B261,[1]CHECK!F$386:N$2702,9,0)</f>
        <v>-1586131</v>
      </c>
      <c r="J261" s="52">
        <f t="shared" si="4"/>
        <v>0</v>
      </c>
      <c r="K261" s="68" t="str">
        <f>+VLOOKUP(B261,[1]CHECK!F$386:N$2702,8,0)</f>
        <v>05.04.2022</v>
      </c>
    </row>
    <row r="262" spans="1:11" ht="18.75" hidden="1" customHeight="1" x14ac:dyDescent="0.2">
      <c r="A262" s="41">
        <v>261</v>
      </c>
      <c r="B262" s="60">
        <v>11474</v>
      </c>
      <c r="C262" s="43" t="s">
        <v>20</v>
      </c>
      <c r="D262" s="42" t="s">
        <v>210</v>
      </c>
      <c r="E262" s="64">
        <v>4645122</v>
      </c>
      <c r="F262" s="64">
        <v>371610</v>
      </c>
      <c r="G262" s="64">
        <v>5016732</v>
      </c>
      <c r="H262" s="45"/>
      <c r="I262" s="52">
        <f>+VLOOKUP(B262,[1]CHECK!F$386:N$2702,9,0)</f>
        <v>-5016732</v>
      </c>
      <c r="J262" s="52">
        <f t="shared" si="4"/>
        <v>0</v>
      </c>
      <c r="K262" s="68" t="str">
        <f>+VLOOKUP(B262,[1]CHECK!F$386:N$2702,8,0)</f>
        <v>05.04.2022</v>
      </c>
    </row>
    <row r="263" spans="1:11" ht="18.75" hidden="1" customHeight="1" x14ac:dyDescent="0.2">
      <c r="A263" s="41">
        <v>262</v>
      </c>
      <c r="B263" s="60">
        <v>11778</v>
      </c>
      <c r="C263" s="43" t="s">
        <v>481</v>
      </c>
      <c r="D263" s="42" t="s">
        <v>210</v>
      </c>
      <c r="E263" s="64">
        <v>4800380</v>
      </c>
      <c r="F263" s="64">
        <v>384030</v>
      </c>
      <c r="G263" s="64">
        <v>5184410</v>
      </c>
      <c r="H263" s="45"/>
      <c r="I263" s="52">
        <f>+VLOOKUP(B263,[1]CHECK!F$386:N$2702,9,0)</f>
        <v>-5184410</v>
      </c>
      <c r="J263" s="52">
        <f t="shared" si="4"/>
        <v>0</v>
      </c>
      <c r="K263" s="68" t="str">
        <f>+VLOOKUP(B263,[1]CHECK!F$386:N$2702,8,0)</f>
        <v>05.04.2022</v>
      </c>
    </row>
    <row r="264" spans="1:11" ht="18.75" hidden="1" customHeight="1" x14ac:dyDescent="0.2">
      <c r="A264" s="41">
        <v>263</v>
      </c>
      <c r="B264" s="60">
        <v>12698</v>
      </c>
      <c r="C264" s="43" t="s">
        <v>483</v>
      </c>
      <c r="D264" s="42" t="s">
        <v>210</v>
      </c>
      <c r="E264" s="64">
        <v>1468640</v>
      </c>
      <c r="F264" s="64">
        <v>117491</v>
      </c>
      <c r="G264" s="64">
        <v>1586131</v>
      </c>
      <c r="H264" s="45"/>
      <c r="I264" s="52">
        <f>+VLOOKUP(B264,[1]CHECK!F$386:N$2702,9,0)</f>
        <v>-1586131</v>
      </c>
      <c r="J264" s="52">
        <f t="shared" si="4"/>
        <v>0</v>
      </c>
      <c r="K264" s="68" t="str">
        <f>+VLOOKUP(B264,[1]CHECK!F$386:N$2702,8,0)</f>
        <v>05.04.2022</v>
      </c>
    </row>
    <row r="265" spans="1:11" ht="18.75" hidden="1" customHeight="1" x14ac:dyDescent="0.2">
      <c r="A265" s="41">
        <v>264</v>
      </c>
      <c r="B265" s="60">
        <v>12699</v>
      </c>
      <c r="C265" s="43" t="s">
        <v>483</v>
      </c>
      <c r="D265" s="42" t="s">
        <v>210</v>
      </c>
      <c r="E265" s="64">
        <v>1110580</v>
      </c>
      <c r="F265" s="64">
        <v>88846</v>
      </c>
      <c r="G265" s="64">
        <v>1199426</v>
      </c>
      <c r="H265" s="45"/>
      <c r="I265" s="52">
        <f>+VLOOKUP(B265,[1]CHECK!F$386:N$2702,9,0)</f>
        <v>-1199426</v>
      </c>
      <c r="J265" s="52">
        <f t="shared" si="4"/>
        <v>0</v>
      </c>
      <c r="K265" s="68" t="str">
        <f>+VLOOKUP(B265,[1]CHECK!F$386:N$2702,8,0)</f>
        <v>05.04.2022</v>
      </c>
    </row>
    <row r="266" spans="1:11" ht="18.75" hidden="1" customHeight="1" x14ac:dyDescent="0.2">
      <c r="A266" s="41">
        <v>265</v>
      </c>
      <c r="B266" s="60">
        <v>12700</v>
      </c>
      <c r="C266" s="43" t="s">
        <v>483</v>
      </c>
      <c r="D266" s="42" t="s">
        <v>210</v>
      </c>
      <c r="E266" s="64">
        <v>4536636</v>
      </c>
      <c r="F266" s="64">
        <v>362931</v>
      </c>
      <c r="G266" s="64">
        <v>4899567</v>
      </c>
      <c r="H266" s="45"/>
      <c r="I266" s="52">
        <f>+VLOOKUP(B266,[1]CHECK!F$386:N$2702,9,0)</f>
        <v>-4899567</v>
      </c>
      <c r="J266" s="52">
        <f t="shared" si="4"/>
        <v>0</v>
      </c>
      <c r="K266" s="68" t="str">
        <f>+VLOOKUP(B266,[1]CHECK!F$386:N$2702,8,0)</f>
        <v>05.04.2022</v>
      </c>
    </row>
    <row r="267" spans="1:11" ht="18.75" hidden="1" customHeight="1" x14ac:dyDescent="0.2">
      <c r="A267" s="41">
        <v>266</v>
      </c>
      <c r="B267" s="60">
        <v>12701</v>
      </c>
      <c r="C267" s="43" t="s">
        <v>483</v>
      </c>
      <c r="D267" s="42" t="s">
        <v>210</v>
      </c>
      <c r="E267" s="64">
        <v>1509952</v>
      </c>
      <c r="F267" s="64">
        <v>120796</v>
      </c>
      <c r="G267" s="64">
        <v>1630748</v>
      </c>
      <c r="H267" s="45"/>
      <c r="I267" s="52">
        <f>+VLOOKUP(B267,[1]CHECK!F$386:N$2702,9,0)</f>
        <v>-1630748</v>
      </c>
      <c r="J267" s="52">
        <f t="shared" si="4"/>
        <v>0</v>
      </c>
      <c r="K267" s="68" t="str">
        <f>+VLOOKUP(B267,[1]CHECK!F$386:N$2702,8,0)</f>
        <v>05.04.2022</v>
      </c>
    </row>
    <row r="268" spans="1:11" ht="18.75" hidden="1" customHeight="1" x14ac:dyDescent="0.2">
      <c r="A268" s="41">
        <v>267</v>
      </c>
      <c r="B268" s="60">
        <v>12702</v>
      </c>
      <c r="C268" s="43" t="s">
        <v>483</v>
      </c>
      <c r="D268" s="42" t="s">
        <v>210</v>
      </c>
      <c r="E268" s="64">
        <v>1309220</v>
      </c>
      <c r="F268" s="64">
        <v>104738</v>
      </c>
      <c r="G268" s="64">
        <v>1413958</v>
      </c>
      <c r="H268" s="45"/>
      <c r="I268" s="52">
        <f>+VLOOKUP(B268,[1]CHECK!F$386:N$2702,9,0)</f>
        <v>-1413958</v>
      </c>
      <c r="J268" s="52">
        <f t="shared" si="4"/>
        <v>0</v>
      </c>
      <c r="K268" s="68" t="str">
        <f>+VLOOKUP(B268,[1]CHECK!F$386:N$2702,8,0)</f>
        <v>05.04.2022</v>
      </c>
    </row>
    <row r="269" spans="1:11" ht="18.75" hidden="1" customHeight="1" x14ac:dyDescent="0.2">
      <c r="A269" s="41">
        <v>268</v>
      </c>
      <c r="B269" s="60">
        <v>12703</v>
      </c>
      <c r="C269" s="43" t="s">
        <v>483</v>
      </c>
      <c r="D269" s="42" t="s">
        <v>210</v>
      </c>
      <c r="E269" s="64">
        <v>5158440</v>
      </c>
      <c r="F269" s="64">
        <v>412675</v>
      </c>
      <c r="G269" s="64">
        <v>5571115</v>
      </c>
      <c r="H269" s="45"/>
      <c r="I269" s="52">
        <f>+VLOOKUP(B269,[1]CHECK!F$386:N$2702,9,0)</f>
        <v>-5571115</v>
      </c>
      <c r="J269" s="52">
        <f t="shared" si="4"/>
        <v>0</v>
      </c>
      <c r="K269" s="68" t="str">
        <f>+VLOOKUP(B269,[1]CHECK!F$386:N$2702,8,0)</f>
        <v>05.04.2022</v>
      </c>
    </row>
    <row r="270" spans="1:11" ht="18.75" hidden="1" customHeight="1" x14ac:dyDescent="0.2">
      <c r="A270" s="41">
        <v>269</v>
      </c>
      <c r="B270" s="60">
        <v>12704</v>
      </c>
      <c r="C270" s="43" t="s">
        <v>483</v>
      </c>
      <c r="D270" s="42" t="s">
        <v>210</v>
      </c>
      <c r="E270" s="64">
        <v>1309220</v>
      </c>
      <c r="F270" s="64">
        <v>104738</v>
      </c>
      <c r="G270" s="64">
        <v>1413958</v>
      </c>
      <c r="H270" s="45"/>
      <c r="I270" s="52">
        <f>+VLOOKUP(B270,[1]CHECK!F$386:N$2702,9,0)</f>
        <v>-1413958</v>
      </c>
      <c r="J270" s="52">
        <f t="shared" si="4"/>
        <v>0</v>
      </c>
      <c r="K270" s="68" t="str">
        <f>+VLOOKUP(B270,[1]CHECK!F$386:N$2702,8,0)</f>
        <v>05.04.2022</v>
      </c>
    </row>
    <row r="271" spans="1:11" ht="18.75" hidden="1" customHeight="1" x14ac:dyDescent="0.2">
      <c r="A271" s="41">
        <v>270</v>
      </c>
      <c r="B271" s="60">
        <v>12705</v>
      </c>
      <c r="C271" s="43" t="s">
        <v>483</v>
      </c>
      <c r="D271" s="42" t="s">
        <v>210</v>
      </c>
      <c r="E271" s="64">
        <v>8887460</v>
      </c>
      <c r="F271" s="64">
        <v>710997</v>
      </c>
      <c r="G271" s="64">
        <v>9598457</v>
      </c>
      <c r="H271" s="42"/>
      <c r="I271" s="52">
        <f>+VLOOKUP(B271,[1]CHECK!F$386:N$2702,9,0)</f>
        <v>-9598457</v>
      </c>
      <c r="J271" s="52">
        <f t="shared" si="4"/>
        <v>0</v>
      </c>
      <c r="K271" s="68" t="str">
        <f>+VLOOKUP(B271,[1]CHECK!F$386:N$2702,8,0)</f>
        <v>05.04.2022</v>
      </c>
    </row>
    <row r="272" spans="1:11" ht="18.75" hidden="1" customHeight="1" x14ac:dyDescent="0.2">
      <c r="A272" s="41">
        <v>271</v>
      </c>
      <c r="B272" s="60">
        <v>12706</v>
      </c>
      <c r="C272" s="43" t="s">
        <v>483</v>
      </c>
      <c r="D272" s="42" t="s">
        <v>210</v>
      </c>
      <c r="E272" s="64">
        <v>2937280</v>
      </c>
      <c r="F272" s="64">
        <v>234982</v>
      </c>
      <c r="G272" s="64">
        <v>3172262</v>
      </c>
      <c r="H272" s="45"/>
      <c r="I272" s="52">
        <f>+VLOOKUP(B272,[1]CHECK!F$386:N$2702,9,0)</f>
        <v>-3172262</v>
      </c>
      <c r="J272" s="52">
        <f t="shared" si="4"/>
        <v>0</v>
      </c>
      <c r="K272" s="68" t="str">
        <f>+VLOOKUP(B272,[1]CHECK!F$386:N$2702,8,0)</f>
        <v>05.04.2022</v>
      </c>
    </row>
    <row r="273" spans="1:11" ht="18.75" hidden="1" customHeight="1" x14ac:dyDescent="0.2">
      <c r="A273" s="41">
        <v>272</v>
      </c>
      <c r="B273" s="60">
        <v>12714</v>
      </c>
      <c r="C273" s="43" t="s">
        <v>21</v>
      </c>
      <c r="D273" s="42" t="s">
        <v>210</v>
      </c>
      <c r="E273" s="64">
        <v>2070836</v>
      </c>
      <c r="F273" s="64">
        <v>165667</v>
      </c>
      <c r="G273" s="64">
        <v>2236503</v>
      </c>
      <c r="H273" s="45"/>
      <c r="I273" s="52">
        <f>+VLOOKUP(B273,[1]CHECK!F$386:N$2702,9,0)</f>
        <v>-2236503</v>
      </c>
      <c r="J273" s="52">
        <f t="shared" si="4"/>
        <v>0</v>
      </c>
      <c r="K273" s="68" t="str">
        <f>+VLOOKUP(B273,[1]CHECK!F$386:N$2702,8,0)</f>
        <v>05.04.2022</v>
      </c>
    </row>
    <row r="274" spans="1:11" ht="18.75" hidden="1" customHeight="1" x14ac:dyDescent="0.2">
      <c r="A274" s="41">
        <v>273</v>
      </c>
      <c r="B274" s="60">
        <v>12720</v>
      </c>
      <c r="C274" s="43" t="s">
        <v>21</v>
      </c>
      <c r="D274" s="42" t="s">
        <v>210</v>
      </c>
      <c r="E274" s="64">
        <v>5659752</v>
      </c>
      <c r="F274" s="64">
        <v>452780</v>
      </c>
      <c r="G274" s="64">
        <v>6112532</v>
      </c>
      <c r="H274" s="45"/>
      <c r="I274" s="52">
        <f>+VLOOKUP(B274,[1]CHECK!F$386:N$2702,9,0)</f>
        <v>-6112532</v>
      </c>
      <c r="J274" s="52">
        <f t="shared" si="4"/>
        <v>0</v>
      </c>
      <c r="K274" s="68" t="str">
        <f>+VLOOKUP(B274,[1]CHECK!F$386:N$2702,8,0)</f>
        <v>05.04.2022</v>
      </c>
    </row>
    <row r="275" spans="1:11" ht="18.75" hidden="1" customHeight="1" x14ac:dyDescent="0.2">
      <c r="A275" s="41">
        <v>274</v>
      </c>
      <c r="B275" s="60">
        <v>12762</v>
      </c>
      <c r="C275" s="43" t="s">
        <v>22</v>
      </c>
      <c r="D275" s="42" t="s">
        <v>210</v>
      </c>
      <c r="E275" s="64">
        <v>2221160</v>
      </c>
      <c r="F275" s="64">
        <v>177693</v>
      </c>
      <c r="G275" s="64">
        <v>2398853</v>
      </c>
      <c r="H275" s="45"/>
      <c r="I275" s="52">
        <f>+VLOOKUP(B275,[1]CHECK!F$386:N$2702,9,0)</f>
        <v>-2398853</v>
      </c>
      <c r="J275" s="52">
        <f t="shared" si="4"/>
        <v>0</v>
      </c>
      <c r="K275" s="68" t="str">
        <f>+VLOOKUP(B275,[1]CHECK!F$386:N$2702,8,0)</f>
        <v>05.04.2022</v>
      </c>
    </row>
    <row r="276" spans="1:11" ht="18.75" hidden="1" customHeight="1" x14ac:dyDescent="0.2">
      <c r="A276" s="41">
        <v>275</v>
      </c>
      <c r="B276" s="60">
        <v>12763</v>
      </c>
      <c r="C276" s="43" t="s">
        <v>22</v>
      </c>
      <c r="D276" s="42" t="s">
        <v>210</v>
      </c>
      <c r="E276" s="64">
        <v>2222480</v>
      </c>
      <c r="F276" s="64">
        <v>177798</v>
      </c>
      <c r="G276" s="64">
        <v>2400278</v>
      </c>
      <c r="H276" s="45"/>
      <c r="I276" s="52">
        <f>+VLOOKUP(B276,[1]CHECK!F$386:N$2702,9,0)</f>
        <v>-2400278</v>
      </c>
      <c r="J276" s="52">
        <f t="shared" si="4"/>
        <v>0</v>
      </c>
      <c r="K276" s="68" t="str">
        <f>+VLOOKUP(B276,[1]CHECK!F$386:N$2702,8,0)</f>
        <v>05.04.2022</v>
      </c>
    </row>
    <row r="277" spans="1:11" ht="18.75" hidden="1" customHeight="1" x14ac:dyDescent="0.2">
      <c r="A277" s="41">
        <v>276</v>
      </c>
      <c r="B277" s="60">
        <v>12764</v>
      </c>
      <c r="C277" s="43" t="s">
        <v>22</v>
      </c>
      <c r="D277" s="42" t="s">
        <v>210</v>
      </c>
      <c r="E277" s="64">
        <v>2822584</v>
      </c>
      <c r="F277" s="64">
        <v>225807</v>
      </c>
      <c r="G277" s="64">
        <v>3048391</v>
      </c>
      <c r="H277" s="45"/>
      <c r="I277" s="52">
        <f>+VLOOKUP(B277,[1]CHECK!F$386:N$2702,9,0)</f>
        <v>-3048391</v>
      </c>
      <c r="J277" s="52">
        <f t="shared" si="4"/>
        <v>0</v>
      </c>
      <c r="K277" s="68" t="str">
        <f>+VLOOKUP(B277,[1]CHECK!F$386:N$2702,8,0)</f>
        <v>05.04.2022</v>
      </c>
    </row>
    <row r="278" spans="1:11" ht="18.75" hidden="1" customHeight="1" x14ac:dyDescent="0.2">
      <c r="A278" s="41">
        <v>277</v>
      </c>
      <c r="B278" s="60">
        <v>12766</v>
      </c>
      <c r="C278" s="43" t="s">
        <v>22</v>
      </c>
      <c r="D278" s="42" t="s">
        <v>210</v>
      </c>
      <c r="E278" s="64">
        <v>1311312</v>
      </c>
      <c r="F278" s="64">
        <v>104905</v>
      </c>
      <c r="G278" s="64">
        <v>1416217</v>
      </c>
      <c r="H278" s="45"/>
      <c r="I278" s="52">
        <f>+VLOOKUP(B278,[1]CHECK!F$386:N$2702,9,0)</f>
        <v>-1416217</v>
      </c>
      <c r="J278" s="52">
        <f t="shared" si="4"/>
        <v>0</v>
      </c>
      <c r="K278" s="68" t="str">
        <f>+VLOOKUP(B278,[1]CHECK!F$386:N$2702,8,0)</f>
        <v>05.04.2022</v>
      </c>
    </row>
    <row r="279" spans="1:11" ht="18.75" hidden="1" customHeight="1" x14ac:dyDescent="0.2">
      <c r="A279" s="41">
        <v>278</v>
      </c>
      <c r="B279" s="60">
        <v>12795</v>
      </c>
      <c r="C279" s="43" t="s">
        <v>22</v>
      </c>
      <c r="D279" s="42" t="s">
        <v>210</v>
      </c>
      <c r="E279" s="64">
        <v>1512044</v>
      </c>
      <c r="F279" s="64">
        <v>120964</v>
      </c>
      <c r="G279" s="64">
        <v>1633008</v>
      </c>
      <c r="H279" s="45"/>
      <c r="I279" s="52">
        <f>+VLOOKUP(B279,[1]CHECK!F$386:N$2702,9,0)</f>
        <v>-1633008</v>
      </c>
      <c r="J279" s="52">
        <f t="shared" si="4"/>
        <v>0</v>
      </c>
      <c r="K279" s="68" t="str">
        <f>+VLOOKUP(B279,[1]CHECK!F$386:N$2702,8,0)</f>
        <v>05.04.2022</v>
      </c>
    </row>
    <row r="280" spans="1:11" customFormat="1" ht="15" hidden="1" customHeight="1" x14ac:dyDescent="0.25">
      <c r="A280" s="41">
        <v>279</v>
      </c>
      <c r="B280" s="67">
        <v>12815</v>
      </c>
      <c r="C280" s="48" t="s">
        <v>23</v>
      </c>
      <c r="D280" s="47" t="s">
        <v>210</v>
      </c>
      <c r="E280" s="65">
        <v>3080532</v>
      </c>
      <c r="F280" s="65">
        <v>246443</v>
      </c>
      <c r="G280" s="66">
        <v>3326975</v>
      </c>
      <c r="H280" s="53"/>
      <c r="I280" s="52">
        <f>+VLOOKUP(B280,[1]CHECK!F$386:N$2702,9,0)</f>
        <v>-3326975</v>
      </c>
      <c r="J280" s="52">
        <f t="shared" si="4"/>
        <v>0</v>
      </c>
      <c r="K280" s="68" t="str">
        <f>+VLOOKUP(B280,[1]CHECK!F$386:N$2702,8,0)</f>
        <v>05.04.2022</v>
      </c>
    </row>
    <row r="281" spans="1:11" ht="18.75" hidden="1" customHeight="1" x14ac:dyDescent="0.2">
      <c r="A281" s="41">
        <v>280</v>
      </c>
      <c r="B281" s="60">
        <v>12825</v>
      </c>
      <c r="C281" s="43" t="s">
        <v>23</v>
      </c>
      <c r="D281" s="42" t="s">
        <v>210</v>
      </c>
      <c r="E281" s="64">
        <v>1110580</v>
      </c>
      <c r="F281" s="64">
        <v>88846</v>
      </c>
      <c r="G281" s="64">
        <v>1199426</v>
      </c>
      <c r="H281" s="45"/>
      <c r="I281" s="52">
        <f>+VLOOKUP(B281,[1]CHECK!F$386:N$2702,9,0)</f>
        <v>-1199426</v>
      </c>
      <c r="J281" s="52">
        <f t="shared" si="4"/>
        <v>0</v>
      </c>
      <c r="K281" s="68" t="str">
        <f>+VLOOKUP(B281,[1]CHECK!F$386:N$2702,8,0)</f>
        <v>05.04.2022</v>
      </c>
    </row>
    <row r="282" spans="1:11" ht="18.75" hidden="1" customHeight="1" x14ac:dyDescent="0.2">
      <c r="A282" s="41">
        <v>281</v>
      </c>
      <c r="B282" s="60">
        <v>12826</v>
      </c>
      <c r="C282" s="43" t="s">
        <v>23</v>
      </c>
      <c r="D282" s="42" t="s">
        <v>210</v>
      </c>
      <c r="E282" s="64">
        <v>3181416</v>
      </c>
      <c r="F282" s="64">
        <v>254513</v>
      </c>
      <c r="G282" s="64">
        <v>3435929</v>
      </c>
      <c r="H282" s="45"/>
      <c r="I282" s="52">
        <f>+VLOOKUP(B282,[1]CHECK!F$386:N$2702,9,0)</f>
        <v>-3435929</v>
      </c>
      <c r="J282" s="52">
        <f t="shared" si="4"/>
        <v>0</v>
      </c>
      <c r="K282" s="68" t="str">
        <f>+VLOOKUP(B282,[1]CHECK!F$386:N$2702,8,0)</f>
        <v>05.04.2022</v>
      </c>
    </row>
    <row r="283" spans="1:11" ht="18.75" hidden="1" customHeight="1" x14ac:dyDescent="0.2">
      <c r="A283" s="41">
        <v>282</v>
      </c>
      <c r="B283" s="60">
        <v>12827</v>
      </c>
      <c r="C283" s="43" t="s">
        <v>23</v>
      </c>
      <c r="D283" s="42" t="s">
        <v>210</v>
      </c>
      <c r="E283" s="64">
        <v>4319172</v>
      </c>
      <c r="F283" s="64">
        <v>345534</v>
      </c>
      <c r="G283" s="64">
        <v>4664706</v>
      </c>
      <c r="H283" s="45"/>
      <c r="I283" s="52">
        <f>+VLOOKUP(B283,[1]CHECK!F$386:N$2702,9,0)</f>
        <v>-4664706</v>
      </c>
      <c r="J283" s="52">
        <f t="shared" si="4"/>
        <v>0</v>
      </c>
      <c r="K283" s="68" t="str">
        <f>+VLOOKUP(B283,[1]CHECK!F$386:N$2702,8,0)</f>
        <v>05.04.2022</v>
      </c>
    </row>
    <row r="284" spans="1:11" ht="18.75" hidden="1" customHeight="1" x14ac:dyDescent="0.2">
      <c r="A284" s="41">
        <v>283</v>
      </c>
      <c r="B284" s="60">
        <v>13018</v>
      </c>
      <c r="C284" s="43" t="s">
        <v>23</v>
      </c>
      <c r="D284" s="42" t="s">
        <v>210</v>
      </c>
      <c r="E284" s="64">
        <v>230000</v>
      </c>
      <c r="F284" s="64">
        <v>18400</v>
      </c>
      <c r="G284" s="64">
        <v>248400</v>
      </c>
      <c r="H284" s="45"/>
      <c r="I284" s="52">
        <f>+VLOOKUP(B284,[1]CHECK!F$386:N$2702,9,0)</f>
        <v>-248400</v>
      </c>
      <c r="J284" s="52">
        <f t="shared" si="4"/>
        <v>0</v>
      </c>
      <c r="K284" s="68" t="str">
        <f>+VLOOKUP(B284,[1]CHECK!F$386:N$2702,8,0)</f>
        <v>05.04.2022</v>
      </c>
    </row>
    <row r="285" spans="1:11" ht="18.75" hidden="1" customHeight="1" x14ac:dyDescent="0.2">
      <c r="A285" s="41">
        <v>284</v>
      </c>
      <c r="B285" s="60">
        <v>13019</v>
      </c>
      <c r="C285" s="43" t="s">
        <v>23</v>
      </c>
      <c r="D285" s="42" t="s">
        <v>210</v>
      </c>
      <c r="E285" s="64">
        <v>1468640</v>
      </c>
      <c r="F285" s="64">
        <v>117491</v>
      </c>
      <c r="G285" s="64">
        <v>1586131</v>
      </c>
      <c r="H285" s="45"/>
      <c r="I285" s="52">
        <f>+VLOOKUP(B285,[1]CHECK!F$386:N$2702,9,0)</f>
        <v>-1586131</v>
      </c>
      <c r="J285" s="52">
        <f t="shared" si="4"/>
        <v>0</v>
      </c>
      <c r="K285" s="68" t="str">
        <f>+VLOOKUP(B285,[1]CHECK!F$386:N$2702,8,0)</f>
        <v>05.04.2022</v>
      </c>
    </row>
    <row r="286" spans="1:11" ht="18.75" hidden="1" customHeight="1" x14ac:dyDescent="0.2">
      <c r="A286" s="41">
        <v>285</v>
      </c>
      <c r="B286" s="60">
        <v>13020</v>
      </c>
      <c r="C286" s="43" t="s">
        <v>23</v>
      </c>
      <c r="D286" s="42" t="s">
        <v>210</v>
      </c>
      <c r="E286" s="64">
        <v>2221160</v>
      </c>
      <c r="F286" s="64">
        <v>177693</v>
      </c>
      <c r="G286" s="64">
        <v>2398853</v>
      </c>
      <c r="H286" s="45"/>
      <c r="I286" s="52">
        <f>+VLOOKUP(B286,[1]CHECK!F$386:N$2702,9,0)</f>
        <v>-2398853</v>
      </c>
      <c r="J286" s="52">
        <f t="shared" si="4"/>
        <v>0</v>
      </c>
      <c r="K286" s="68" t="str">
        <f>+VLOOKUP(B286,[1]CHECK!F$386:N$2702,8,0)</f>
        <v>05.04.2022</v>
      </c>
    </row>
    <row r="287" spans="1:11" ht="18.75" hidden="1" customHeight="1" x14ac:dyDescent="0.2">
      <c r="A287" s="41">
        <v>286</v>
      </c>
      <c r="B287" s="60">
        <v>13021</v>
      </c>
      <c r="C287" s="43" t="s">
        <v>23</v>
      </c>
      <c r="D287" s="42" t="s">
        <v>210</v>
      </c>
      <c r="E287" s="64">
        <v>1468640</v>
      </c>
      <c r="F287" s="64">
        <v>117491</v>
      </c>
      <c r="G287" s="64">
        <v>1586131</v>
      </c>
      <c r="H287" s="45"/>
      <c r="I287" s="52">
        <f>+VLOOKUP(B287,[1]CHECK!F$386:N$2702,9,0)</f>
        <v>-1586131</v>
      </c>
      <c r="J287" s="52">
        <f t="shared" si="4"/>
        <v>0</v>
      </c>
      <c r="K287" s="68" t="str">
        <f>+VLOOKUP(B287,[1]CHECK!F$386:N$2702,8,0)</f>
        <v>05.04.2022</v>
      </c>
    </row>
    <row r="288" spans="1:11" ht="18.75" hidden="1" customHeight="1" x14ac:dyDescent="0.2">
      <c r="A288" s="41">
        <v>287</v>
      </c>
      <c r="B288" s="60">
        <v>13022</v>
      </c>
      <c r="C288" s="43" t="s">
        <v>23</v>
      </c>
      <c r="D288" s="42" t="s">
        <v>210</v>
      </c>
      <c r="E288" s="64">
        <v>5197660</v>
      </c>
      <c r="F288" s="64">
        <v>415813</v>
      </c>
      <c r="G288" s="64">
        <v>5613473</v>
      </c>
      <c r="H288" s="45"/>
      <c r="I288" s="52">
        <f>+VLOOKUP(B288,[1]CHECK!F$386:N$2702,9,0)</f>
        <v>-5613473</v>
      </c>
      <c r="J288" s="52">
        <f t="shared" si="4"/>
        <v>0</v>
      </c>
      <c r="K288" s="68" t="str">
        <f>+VLOOKUP(B288,[1]CHECK!F$386:N$2702,8,0)</f>
        <v>05.04.2022</v>
      </c>
    </row>
    <row r="289" spans="1:11" ht="18.75" hidden="1" customHeight="1" x14ac:dyDescent="0.2">
      <c r="A289" s="41">
        <v>288</v>
      </c>
      <c r="B289" s="60">
        <v>13023</v>
      </c>
      <c r="C289" s="43" t="s">
        <v>23</v>
      </c>
      <c r="D289" s="42" t="s">
        <v>210</v>
      </c>
      <c r="E289" s="64">
        <v>1468640</v>
      </c>
      <c r="F289" s="64">
        <v>117491</v>
      </c>
      <c r="G289" s="64">
        <v>1586131</v>
      </c>
      <c r="H289" s="45"/>
      <c r="I289" s="52">
        <f>+VLOOKUP(B289,[1]CHECK!F$386:N$2702,9,0)</f>
        <v>-1586131</v>
      </c>
      <c r="J289" s="52">
        <f t="shared" si="4"/>
        <v>0</v>
      </c>
      <c r="K289" s="68" t="str">
        <f>+VLOOKUP(B289,[1]CHECK!F$386:N$2702,8,0)</f>
        <v>05.04.2022</v>
      </c>
    </row>
    <row r="290" spans="1:11" ht="18.75" hidden="1" customHeight="1" x14ac:dyDescent="0.2">
      <c r="A290" s="41">
        <v>289</v>
      </c>
      <c r="B290" s="60">
        <v>13024</v>
      </c>
      <c r="C290" s="43" t="s">
        <v>23</v>
      </c>
      <c r="D290" s="42" t="s">
        <v>210</v>
      </c>
      <c r="E290" s="64">
        <v>292732</v>
      </c>
      <c r="F290" s="64">
        <v>23419</v>
      </c>
      <c r="G290" s="64">
        <v>316151</v>
      </c>
      <c r="H290" s="45"/>
      <c r="I290" s="52">
        <f>+VLOOKUP(B290,[1]CHECK!F$386:N$2702,9,0)</f>
        <v>-316151</v>
      </c>
      <c r="J290" s="52">
        <f t="shared" si="4"/>
        <v>0</v>
      </c>
      <c r="K290" s="68" t="str">
        <f>+VLOOKUP(B290,[1]CHECK!F$386:N$2702,8,0)</f>
        <v>05.04.2022</v>
      </c>
    </row>
    <row r="291" spans="1:11" ht="18.75" hidden="1" customHeight="1" x14ac:dyDescent="0.2">
      <c r="A291" s="41">
        <v>290</v>
      </c>
      <c r="B291" s="60">
        <v>13025</v>
      </c>
      <c r="C291" s="43" t="s">
        <v>23</v>
      </c>
      <c r="D291" s="42" t="s">
        <v>210</v>
      </c>
      <c r="E291" s="64">
        <v>5954364</v>
      </c>
      <c r="F291" s="64">
        <v>476349</v>
      </c>
      <c r="G291" s="64">
        <v>6430713</v>
      </c>
      <c r="H291" s="45"/>
      <c r="I291" s="52">
        <f>+VLOOKUP(B291,[1]CHECK!F$386:N$2702,9,0)</f>
        <v>-6430713</v>
      </c>
      <c r="J291" s="52">
        <f t="shared" si="4"/>
        <v>0</v>
      </c>
      <c r="K291" s="68" t="str">
        <f>+VLOOKUP(B291,[1]CHECK!F$386:N$2702,8,0)</f>
        <v>05.04.2022</v>
      </c>
    </row>
    <row r="292" spans="1:11" ht="18.75" hidden="1" customHeight="1" x14ac:dyDescent="0.2">
      <c r="A292" s="41">
        <v>291</v>
      </c>
      <c r="B292" s="60">
        <v>13026</v>
      </c>
      <c r="C292" s="43" t="s">
        <v>23</v>
      </c>
      <c r="D292" s="42" t="s">
        <v>210</v>
      </c>
      <c r="E292" s="64">
        <v>401464</v>
      </c>
      <c r="F292" s="64">
        <v>32117</v>
      </c>
      <c r="G292" s="64">
        <v>433581</v>
      </c>
      <c r="H292" s="45"/>
      <c r="I292" s="52">
        <f>+VLOOKUP(B292,[1]CHECK!F$386:N$2702,9,0)</f>
        <v>-433581</v>
      </c>
      <c r="J292" s="52">
        <f t="shared" si="4"/>
        <v>0</v>
      </c>
      <c r="K292" s="68" t="str">
        <f>+VLOOKUP(B292,[1]CHECK!F$386:N$2702,8,0)</f>
        <v>05.04.2022</v>
      </c>
    </row>
    <row r="293" spans="1:11" ht="18.75" hidden="1" customHeight="1" x14ac:dyDescent="0.2">
      <c r="A293" s="41">
        <v>292</v>
      </c>
      <c r="B293" s="60">
        <v>13027</v>
      </c>
      <c r="C293" s="43" t="s">
        <v>23</v>
      </c>
      <c r="D293" s="42" t="s">
        <v>210</v>
      </c>
      <c r="E293" s="64">
        <v>184000</v>
      </c>
      <c r="F293" s="64">
        <v>14720</v>
      </c>
      <c r="G293" s="64">
        <v>198720</v>
      </c>
      <c r="H293" s="45"/>
      <c r="I293" s="52">
        <f>+VLOOKUP(B293,[1]CHECK!F$386:N$2702,9,0)</f>
        <v>-198720</v>
      </c>
      <c r="J293" s="52">
        <f t="shared" si="4"/>
        <v>0</v>
      </c>
      <c r="K293" s="68" t="str">
        <f>+VLOOKUP(B293,[1]CHECK!F$386:N$2702,8,0)</f>
        <v>05.04.2022</v>
      </c>
    </row>
    <row r="294" spans="1:11" ht="18.75" hidden="1" customHeight="1" x14ac:dyDescent="0.2">
      <c r="A294" s="41">
        <v>293</v>
      </c>
      <c r="B294" s="60">
        <v>13028</v>
      </c>
      <c r="C294" s="43" t="s">
        <v>23</v>
      </c>
      <c r="D294" s="42" t="s">
        <v>210</v>
      </c>
      <c r="E294" s="64">
        <v>1202580</v>
      </c>
      <c r="F294" s="64">
        <v>96206</v>
      </c>
      <c r="G294" s="64">
        <v>1298786</v>
      </c>
      <c r="H294" s="45"/>
      <c r="I294" s="52">
        <f>+VLOOKUP(B294,[1]CHECK!F$386:N$2702,9,0)</f>
        <v>-1298786</v>
      </c>
      <c r="J294" s="52">
        <f t="shared" si="4"/>
        <v>0</v>
      </c>
      <c r="K294" s="68" t="str">
        <f>+VLOOKUP(B294,[1]CHECK!F$386:N$2702,8,0)</f>
        <v>05.04.2022</v>
      </c>
    </row>
    <row r="295" spans="1:11" ht="18.75" hidden="1" customHeight="1" x14ac:dyDescent="0.2">
      <c r="A295" s="41">
        <v>294</v>
      </c>
      <c r="B295" s="60">
        <v>13029</v>
      </c>
      <c r="C295" s="43" t="s">
        <v>23</v>
      </c>
      <c r="D295" s="42" t="s">
        <v>210</v>
      </c>
      <c r="E295" s="64">
        <v>6248908</v>
      </c>
      <c r="F295" s="64">
        <v>499913</v>
      </c>
      <c r="G295" s="64">
        <v>6748821</v>
      </c>
      <c r="H295" s="45"/>
      <c r="I295" s="52">
        <f>+VLOOKUP(B295,[1]CHECK!F$386:N$2702,9,0)</f>
        <v>-6748821</v>
      </c>
      <c r="J295" s="52">
        <f t="shared" si="4"/>
        <v>0</v>
      </c>
      <c r="K295" s="68" t="str">
        <f>+VLOOKUP(B295,[1]CHECK!F$386:N$2702,8,0)</f>
        <v>05.04.2022</v>
      </c>
    </row>
    <row r="296" spans="1:11" ht="18.75" hidden="1" customHeight="1" x14ac:dyDescent="0.2">
      <c r="A296" s="41">
        <v>295</v>
      </c>
      <c r="B296" s="60">
        <v>13030</v>
      </c>
      <c r="C296" s="43" t="s">
        <v>516</v>
      </c>
      <c r="D296" s="42" t="s">
        <v>210</v>
      </c>
      <c r="E296" s="64">
        <v>2465800</v>
      </c>
      <c r="F296" s="64">
        <v>197264</v>
      </c>
      <c r="G296" s="64">
        <v>2663064</v>
      </c>
      <c r="H296" s="45"/>
      <c r="I296" s="52">
        <f>+VLOOKUP(B296,[1]CHECK!F$386:N$2702,9,0)</f>
        <v>-2663064</v>
      </c>
      <c r="J296" s="52">
        <f t="shared" si="4"/>
        <v>0</v>
      </c>
      <c r="K296" s="68" t="str">
        <f>+VLOOKUP(B296,[1]CHECK!F$386:N$2702,8,0)</f>
        <v>05.04.2022</v>
      </c>
    </row>
    <row r="297" spans="1:11" ht="18.75" hidden="1" customHeight="1" x14ac:dyDescent="0.2">
      <c r="A297" s="41">
        <v>296</v>
      </c>
      <c r="B297" s="60">
        <v>13075</v>
      </c>
      <c r="C297" s="43" t="s">
        <v>24</v>
      </c>
      <c r="D297" s="42" t="s">
        <v>210</v>
      </c>
      <c r="E297" s="64">
        <v>4393164</v>
      </c>
      <c r="F297" s="64">
        <v>351453</v>
      </c>
      <c r="G297" s="64">
        <v>4744617</v>
      </c>
      <c r="H297" s="45"/>
      <c r="I297" s="52">
        <f>+VLOOKUP(B297,[1]CHECK!F$386:N$2702,9,0)</f>
        <v>-4744617</v>
      </c>
      <c r="J297" s="52">
        <f t="shared" si="4"/>
        <v>0</v>
      </c>
      <c r="K297" s="68" t="str">
        <f>+VLOOKUP(B297,[1]CHECK!F$386:N$2702,8,0)</f>
        <v>05.04.2022</v>
      </c>
    </row>
    <row r="298" spans="1:11" ht="18.75" hidden="1" customHeight="1" x14ac:dyDescent="0.2">
      <c r="A298" s="41">
        <v>297</v>
      </c>
      <c r="B298" s="60">
        <v>13133</v>
      </c>
      <c r="C298" s="43" t="s">
        <v>24</v>
      </c>
      <c r="D298" s="42" t="s">
        <v>210</v>
      </c>
      <c r="E298" s="64">
        <v>2579220</v>
      </c>
      <c r="F298" s="64">
        <v>206338</v>
      </c>
      <c r="G298" s="64">
        <v>2785558</v>
      </c>
      <c r="H298" s="45"/>
      <c r="I298" s="52">
        <f>+VLOOKUP(B298,[1]CHECK!F$386:N$2702,9,0)</f>
        <v>-2785558</v>
      </c>
      <c r="J298" s="52">
        <f t="shared" si="4"/>
        <v>0</v>
      </c>
      <c r="K298" s="68" t="str">
        <f>+VLOOKUP(B298,[1]CHECK!F$386:N$2702,8,0)</f>
        <v>05.04.2022</v>
      </c>
    </row>
    <row r="299" spans="1:11" ht="18.75" hidden="1" customHeight="1" x14ac:dyDescent="0.2">
      <c r="A299" s="41">
        <v>298</v>
      </c>
      <c r="B299" s="60">
        <v>13284</v>
      </c>
      <c r="C299" s="43" t="s">
        <v>25</v>
      </c>
      <c r="D299" s="42" t="s">
        <v>210</v>
      </c>
      <c r="E299" s="64">
        <v>2238104</v>
      </c>
      <c r="F299" s="64">
        <v>179048</v>
      </c>
      <c r="G299" s="64">
        <v>2417152</v>
      </c>
      <c r="H299" s="45"/>
      <c r="I299" s="52">
        <f>+VLOOKUP(B299,[1]CHECK!F$386:N$2702,9,0)</f>
        <v>-2417152</v>
      </c>
      <c r="J299" s="52">
        <f t="shared" si="4"/>
        <v>0</v>
      </c>
      <c r="K299" s="68" t="str">
        <f>+VLOOKUP(B299,[1]CHECK!F$386:N$2702,8,0)</f>
        <v>15.04.2022</v>
      </c>
    </row>
    <row r="300" spans="1:11" ht="18.75" hidden="1" customHeight="1" x14ac:dyDescent="0.2">
      <c r="A300" s="41">
        <v>299</v>
      </c>
      <c r="B300" s="60">
        <v>13285</v>
      </c>
      <c r="C300" s="43" t="s">
        <v>25</v>
      </c>
      <c r="D300" s="42" t="s">
        <v>210</v>
      </c>
      <c r="E300" s="64">
        <v>1606640</v>
      </c>
      <c r="F300" s="64">
        <v>128531</v>
      </c>
      <c r="G300" s="64">
        <v>1735171</v>
      </c>
      <c r="H300" s="45"/>
      <c r="I300" s="52">
        <f>+VLOOKUP(B300,[1]CHECK!F$386:N$2702,9,0)</f>
        <v>-1735171</v>
      </c>
      <c r="J300" s="52">
        <f t="shared" si="4"/>
        <v>0</v>
      </c>
      <c r="K300" s="68" t="str">
        <f>+VLOOKUP(B300,[1]CHECK!F$386:N$2702,8,0)</f>
        <v>15.04.2022</v>
      </c>
    </row>
    <row r="301" spans="1:11" ht="18.75" hidden="1" customHeight="1" x14ac:dyDescent="0.2">
      <c r="A301" s="41">
        <v>300</v>
      </c>
      <c r="B301" s="60">
        <v>13286</v>
      </c>
      <c r="C301" s="43" t="s">
        <v>25</v>
      </c>
      <c r="D301" s="42" t="s">
        <v>210</v>
      </c>
      <c r="E301" s="64">
        <v>2961860</v>
      </c>
      <c r="F301" s="64">
        <v>236949</v>
      </c>
      <c r="G301" s="64">
        <v>3198809</v>
      </c>
      <c r="H301" s="45"/>
      <c r="I301" s="52">
        <f>+VLOOKUP(B301,[1]CHECK!F$386:N$2702,9,0)</f>
        <v>-3198809</v>
      </c>
      <c r="J301" s="52">
        <f t="shared" si="4"/>
        <v>0</v>
      </c>
      <c r="K301" s="68" t="str">
        <f>+VLOOKUP(B301,[1]CHECK!F$386:N$2702,8,0)</f>
        <v>15.04.2022</v>
      </c>
    </row>
    <row r="302" spans="1:11" ht="18.75" hidden="1" customHeight="1" x14ac:dyDescent="0.2">
      <c r="A302" s="41">
        <v>301</v>
      </c>
      <c r="B302" s="60">
        <v>13287</v>
      </c>
      <c r="C302" s="43" t="s">
        <v>25</v>
      </c>
      <c r="D302" s="42" t="s">
        <v>210</v>
      </c>
      <c r="E302" s="64">
        <v>1761372</v>
      </c>
      <c r="F302" s="64">
        <v>140910</v>
      </c>
      <c r="G302" s="64">
        <v>1902282</v>
      </c>
      <c r="H302" s="45"/>
      <c r="I302" s="52">
        <f>+VLOOKUP(B302,[1]CHECK!F$386:N$2702,9,0)</f>
        <v>-1902282</v>
      </c>
      <c r="J302" s="52">
        <f t="shared" si="4"/>
        <v>0</v>
      </c>
      <c r="K302" s="68" t="str">
        <f>+VLOOKUP(B302,[1]CHECK!F$386:N$2702,8,0)</f>
        <v>15.04.2022</v>
      </c>
    </row>
    <row r="303" spans="1:11" ht="18.75" hidden="1" customHeight="1" x14ac:dyDescent="0.2">
      <c r="A303" s="41">
        <v>302</v>
      </c>
      <c r="B303" s="60">
        <v>13288</v>
      </c>
      <c r="C303" s="43" t="s">
        <v>25</v>
      </c>
      <c r="D303" s="42" t="s">
        <v>210</v>
      </c>
      <c r="E303" s="64">
        <v>1202580</v>
      </c>
      <c r="F303" s="64">
        <v>96206</v>
      </c>
      <c r="G303" s="64">
        <v>1298786</v>
      </c>
      <c r="H303" s="45"/>
      <c r="I303" s="52">
        <f>+VLOOKUP(B303,[1]CHECK!F$386:N$2702,9,0)</f>
        <v>-1298786</v>
      </c>
      <c r="J303" s="52">
        <f t="shared" si="4"/>
        <v>0</v>
      </c>
      <c r="K303" s="68" t="str">
        <f>+VLOOKUP(B303,[1]CHECK!F$386:N$2702,8,0)</f>
        <v>15.04.2022</v>
      </c>
    </row>
    <row r="304" spans="1:11" ht="18.75" hidden="1" customHeight="1" x14ac:dyDescent="0.2">
      <c r="A304" s="41">
        <v>303</v>
      </c>
      <c r="B304" s="60">
        <v>13289</v>
      </c>
      <c r="C304" s="43" t="s">
        <v>25</v>
      </c>
      <c r="D304" s="42" t="s">
        <v>210</v>
      </c>
      <c r="E304" s="64">
        <v>1309220</v>
      </c>
      <c r="F304" s="64">
        <v>104738</v>
      </c>
      <c r="G304" s="64">
        <v>1413958</v>
      </c>
      <c r="H304" s="45"/>
      <c r="I304" s="52">
        <f>+VLOOKUP(B304,[1]CHECK!F$386:N$2702,9,0)</f>
        <v>-1413958</v>
      </c>
      <c r="J304" s="52">
        <f t="shared" si="4"/>
        <v>0</v>
      </c>
      <c r="K304" s="68" t="str">
        <f>+VLOOKUP(B304,[1]CHECK!F$386:N$2702,8,0)</f>
        <v>15.04.2022</v>
      </c>
    </row>
    <row r="305" spans="1:11" ht="18.75" hidden="1" customHeight="1" x14ac:dyDescent="0.2">
      <c r="A305" s="41">
        <v>304</v>
      </c>
      <c r="B305" s="60">
        <v>13290</v>
      </c>
      <c r="C305" s="43" t="s">
        <v>25</v>
      </c>
      <c r="D305" s="42" t="s">
        <v>210</v>
      </c>
      <c r="E305" s="64">
        <v>1652640</v>
      </c>
      <c r="F305" s="64">
        <v>132211</v>
      </c>
      <c r="G305" s="64">
        <v>1784851</v>
      </c>
      <c r="H305" s="42"/>
      <c r="I305" s="52">
        <f>+VLOOKUP(B305,[1]CHECK!F$386:N$2702,9,0)</f>
        <v>-1784851</v>
      </c>
      <c r="J305" s="52">
        <f t="shared" si="4"/>
        <v>0</v>
      </c>
      <c r="K305" s="68" t="str">
        <f>+VLOOKUP(B305,[1]CHECK!F$386:N$2702,8,0)</f>
        <v>15.04.2022</v>
      </c>
    </row>
    <row r="306" spans="1:11" ht="18.75" hidden="1" customHeight="1" x14ac:dyDescent="0.2">
      <c r="A306" s="41">
        <v>305</v>
      </c>
      <c r="B306" s="60">
        <v>13291</v>
      </c>
      <c r="C306" s="43" t="s">
        <v>25</v>
      </c>
      <c r="D306" s="42" t="s">
        <v>210</v>
      </c>
      <c r="E306" s="64">
        <v>1585220</v>
      </c>
      <c r="F306" s="64">
        <v>126818</v>
      </c>
      <c r="G306" s="64">
        <v>1712038</v>
      </c>
      <c r="H306" s="45"/>
      <c r="I306" s="52">
        <f>+VLOOKUP(B306,[1]CHECK!F$386:N$2702,9,0)</f>
        <v>-1712038</v>
      </c>
      <c r="J306" s="52">
        <f t="shared" si="4"/>
        <v>0</v>
      </c>
      <c r="K306" s="68" t="str">
        <f>+VLOOKUP(B306,[1]CHECK!F$386:N$2702,8,0)</f>
        <v>15.04.2022</v>
      </c>
    </row>
    <row r="307" spans="1:11" ht="18.75" hidden="1" customHeight="1" x14ac:dyDescent="0.2">
      <c r="A307" s="41">
        <v>306</v>
      </c>
      <c r="B307" s="60">
        <v>13292</v>
      </c>
      <c r="C307" s="43" t="s">
        <v>25</v>
      </c>
      <c r="D307" s="42" t="s">
        <v>210</v>
      </c>
      <c r="E307" s="64">
        <v>3888440</v>
      </c>
      <c r="F307" s="64">
        <v>311075</v>
      </c>
      <c r="G307" s="64">
        <v>4199515</v>
      </c>
      <c r="H307" s="45"/>
      <c r="I307" s="52">
        <f>+VLOOKUP(B307,[1]CHECK!F$386:N$2702,9,0)</f>
        <v>-4199515</v>
      </c>
      <c r="J307" s="52">
        <f t="shared" si="4"/>
        <v>0</v>
      </c>
      <c r="K307" s="68" t="str">
        <f>+VLOOKUP(B307,[1]CHECK!F$386:N$2702,8,0)</f>
        <v>15.04.2022</v>
      </c>
    </row>
    <row r="308" spans="1:11" ht="18.75" hidden="1" customHeight="1" x14ac:dyDescent="0.2">
      <c r="A308" s="41">
        <v>307</v>
      </c>
      <c r="B308" s="60">
        <v>13293</v>
      </c>
      <c r="C308" s="43" t="s">
        <v>25</v>
      </c>
      <c r="D308" s="42" t="s">
        <v>210</v>
      </c>
      <c r="E308" s="64">
        <v>1357312</v>
      </c>
      <c r="F308" s="64">
        <v>108585</v>
      </c>
      <c r="G308" s="64">
        <v>1465897</v>
      </c>
      <c r="H308" s="45"/>
      <c r="I308" s="52">
        <f>+VLOOKUP(B308,[1]CHECK!F$386:N$2702,9,0)</f>
        <v>-1465897</v>
      </c>
      <c r="J308" s="52">
        <f t="shared" si="4"/>
        <v>0</v>
      </c>
      <c r="K308" s="68" t="str">
        <f>+VLOOKUP(B308,[1]CHECK!F$386:N$2702,8,0)</f>
        <v>15.04.2022</v>
      </c>
    </row>
    <row r="309" spans="1:11" ht="18.75" hidden="1" customHeight="1" x14ac:dyDescent="0.2">
      <c r="A309" s="41">
        <v>308</v>
      </c>
      <c r="B309" s="60">
        <v>13294</v>
      </c>
      <c r="C309" s="43" t="s">
        <v>25</v>
      </c>
      <c r="D309" s="42" t="s">
        <v>210</v>
      </c>
      <c r="E309" s="64">
        <v>2221160</v>
      </c>
      <c r="F309" s="64">
        <v>177693</v>
      </c>
      <c r="G309" s="64">
        <v>2398853</v>
      </c>
      <c r="H309" s="45"/>
      <c r="I309" s="52">
        <f>+VLOOKUP(B309,[1]CHECK!F$386:N$2702,9,0)</f>
        <v>-2398853</v>
      </c>
      <c r="J309" s="52">
        <f t="shared" si="4"/>
        <v>0</v>
      </c>
      <c r="K309" s="68" t="str">
        <f>+VLOOKUP(B309,[1]CHECK!F$386:N$2702,8,0)</f>
        <v>15.04.2022</v>
      </c>
    </row>
    <row r="310" spans="1:11" ht="18.75" hidden="1" customHeight="1" x14ac:dyDescent="0.2">
      <c r="A310" s="41">
        <v>309</v>
      </c>
      <c r="B310" s="60">
        <v>13295</v>
      </c>
      <c r="C310" s="43" t="s">
        <v>25</v>
      </c>
      <c r="D310" s="42" t="s">
        <v>210</v>
      </c>
      <c r="E310" s="64">
        <v>2221160</v>
      </c>
      <c r="F310" s="64">
        <v>177693</v>
      </c>
      <c r="G310" s="64">
        <v>2398853</v>
      </c>
      <c r="H310" s="45"/>
      <c r="I310" s="52">
        <f>+VLOOKUP(B310,[1]CHECK!F$386:N$2702,9,0)</f>
        <v>-2398853</v>
      </c>
      <c r="J310" s="52">
        <f t="shared" si="4"/>
        <v>0</v>
      </c>
      <c r="K310" s="68" t="str">
        <f>+VLOOKUP(B310,[1]CHECK!F$386:N$2702,8,0)</f>
        <v>15.04.2022</v>
      </c>
    </row>
    <row r="311" spans="1:11" ht="18.75" hidden="1" customHeight="1" x14ac:dyDescent="0.2">
      <c r="A311" s="41">
        <v>310</v>
      </c>
      <c r="B311" s="60">
        <v>13296</v>
      </c>
      <c r="C311" s="43" t="s">
        <v>25</v>
      </c>
      <c r="D311" s="42" t="s">
        <v>210</v>
      </c>
      <c r="E311" s="64">
        <v>384732</v>
      </c>
      <c r="F311" s="64">
        <v>30779</v>
      </c>
      <c r="G311" s="64">
        <v>415511</v>
      </c>
      <c r="H311" s="42"/>
      <c r="I311" s="52">
        <f>+VLOOKUP(B311,[1]CHECK!F$386:N$2702,9,0)</f>
        <v>-415511</v>
      </c>
      <c r="J311" s="52">
        <f t="shared" si="4"/>
        <v>0</v>
      </c>
      <c r="K311" s="68" t="str">
        <f>+VLOOKUP(B311,[1]CHECK!F$386:N$2702,8,0)</f>
        <v>15.04.2022</v>
      </c>
    </row>
    <row r="312" spans="1:11" ht="18.75" hidden="1" customHeight="1" x14ac:dyDescent="0.2">
      <c r="A312" s="41">
        <v>311</v>
      </c>
      <c r="B312" s="60">
        <v>13297</v>
      </c>
      <c r="C312" s="43" t="s">
        <v>25</v>
      </c>
      <c r="D312" s="42" t="s">
        <v>210</v>
      </c>
      <c r="E312" s="64">
        <v>3397280</v>
      </c>
      <c r="F312" s="64">
        <v>271782</v>
      </c>
      <c r="G312" s="64">
        <v>3669062</v>
      </c>
      <c r="H312" s="45"/>
      <c r="I312" s="52">
        <f>+VLOOKUP(B312,[1]CHECK!F$386:N$2702,9,0)</f>
        <v>-3669062</v>
      </c>
      <c r="J312" s="52">
        <f t="shared" si="4"/>
        <v>0</v>
      </c>
      <c r="K312" s="68" t="str">
        <f>+VLOOKUP(B312,[1]CHECK!F$386:N$2702,8,0)</f>
        <v>15.04.2022</v>
      </c>
    </row>
    <row r="313" spans="1:11" ht="18.75" hidden="1" customHeight="1" x14ac:dyDescent="0.2">
      <c r="A313" s="41">
        <v>312</v>
      </c>
      <c r="B313" s="60">
        <v>13298</v>
      </c>
      <c r="C313" s="43" t="s">
        <v>26</v>
      </c>
      <c r="D313" s="42" t="s">
        <v>210</v>
      </c>
      <c r="E313" s="64">
        <v>3934440</v>
      </c>
      <c r="F313" s="64">
        <v>314755</v>
      </c>
      <c r="G313" s="64">
        <v>4249195</v>
      </c>
      <c r="H313" s="45"/>
      <c r="I313" s="52">
        <f>+VLOOKUP(B313,[1]CHECK!F$386:N$2702,9,0)</f>
        <v>-4249195</v>
      </c>
      <c r="J313" s="52">
        <f t="shared" si="4"/>
        <v>0</v>
      </c>
      <c r="K313" s="68" t="str">
        <f>+VLOOKUP(B313,[1]CHECK!F$386:N$2702,8,0)</f>
        <v>15.04.2022</v>
      </c>
    </row>
    <row r="314" spans="1:11" ht="18.75" hidden="1" customHeight="1" x14ac:dyDescent="0.2">
      <c r="A314" s="41">
        <v>313</v>
      </c>
      <c r="B314" s="60">
        <v>13449</v>
      </c>
      <c r="C314" s="43" t="s">
        <v>535</v>
      </c>
      <c r="D314" s="42" t="s">
        <v>210</v>
      </c>
      <c r="E314" s="64">
        <v>2222480</v>
      </c>
      <c r="F314" s="64">
        <v>177798</v>
      </c>
      <c r="G314" s="64">
        <v>2400278</v>
      </c>
      <c r="H314" s="45"/>
      <c r="I314" s="52">
        <f>+VLOOKUP(B314,[1]CHECK!F$386:N$2702,9,0)</f>
        <v>-2400278</v>
      </c>
      <c r="J314" s="52">
        <f t="shared" si="4"/>
        <v>0</v>
      </c>
      <c r="K314" s="68" t="str">
        <f>+VLOOKUP(B314,[1]CHECK!F$386:N$2702,8,0)</f>
        <v>15.04.2022</v>
      </c>
    </row>
    <row r="315" spans="1:11" ht="18.75" hidden="1" customHeight="1" x14ac:dyDescent="0.2">
      <c r="A315" s="41">
        <v>314</v>
      </c>
      <c r="B315" s="60">
        <v>13450</v>
      </c>
      <c r="C315" s="43" t="s">
        <v>535</v>
      </c>
      <c r="D315" s="42" t="s">
        <v>210</v>
      </c>
      <c r="E315" s="64">
        <v>2937280</v>
      </c>
      <c r="F315" s="64">
        <v>234982</v>
      </c>
      <c r="G315" s="64">
        <v>3172262</v>
      </c>
      <c r="H315" s="45"/>
      <c r="I315" s="52">
        <f>+VLOOKUP(B315,[1]CHECK!F$386:N$2702,9,0)</f>
        <v>-3172262</v>
      </c>
      <c r="J315" s="52">
        <f t="shared" si="4"/>
        <v>0</v>
      </c>
      <c r="K315" s="68" t="str">
        <f>+VLOOKUP(B315,[1]CHECK!F$386:N$2702,8,0)</f>
        <v>15.04.2022</v>
      </c>
    </row>
    <row r="316" spans="1:11" ht="18.75" hidden="1" customHeight="1" x14ac:dyDescent="0.2">
      <c r="A316" s="41">
        <v>315</v>
      </c>
      <c r="B316" s="60">
        <v>13451</v>
      </c>
      <c r="C316" s="43" t="s">
        <v>535</v>
      </c>
      <c r="D316" s="42" t="s">
        <v>210</v>
      </c>
      <c r="E316" s="64">
        <v>1111900</v>
      </c>
      <c r="F316" s="64">
        <v>88952</v>
      </c>
      <c r="G316" s="64">
        <v>1200852</v>
      </c>
      <c r="H316" s="45"/>
      <c r="I316" s="52">
        <f>+VLOOKUP(B316,[1]CHECK!F$386:N$2702,9,0)</f>
        <v>-1200852</v>
      </c>
      <c r="J316" s="52">
        <f t="shared" si="4"/>
        <v>0</v>
      </c>
      <c r="K316" s="68" t="str">
        <f>+VLOOKUP(B316,[1]CHECK!F$386:N$2702,8,0)</f>
        <v>15.04.2022</v>
      </c>
    </row>
    <row r="317" spans="1:11" ht="18.75" hidden="1" customHeight="1" x14ac:dyDescent="0.2">
      <c r="A317" s="41">
        <v>316</v>
      </c>
      <c r="B317" s="60">
        <v>14052</v>
      </c>
      <c r="C317" s="43" t="s">
        <v>27</v>
      </c>
      <c r="D317" s="42" t="s">
        <v>210</v>
      </c>
      <c r="E317" s="64">
        <v>2579220</v>
      </c>
      <c r="F317" s="64">
        <v>206338</v>
      </c>
      <c r="G317" s="64">
        <v>2785558</v>
      </c>
      <c r="H317" s="45"/>
      <c r="I317" s="52">
        <f>+VLOOKUP(B317,[1]CHECK!F$386:N$2702,9,0)</f>
        <v>-2785558</v>
      </c>
      <c r="J317" s="52">
        <f t="shared" si="4"/>
        <v>0</v>
      </c>
      <c r="K317" s="68" t="str">
        <f>+VLOOKUP(B317,[1]CHECK!F$386:N$2702,8,0)</f>
        <v>15.04.2022</v>
      </c>
    </row>
    <row r="318" spans="1:11" ht="18.75" hidden="1" customHeight="1" x14ac:dyDescent="0.2">
      <c r="A318" s="41">
        <v>317</v>
      </c>
      <c r="B318" s="60">
        <v>14053</v>
      </c>
      <c r="C318" s="43" t="s">
        <v>27</v>
      </c>
      <c r="D318" s="42" t="s">
        <v>210</v>
      </c>
      <c r="E318" s="64">
        <v>2777860</v>
      </c>
      <c r="F318" s="64">
        <v>222229</v>
      </c>
      <c r="G318" s="64">
        <v>3000089</v>
      </c>
      <c r="H318" s="45"/>
      <c r="I318" s="52">
        <f>+VLOOKUP(B318,[1]CHECK!F$386:N$2702,9,0)</f>
        <v>-3000089</v>
      </c>
      <c r="J318" s="52">
        <f t="shared" si="4"/>
        <v>0</v>
      </c>
      <c r="K318" s="68" t="str">
        <f>+VLOOKUP(B318,[1]CHECK!F$386:N$2702,8,0)</f>
        <v>15.04.2022</v>
      </c>
    </row>
    <row r="319" spans="1:11" ht="18.75" hidden="1" customHeight="1" x14ac:dyDescent="0.2">
      <c r="A319" s="41">
        <v>318</v>
      </c>
      <c r="B319" s="61">
        <v>14055</v>
      </c>
      <c r="C319" s="48" t="s">
        <v>27</v>
      </c>
      <c r="D319" s="47" t="s">
        <v>210</v>
      </c>
      <c r="E319" s="66">
        <v>1309220</v>
      </c>
      <c r="F319" s="66">
        <v>104738</v>
      </c>
      <c r="G319" s="66">
        <v>1413958</v>
      </c>
      <c r="H319" s="53"/>
      <c r="I319" s="52">
        <f>+VLOOKUP(B319,[1]CHECK!F$386:N$2702,9,0)</f>
        <v>-1413958</v>
      </c>
      <c r="J319" s="52">
        <f t="shared" si="4"/>
        <v>0</v>
      </c>
      <c r="K319" s="68" t="str">
        <f>+VLOOKUP(B319,[1]CHECK!F$386:N$2702,8,0)</f>
        <v>15.04.2022</v>
      </c>
    </row>
    <row r="320" spans="1:11" ht="18.75" hidden="1" customHeight="1" x14ac:dyDescent="0.2">
      <c r="A320" s="41">
        <v>319</v>
      </c>
      <c r="B320" s="60">
        <v>14056</v>
      </c>
      <c r="C320" s="43" t="s">
        <v>27</v>
      </c>
      <c r="D320" s="42" t="s">
        <v>210</v>
      </c>
      <c r="E320" s="64">
        <v>1311312</v>
      </c>
      <c r="F320" s="64">
        <v>104905</v>
      </c>
      <c r="G320" s="64">
        <v>1416217</v>
      </c>
      <c r="H320" s="45"/>
      <c r="I320" s="52">
        <f>+VLOOKUP(B320,[1]CHECK!F$386:N$2702,9,0)</f>
        <v>-1416217</v>
      </c>
      <c r="J320" s="52">
        <f t="shared" si="4"/>
        <v>0</v>
      </c>
      <c r="K320" s="68" t="str">
        <f>+VLOOKUP(B320,[1]CHECK!F$386:N$2702,8,0)</f>
        <v>15.04.2022</v>
      </c>
    </row>
    <row r="321" spans="1:11" ht="18.75" hidden="1" customHeight="1" x14ac:dyDescent="0.2">
      <c r="A321" s="41">
        <v>320</v>
      </c>
      <c r="B321" s="60">
        <v>14057</v>
      </c>
      <c r="C321" s="43" t="s">
        <v>27</v>
      </c>
      <c r="D321" s="42" t="s">
        <v>210</v>
      </c>
      <c r="E321" s="64">
        <v>1468640</v>
      </c>
      <c r="F321" s="64">
        <v>117491</v>
      </c>
      <c r="G321" s="64">
        <v>1586131</v>
      </c>
      <c r="H321" s="45"/>
      <c r="I321" s="52">
        <f>+VLOOKUP(B321,[1]CHECK!F$386:N$2702,9,0)</f>
        <v>-1586131</v>
      </c>
      <c r="J321" s="52">
        <f t="shared" si="4"/>
        <v>0</v>
      </c>
      <c r="K321" s="68" t="str">
        <f>+VLOOKUP(B321,[1]CHECK!F$386:N$2702,8,0)</f>
        <v>15.04.2022</v>
      </c>
    </row>
    <row r="322" spans="1:11" ht="18.75" hidden="1" customHeight="1" x14ac:dyDescent="0.2">
      <c r="A322" s="41">
        <v>321</v>
      </c>
      <c r="B322" s="60">
        <v>14058</v>
      </c>
      <c r="C322" s="43" t="s">
        <v>27</v>
      </c>
      <c r="D322" s="42" t="s">
        <v>210</v>
      </c>
      <c r="E322" s="64">
        <v>2024590</v>
      </c>
      <c r="F322" s="64">
        <v>161967</v>
      </c>
      <c r="G322" s="64">
        <v>2186557</v>
      </c>
      <c r="H322" s="45"/>
      <c r="I322" s="52">
        <f>+VLOOKUP(B322,[1]CHECK!F$386:N$2702,9,0)</f>
        <v>-2186557</v>
      </c>
      <c r="J322" s="52">
        <f t="shared" si="4"/>
        <v>0</v>
      </c>
      <c r="K322" s="68" t="str">
        <f>+VLOOKUP(B322,[1]CHECK!F$386:N$2702,8,0)</f>
        <v>15.04.2022</v>
      </c>
    </row>
    <row r="323" spans="1:11" ht="18.75" hidden="1" customHeight="1" x14ac:dyDescent="0.2">
      <c r="A323" s="41">
        <v>322</v>
      </c>
      <c r="B323" s="60">
        <v>14059</v>
      </c>
      <c r="C323" s="43" t="s">
        <v>27</v>
      </c>
      <c r="D323" s="42" t="s">
        <v>210</v>
      </c>
      <c r="E323" s="64">
        <v>1468640</v>
      </c>
      <c r="F323" s="64">
        <v>117491</v>
      </c>
      <c r="G323" s="64">
        <v>1586131</v>
      </c>
      <c r="H323" s="45"/>
      <c r="I323" s="52">
        <f>+VLOOKUP(B323,[1]CHECK!F$386:N$2702,9,0)</f>
        <v>-1586131</v>
      </c>
      <c r="J323" s="52">
        <f t="shared" ref="J323:J386" si="5">+I323+G323</f>
        <v>0</v>
      </c>
      <c r="K323" s="68" t="str">
        <f>+VLOOKUP(B323,[1]CHECK!F$386:N$2702,8,0)</f>
        <v>15.04.2022</v>
      </c>
    </row>
    <row r="324" spans="1:11" ht="18.75" hidden="1" customHeight="1" x14ac:dyDescent="0.2">
      <c r="A324" s="41">
        <v>323</v>
      </c>
      <c r="B324" s="60">
        <v>14060</v>
      </c>
      <c r="C324" s="43" t="s">
        <v>27</v>
      </c>
      <c r="D324" s="42" t="s">
        <v>210</v>
      </c>
      <c r="E324" s="64">
        <v>3237860</v>
      </c>
      <c r="F324" s="64">
        <v>259029</v>
      </c>
      <c r="G324" s="64">
        <v>3496889</v>
      </c>
      <c r="H324" s="45"/>
      <c r="I324" s="52">
        <f>+VLOOKUP(B324,[1]CHECK!F$386:N$2702,9,0)</f>
        <v>-3496889</v>
      </c>
      <c r="J324" s="52">
        <f t="shared" si="5"/>
        <v>0</v>
      </c>
      <c r="K324" s="68" t="str">
        <f>+VLOOKUP(B324,[1]CHECK!F$386:N$2702,8,0)</f>
        <v>15.04.2022</v>
      </c>
    </row>
    <row r="325" spans="1:11" ht="18.75" hidden="1" customHeight="1" x14ac:dyDescent="0.2">
      <c r="A325" s="41">
        <v>324</v>
      </c>
      <c r="B325" s="60">
        <v>14061</v>
      </c>
      <c r="C325" s="43" t="s">
        <v>27</v>
      </c>
      <c r="D325" s="42" t="s">
        <v>210</v>
      </c>
      <c r="E325" s="64">
        <v>1744640</v>
      </c>
      <c r="F325" s="64">
        <v>139571</v>
      </c>
      <c r="G325" s="64">
        <v>1884211</v>
      </c>
      <c r="H325" s="45"/>
      <c r="I325" s="52">
        <f>+VLOOKUP(B325,[1]CHECK!F$386:N$2702,9,0)</f>
        <v>-1884211</v>
      </c>
      <c r="J325" s="52">
        <f t="shared" si="5"/>
        <v>0</v>
      </c>
      <c r="K325" s="68" t="str">
        <f>+VLOOKUP(B325,[1]CHECK!F$386:N$2702,8,0)</f>
        <v>15.04.2022</v>
      </c>
    </row>
    <row r="326" spans="1:11" ht="18.75" hidden="1" customHeight="1" x14ac:dyDescent="0.2">
      <c r="A326" s="41">
        <v>325</v>
      </c>
      <c r="B326" s="60">
        <v>14062</v>
      </c>
      <c r="C326" s="43" t="s">
        <v>27</v>
      </c>
      <c r="D326" s="42" t="s">
        <v>210</v>
      </c>
      <c r="E326" s="64">
        <v>802682</v>
      </c>
      <c r="F326" s="64">
        <v>64215</v>
      </c>
      <c r="G326" s="64">
        <v>866897</v>
      </c>
      <c r="H326" s="45"/>
      <c r="I326" s="52">
        <f>+VLOOKUP(B326,[1]CHECK!F$386:N$2702,9,0)</f>
        <v>-866897</v>
      </c>
      <c r="J326" s="52">
        <f t="shared" si="5"/>
        <v>0</v>
      </c>
      <c r="K326" s="68" t="str">
        <f>+VLOOKUP(B326,[1]CHECK!F$386:N$2702,8,0)</f>
        <v>15.04.2022</v>
      </c>
    </row>
    <row r="327" spans="1:11" ht="18.75" hidden="1" customHeight="1" x14ac:dyDescent="0.2">
      <c r="A327" s="41">
        <v>326</v>
      </c>
      <c r="B327" s="60">
        <v>14063</v>
      </c>
      <c r="C327" s="43" t="s">
        <v>27</v>
      </c>
      <c r="D327" s="42" t="s">
        <v>210</v>
      </c>
      <c r="E327" s="64">
        <v>601950</v>
      </c>
      <c r="F327" s="64">
        <v>48156</v>
      </c>
      <c r="G327" s="64">
        <v>650106</v>
      </c>
      <c r="H327" s="45"/>
      <c r="I327" s="52">
        <f>+VLOOKUP(B327,[1]CHECK!F$386:N$2702,9,0)</f>
        <v>-650106</v>
      </c>
      <c r="J327" s="52">
        <f t="shared" si="5"/>
        <v>0</v>
      </c>
      <c r="K327" s="68" t="str">
        <f>+VLOOKUP(B327,[1]CHECK!F$386:N$2702,8,0)</f>
        <v>15.04.2022</v>
      </c>
    </row>
    <row r="328" spans="1:11" ht="18.75" hidden="1" customHeight="1" x14ac:dyDescent="0.2">
      <c r="A328" s="41">
        <v>327</v>
      </c>
      <c r="B328" s="60">
        <v>14064</v>
      </c>
      <c r="C328" s="43" t="s">
        <v>27</v>
      </c>
      <c r="D328" s="42" t="s">
        <v>210</v>
      </c>
      <c r="E328" s="64">
        <v>2419800</v>
      </c>
      <c r="F328" s="64">
        <v>193584</v>
      </c>
      <c r="G328" s="64">
        <v>2613384</v>
      </c>
      <c r="H328" s="45"/>
      <c r="I328" s="52">
        <f>+VLOOKUP(B328,[1]CHECK!F$386:N$2702,9,0)</f>
        <v>-2613384</v>
      </c>
      <c r="J328" s="52">
        <f t="shared" si="5"/>
        <v>0</v>
      </c>
      <c r="K328" s="68" t="str">
        <f>+VLOOKUP(B328,[1]CHECK!F$386:N$2702,8,0)</f>
        <v>15.04.2022</v>
      </c>
    </row>
    <row r="329" spans="1:11" ht="18.75" hidden="1" customHeight="1" x14ac:dyDescent="0.2">
      <c r="A329" s="41">
        <v>328</v>
      </c>
      <c r="B329" s="60">
        <v>14065</v>
      </c>
      <c r="C329" s="43" t="s">
        <v>27</v>
      </c>
      <c r="D329" s="42" t="s">
        <v>210</v>
      </c>
      <c r="E329" s="64">
        <v>2579220</v>
      </c>
      <c r="F329" s="64">
        <v>206338</v>
      </c>
      <c r="G329" s="64">
        <v>2785558</v>
      </c>
      <c r="H329" s="45"/>
      <c r="I329" s="52">
        <f>+VLOOKUP(B329,[1]CHECK!F$386:N$2702,9,0)</f>
        <v>-2785558</v>
      </c>
      <c r="J329" s="52">
        <f t="shared" si="5"/>
        <v>0</v>
      </c>
      <c r="K329" s="68" t="str">
        <f>+VLOOKUP(B329,[1]CHECK!F$386:N$2702,8,0)</f>
        <v>15.04.2022</v>
      </c>
    </row>
    <row r="330" spans="1:11" ht="18.75" hidden="1" customHeight="1" x14ac:dyDescent="0.2">
      <c r="A330" s="41">
        <v>329</v>
      </c>
      <c r="B330" s="60">
        <v>14066</v>
      </c>
      <c r="C330" s="43" t="s">
        <v>27</v>
      </c>
      <c r="D330" s="42" t="s">
        <v>210</v>
      </c>
      <c r="E330" s="64">
        <v>1610935</v>
      </c>
      <c r="F330" s="64">
        <v>128875</v>
      </c>
      <c r="G330" s="64">
        <v>1739810</v>
      </c>
      <c r="H330" s="45"/>
      <c r="I330" s="52">
        <f>+VLOOKUP(B330,[1]CHECK!F$386:N$2702,9,0)</f>
        <v>-1739810</v>
      </c>
      <c r="J330" s="52">
        <f t="shared" si="5"/>
        <v>0</v>
      </c>
      <c r="K330" s="68" t="str">
        <f>+VLOOKUP(B330,[1]CHECK!F$386:N$2702,8,0)</f>
        <v>15.04.2022</v>
      </c>
    </row>
    <row r="331" spans="1:11" ht="18.75" hidden="1" customHeight="1" x14ac:dyDescent="0.2">
      <c r="A331" s="41">
        <v>330</v>
      </c>
      <c r="B331" s="60">
        <v>14067</v>
      </c>
      <c r="C331" s="43" t="s">
        <v>27</v>
      </c>
      <c r="D331" s="42" t="s">
        <v>210</v>
      </c>
      <c r="E331" s="64">
        <v>3735800</v>
      </c>
      <c r="F331" s="64">
        <v>298864</v>
      </c>
      <c r="G331" s="64">
        <v>4034664</v>
      </c>
      <c r="H331" s="45"/>
      <c r="I331" s="52">
        <f>+VLOOKUP(B331,[1]CHECK!F$386:N$2702,9,0)</f>
        <v>-4034664</v>
      </c>
      <c r="J331" s="52">
        <f t="shared" si="5"/>
        <v>0</v>
      </c>
      <c r="K331" s="68" t="str">
        <f>+VLOOKUP(B331,[1]CHECK!F$386:N$2702,8,0)</f>
        <v>15.04.2022</v>
      </c>
    </row>
    <row r="332" spans="1:11" ht="18.75" hidden="1" customHeight="1" x14ac:dyDescent="0.2">
      <c r="A332" s="41">
        <v>331</v>
      </c>
      <c r="B332" s="60">
        <v>14303</v>
      </c>
      <c r="C332" s="43" t="s">
        <v>28</v>
      </c>
      <c r="D332" s="42" t="s">
        <v>210</v>
      </c>
      <c r="E332" s="64">
        <v>7420912</v>
      </c>
      <c r="F332" s="64">
        <v>593673</v>
      </c>
      <c r="G332" s="64">
        <v>8014585</v>
      </c>
      <c r="H332" s="45"/>
      <c r="I332" s="52">
        <f>+VLOOKUP(B332,[1]CHECK!F$386:N$2702,9,0)</f>
        <v>-8014585</v>
      </c>
      <c r="J332" s="52">
        <f t="shared" si="5"/>
        <v>0</v>
      </c>
      <c r="K332" s="68" t="str">
        <f>+VLOOKUP(B332,[1]CHECK!F$386:N$2702,8,0)</f>
        <v>15.04.2022</v>
      </c>
    </row>
    <row r="333" spans="1:11" ht="18.75" hidden="1" customHeight="1" x14ac:dyDescent="0.2">
      <c r="A333" s="41">
        <v>332</v>
      </c>
      <c r="B333" s="60">
        <v>14315</v>
      </c>
      <c r="C333" s="43" t="s">
        <v>28</v>
      </c>
      <c r="D333" s="42" t="s">
        <v>210</v>
      </c>
      <c r="E333" s="64">
        <v>3331740</v>
      </c>
      <c r="F333" s="64">
        <v>266539</v>
      </c>
      <c r="G333" s="64">
        <v>3598279</v>
      </c>
      <c r="H333" s="45"/>
      <c r="I333" s="52">
        <f>+VLOOKUP(B333,[1]CHECK!F$386:N$2702,9,0)</f>
        <v>-3598279</v>
      </c>
      <c r="J333" s="52">
        <f t="shared" si="5"/>
        <v>0</v>
      </c>
      <c r="K333" s="68" t="str">
        <f>+VLOOKUP(B333,[1]CHECK!F$386:N$2702,8,0)</f>
        <v>15.04.2022</v>
      </c>
    </row>
    <row r="334" spans="1:11" ht="18.75" hidden="1" customHeight="1" x14ac:dyDescent="0.2">
      <c r="A334" s="41">
        <v>333</v>
      </c>
      <c r="B334" s="60">
        <v>14316</v>
      </c>
      <c r="C334" s="43" t="s">
        <v>28</v>
      </c>
      <c r="D334" s="42" t="s">
        <v>210</v>
      </c>
      <c r="E334" s="64">
        <v>1110580</v>
      </c>
      <c r="F334" s="64">
        <v>88846</v>
      </c>
      <c r="G334" s="64">
        <v>1199426</v>
      </c>
      <c r="H334" s="45"/>
      <c r="I334" s="52">
        <f>+VLOOKUP(B334,[1]CHECK!F$386:N$2702,9,0)</f>
        <v>-1199426</v>
      </c>
      <c r="J334" s="52">
        <f t="shared" si="5"/>
        <v>0</v>
      </c>
      <c r="K334" s="68" t="str">
        <f>+VLOOKUP(B334,[1]CHECK!F$386:N$2702,8,0)</f>
        <v>15.04.2022</v>
      </c>
    </row>
    <row r="335" spans="1:11" ht="18.75" hidden="1" customHeight="1" x14ac:dyDescent="0.2">
      <c r="A335" s="41">
        <v>334</v>
      </c>
      <c r="B335" s="60">
        <v>14359</v>
      </c>
      <c r="C335" s="43" t="s">
        <v>29</v>
      </c>
      <c r="D335" s="42" t="s">
        <v>210</v>
      </c>
      <c r="E335" s="64">
        <v>555950</v>
      </c>
      <c r="F335" s="64">
        <v>44476</v>
      </c>
      <c r="G335" s="64">
        <v>600426</v>
      </c>
      <c r="H335" s="45"/>
      <c r="I335" s="52">
        <f>+VLOOKUP(B335,[1]CHECK!F$386:N$2702,9,0)</f>
        <v>-600426</v>
      </c>
      <c r="J335" s="52">
        <f t="shared" si="5"/>
        <v>0</v>
      </c>
      <c r="K335" s="68" t="str">
        <f>+VLOOKUP(B335,[1]CHECK!F$386:N$2702,8,0)</f>
        <v>15.04.2022</v>
      </c>
    </row>
    <row r="336" spans="1:11" ht="18.75" hidden="1" customHeight="1" x14ac:dyDescent="0.2">
      <c r="A336" s="41">
        <v>335</v>
      </c>
      <c r="B336" s="60">
        <v>14369</v>
      </c>
      <c r="C336" s="43" t="s">
        <v>30</v>
      </c>
      <c r="D336" s="42" t="s">
        <v>210</v>
      </c>
      <c r="E336" s="64">
        <v>1110580</v>
      </c>
      <c r="F336" s="64">
        <v>88846</v>
      </c>
      <c r="G336" s="64">
        <v>1199426</v>
      </c>
      <c r="H336" s="45"/>
      <c r="I336" s="52">
        <f>+VLOOKUP(B336,[1]CHECK!F$386:N$2702,9,0)</f>
        <v>-1199426</v>
      </c>
      <c r="J336" s="52">
        <f t="shared" si="5"/>
        <v>0</v>
      </c>
      <c r="K336" s="68" t="str">
        <f>+VLOOKUP(B336,[1]CHECK!F$386:N$2702,8,0)</f>
        <v>19.04.2022</v>
      </c>
    </row>
    <row r="337" spans="1:11" ht="18.75" hidden="1" customHeight="1" x14ac:dyDescent="0.2">
      <c r="A337" s="41">
        <v>336</v>
      </c>
      <c r="B337" s="60">
        <v>14370</v>
      </c>
      <c r="C337" s="43" t="s">
        <v>30</v>
      </c>
      <c r="D337" s="42" t="s">
        <v>210</v>
      </c>
      <c r="E337" s="64">
        <v>1111900</v>
      </c>
      <c r="F337" s="64">
        <v>88952</v>
      </c>
      <c r="G337" s="64">
        <v>1200852</v>
      </c>
      <c r="H337" s="45"/>
      <c r="I337" s="52">
        <f>+VLOOKUP(B337,[1]CHECK!F$386:N$2702,9,0)</f>
        <v>-1200852</v>
      </c>
      <c r="J337" s="52">
        <f t="shared" si="5"/>
        <v>0</v>
      </c>
      <c r="K337" s="68" t="str">
        <f>+VLOOKUP(B337,[1]CHECK!F$386:N$2702,8,0)</f>
        <v>19.04.2022</v>
      </c>
    </row>
    <row r="338" spans="1:11" ht="18.75" hidden="1" customHeight="1" x14ac:dyDescent="0.2">
      <c r="A338" s="41">
        <v>337</v>
      </c>
      <c r="B338" s="60">
        <v>14371</v>
      </c>
      <c r="C338" s="43" t="s">
        <v>30</v>
      </c>
      <c r="D338" s="42" t="s">
        <v>210</v>
      </c>
      <c r="E338" s="64">
        <v>2222480</v>
      </c>
      <c r="F338" s="64">
        <v>177798</v>
      </c>
      <c r="G338" s="64">
        <v>2400278</v>
      </c>
      <c r="H338" s="45"/>
      <c r="I338" s="52">
        <f>+VLOOKUP(B338,[1]CHECK!F$386:N$2702,9,0)</f>
        <v>-2400278</v>
      </c>
      <c r="J338" s="52">
        <f t="shared" si="5"/>
        <v>0</v>
      </c>
      <c r="K338" s="68" t="str">
        <f>+VLOOKUP(B338,[1]CHECK!F$386:N$2702,8,0)</f>
        <v>15.04.2022</v>
      </c>
    </row>
    <row r="339" spans="1:11" ht="18.75" hidden="1" customHeight="1" x14ac:dyDescent="0.2">
      <c r="A339" s="41">
        <v>338</v>
      </c>
      <c r="B339" s="61">
        <v>14372</v>
      </c>
      <c r="C339" s="48" t="s">
        <v>30</v>
      </c>
      <c r="D339" s="47" t="s">
        <v>210</v>
      </c>
      <c r="E339" s="66">
        <v>2779952</v>
      </c>
      <c r="F339" s="66">
        <v>222396</v>
      </c>
      <c r="G339" s="66">
        <v>3002348</v>
      </c>
      <c r="H339" s="53"/>
      <c r="I339" s="52">
        <f>+VLOOKUP(B339,[1]CHECK!F$386:N$2702,9,0)</f>
        <v>-3002348</v>
      </c>
      <c r="J339" s="52">
        <f t="shared" si="5"/>
        <v>0</v>
      </c>
      <c r="K339" s="68" t="str">
        <f>+VLOOKUP(B339,[1]CHECK!F$386:N$2702,8,0)</f>
        <v>15.04.2022</v>
      </c>
    </row>
    <row r="340" spans="1:11" ht="18.75" hidden="1" customHeight="1" x14ac:dyDescent="0.2">
      <c r="A340" s="41">
        <v>339</v>
      </c>
      <c r="B340" s="61">
        <v>14373</v>
      </c>
      <c r="C340" s="48" t="s">
        <v>30</v>
      </c>
      <c r="D340" s="47" t="s">
        <v>210</v>
      </c>
      <c r="E340" s="66">
        <v>677464</v>
      </c>
      <c r="F340" s="66">
        <v>54197</v>
      </c>
      <c r="G340" s="66">
        <v>731661</v>
      </c>
      <c r="H340" s="53"/>
      <c r="I340" s="52">
        <f>+VLOOKUP(B340,[1]CHECK!F$386:N$2702,9,0)</f>
        <v>-731661</v>
      </c>
      <c r="J340" s="52">
        <f t="shared" si="5"/>
        <v>0</v>
      </c>
      <c r="K340" s="68" t="str">
        <f>+VLOOKUP(B340,[1]CHECK!F$386:N$2702,8,0)</f>
        <v>26.04.2022</v>
      </c>
    </row>
    <row r="341" spans="1:11" ht="18.75" hidden="1" customHeight="1" x14ac:dyDescent="0.2">
      <c r="A341" s="41">
        <v>340</v>
      </c>
      <c r="B341" s="61">
        <v>14374</v>
      </c>
      <c r="C341" s="48" t="s">
        <v>30</v>
      </c>
      <c r="D341" s="47" t="s">
        <v>210</v>
      </c>
      <c r="E341" s="66">
        <v>1110580</v>
      </c>
      <c r="F341" s="66">
        <v>88846</v>
      </c>
      <c r="G341" s="66">
        <v>1199426</v>
      </c>
      <c r="H341" s="53"/>
      <c r="I341" s="52">
        <f>+VLOOKUP(B341,[1]CHECK!F$386:N$2702,9,0)</f>
        <v>-1199426</v>
      </c>
      <c r="J341" s="52">
        <f t="shared" si="5"/>
        <v>0</v>
      </c>
      <c r="K341" s="68" t="str">
        <f>+VLOOKUP(B341,[1]CHECK!F$386:N$2702,8,0)</f>
        <v>15.04.2022</v>
      </c>
    </row>
    <row r="342" spans="1:11" ht="18.75" hidden="1" customHeight="1" x14ac:dyDescent="0.2">
      <c r="A342" s="41">
        <v>341</v>
      </c>
      <c r="B342" s="60">
        <v>14375</v>
      </c>
      <c r="C342" s="43" t="s">
        <v>30</v>
      </c>
      <c r="D342" s="42" t="s">
        <v>210</v>
      </c>
      <c r="E342" s="64">
        <v>2423212</v>
      </c>
      <c r="F342" s="64">
        <v>193857</v>
      </c>
      <c r="G342" s="64">
        <v>2617069</v>
      </c>
      <c r="H342" s="45"/>
      <c r="I342" s="52">
        <f>+VLOOKUP(B342,[1]CHECK!F$386:N$2702,9,0)</f>
        <v>-2617069</v>
      </c>
      <c r="J342" s="52">
        <f t="shared" si="5"/>
        <v>0</v>
      </c>
      <c r="K342" s="68" t="str">
        <f>+VLOOKUP(B342,[1]CHECK!F$386:N$2702,8,0)</f>
        <v>19.04.2022</v>
      </c>
    </row>
    <row r="343" spans="1:11" ht="18.75" hidden="1" customHeight="1" x14ac:dyDescent="0.2">
      <c r="A343" s="41">
        <v>342</v>
      </c>
      <c r="B343" s="60">
        <v>14376</v>
      </c>
      <c r="C343" s="43" t="s">
        <v>30</v>
      </c>
      <c r="D343" s="42" t="s">
        <v>210</v>
      </c>
      <c r="E343" s="64">
        <v>5462432</v>
      </c>
      <c r="F343" s="64">
        <v>436995</v>
      </c>
      <c r="G343" s="64">
        <v>5899427</v>
      </c>
      <c r="H343" s="45"/>
      <c r="I343" s="52">
        <f>+VLOOKUP(B343,[1]CHECK!F$386:N$2702,9,0)</f>
        <v>-5899427</v>
      </c>
      <c r="J343" s="52">
        <f t="shared" si="5"/>
        <v>0</v>
      </c>
      <c r="K343" s="68" t="str">
        <f>+VLOOKUP(B343,[1]CHECK!F$386:N$2702,8,0)</f>
        <v>15.04.2022</v>
      </c>
    </row>
    <row r="344" spans="1:11" ht="18.75" hidden="1" customHeight="1" x14ac:dyDescent="0.2">
      <c r="A344" s="41">
        <v>343</v>
      </c>
      <c r="B344" s="60">
        <v>14377</v>
      </c>
      <c r="C344" s="43" t="s">
        <v>30</v>
      </c>
      <c r="D344" s="42" t="s">
        <v>210</v>
      </c>
      <c r="E344" s="64">
        <v>2579220</v>
      </c>
      <c r="F344" s="64">
        <v>206338</v>
      </c>
      <c r="G344" s="64">
        <v>2785558</v>
      </c>
      <c r="H344" s="45"/>
      <c r="I344" s="52">
        <f>+VLOOKUP(B344,[1]CHECK!F$386:N$2702,9,0)</f>
        <v>-2785558</v>
      </c>
      <c r="J344" s="52">
        <f t="shared" si="5"/>
        <v>0</v>
      </c>
      <c r="K344" s="68" t="str">
        <f>+VLOOKUP(B344,[1]CHECK!F$386:N$2702,8,0)</f>
        <v>15.04.2022</v>
      </c>
    </row>
    <row r="345" spans="1:11" ht="18.75" hidden="1" customHeight="1" x14ac:dyDescent="0.2">
      <c r="A345" s="41">
        <v>344</v>
      </c>
      <c r="B345" s="60">
        <v>14378</v>
      </c>
      <c r="C345" s="43" t="s">
        <v>30</v>
      </c>
      <c r="D345" s="42" t="s">
        <v>210</v>
      </c>
      <c r="E345" s="64">
        <v>1110580</v>
      </c>
      <c r="F345" s="64">
        <v>88846</v>
      </c>
      <c r="G345" s="64">
        <v>1199426</v>
      </c>
      <c r="H345" s="45"/>
      <c r="I345" s="52">
        <f>+VLOOKUP(B345,[1]CHECK!F$386:N$2702,9,0)</f>
        <v>-1199426</v>
      </c>
      <c r="J345" s="52">
        <f t="shared" si="5"/>
        <v>0</v>
      </c>
      <c r="K345" s="68" t="str">
        <f>+VLOOKUP(B345,[1]CHECK!F$386:N$2702,8,0)</f>
        <v>05.05.2022</v>
      </c>
    </row>
    <row r="346" spans="1:11" customFormat="1" ht="15" hidden="1" customHeight="1" x14ac:dyDescent="0.25">
      <c r="A346" s="41">
        <v>345</v>
      </c>
      <c r="B346" s="61">
        <v>14379</v>
      </c>
      <c r="C346" s="48" t="s">
        <v>30</v>
      </c>
      <c r="D346" s="47" t="s">
        <v>210</v>
      </c>
      <c r="E346" s="66">
        <v>4049180</v>
      </c>
      <c r="F346" s="66">
        <v>323934</v>
      </c>
      <c r="G346" s="66">
        <v>4373114</v>
      </c>
      <c r="H346" s="53"/>
      <c r="I346" s="52">
        <f>+VLOOKUP(B346,[1]CHECK!F$386:N$2702,9,0)</f>
        <v>-4373114</v>
      </c>
      <c r="J346" s="52">
        <f t="shared" si="5"/>
        <v>0</v>
      </c>
      <c r="K346" s="68" t="str">
        <f>+VLOOKUP(B346,[1]CHECK!F$386:N$2702,8,0)</f>
        <v>19.04.2022</v>
      </c>
    </row>
    <row r="347" spans="1:11" customFormat="1" ht="15" hidden="1" customHeight="1" x14ac:dyDescent="0.25">
      <c r="A347" s="41">
        <v>346</v>
      </c>
      <c r="B347" s="61">
        <v>14380</v>
      </c>
      <c r="C347" s="48" t="s">
        <v>30</v>
      </c>
      <c r="D347" s="47" t="s">
        <v>210</v>
      </c>
      <c r="E347" s="66">
        <v>2621852</v>
      </c>
      <c r="F347" s="66">
        <v>209748</v>
      </c>
      <c r="G347" s="66">
        <v>2831600</v>
      </c>
      <c r="H347" s="53"/>
      <c r="I347" s="52">
        <f>+VLOOKUP(B347,[1]CHECK!F$386:N$2702,9,0)</f>
        <v>-2831600</v>
      </c>
      <c r="J347" s="52">
        <f t="shared" si="5"/>
        <v>0</v>
      </c>
      <c r="K347" s="68" t="str">
        <f>+VLOOKUP(B347,[1]CHECK!F$386:N$2702,8,0)</f>
        <v>19.04.2022</v>
      </c>
    </row>
    <row r="348" spans="1:11" customFormat="1" ht="15" hidden="1" customHeight="1" x14ac:dyDescent="0.25">
      <c r="A348" s="41">
        <v>347</v>
      </c>
      <c r="B348" s="61">
        <v>14381</v>
      </c>
      <c r="C348" s="48" t="s">
        <v>30</v>
      </c>
      <c r="D348" s="47" t="s">
        <v>210</v>
      </c>
      <c r="E348" s="66">
        <v>1110580</v>
      </c>
      <c r="F348" s="66">
        <v>88846</v>
      </c>
      <c r="G348" s="66">
        <v>1199426</v>
      </c>
      <c r="H348" s="53"/>
      <c r="I348" s="52">
        <f>+VLOOKUP(B348,[1]CHECK!F$386:N$2702,9,0)</f>
        <v>-1199426</v>
      </c>
      <c r="J348" s="52">
        <f t="shared" si="5"/>
        <v>0</v>
      </c>
      <c r="K348" s="68" t="str">
        <f>+VLOOKUP(B348,[1]CHECK!F$386:N$2702,8,0)</f>
        <v>15.04.2022</v>
      </c>
    </row>
    <row r="349" spans="1:11" ht="18.75" hidden="1" customHeight="1" x14ac:dyDescent="0.2">
      <c r="A349" s="41">
        <v>348</v>
      </c>
      <c r="B349" s="60">
        <v>14382</v>
      </c>
      <c r="C349" s="43" t="s">
        <v>30</v>
      </c>
      <c r="D349" s="42" t="s">
        <v>210</v>
      </c>
      <c r="E349" s="64">
        <v>1294580</v>
      </c>
      <c r="F349" s="64">
        <v>103566</v>
      </c>
      <c r="G349" s="64">
        <v>1398146</v>
      </c>
      <c r="H349" s="45"/>
      <c r="I349" s="52">
        <f>+VLOOKUP(B349,[1]CHECK!F$386:N$2702,9,0)</f>
        <v>-1398146</v>
      </c>
      <c r="J349" s="52">
        <f t="shared" si="5"/>
        <v>0</v>
      </c>
      <c r="K349" s="68" t="str">
        <f>+VLOOKUP(B349,[1]CHECK!F$386:N$2702,8,0)</f>
        <v>19.04.2022</v>
      </c>
    </row>
    <row r="350" spans="1:11" ht="18.75" hidden="1" customHeight="1" x14ac:dyDescent="0.2">
      <c r="A350" s="41">
        <v>349</v>
      </c>
      <c r="B350" s="60">
        <v>14383</v>
      </c>
      <c r="C350" s="43" t="s">
        <v>30</v>
      </c>
      <c r="D350" s="42" t="s">
        <v>210</v>
      </c>
      <c r="E350" s="64">
        <v>1309220</v>
      </c>
      <c r="F350" s="64">
        <v>104738</v>
      </c>
      <c r="G350" s="64">
        <v>1413958</v>
      </c>
      <c r="H350" s="45"/>
      <c r="I350" s="52">
        <f>+VLOOKUP(B350,[1]CHECK!F$386:N$2702,9,0)</f>
        <v>-1413958</v>
      </c>
      <c r="J350" s="52">
        <f t="shared" si="5"/>
        <v>0</v>
      </c>
      <c r="K350" s="68" t="str">
        <f>+VLOOKUP(B350,[1]CHECK!F$386:N$2702,8,0)</f>
        <v>15.04.2022</v>
      </c>
    </row>
    <row r="351" spans="1:11" ht="18.75" hidden="1" customHeight="1" x14ac:dyDescent="0.2">
      <c r="A351" s="41">
        <v>350</v>
      </c>
      <c r="B351" s="60">
        <v>14384</v>
      </c>
      <c r="C351" s="43" t="s">
        <v>30</v>
      </c>
      <c r="D351" s="42" t="s">
        <v>210</v>
      </c>
      <c r="E351" s="64">
        <v>6142280</v>
      </c>
      <c r="F351" s="64">
        <v>491382</v>
      </c>
      <c r="G351" s="64">
        <v>6633662</v>
      </c>
      <c r="H351" s="45"/>
      <c r="I351" s="52">
        <f>+VLOOKUP(B351,[1]CHECK!F$386:N$2702,9,0)</f>
        <v>-6633662</v>
      </c>
      <c r="J351" s="52">
        <f t="shared" si="5"/>
        <v>0</v>
      </c>
      <c r="K351" s="68" t="str">
        <f>+VLOOKUP(B351,[1]CHECK!F$386:N$2702,8,0)</f>
        <v>15.04.2022</v>
      </c>
    </row>
    <row r="352" spans="1:11" ht="18.75" hidden="1" customHeight="1" x14ac:dyDescent="0.2">
      <c r="A352" s="41">
        <v>351</v>
      </c>
      <c r="B352" s="60">
        <v>14385</v>
      </c>
      <c r="C352" s="43" t="s">
        <v>30</v>
      </c>
      <c r="D352" s="42" t="s">
        <v>210</v>
      </c>
      <c r="E352" s="64">
        <v>8490180</v>
      </c>
      <c r="F352" s="64">
        <v>679214</v>
      </c>
      <c r="G352" s="64">
        <v>9169394</v>
      </c>
      <c r="H352" s="45"/>
      <c r="I352" s="52">
        <f>+VLOOKUP(B352,[1]CHECK!F$386:N$2702,9,0)</f>
        <v>-9169394</v>
      </c>
      <c r="J352" s="52">
        <f t="shared" si="5"/>
        <v>0</v>
      </c>
      <c r="K352" s="68" t="str">
        <f>+VLOOKUP(B352,[1]CHECK!F$386:N$2702,8,0)</f>
        <v>15.04.2022</v>
      </c>
    </row>
    <row r="353" spans="1:11" ht="18.75" hidden="1" customHeight="1" x14ac:dyDescent="0.2">
      <c r="A353" s="41">
        <v>352</v>
      </c>
      <c r="B353" s="60">
        <v>14386</v>
      </c>
      <c r="C353" s="43" t="s">
        <v>30</v>
      </c>
      <c r="D353" s="42" t="s">
        <v>210</v>
      </c>
      <c r="E353" s="64">
        <v>2330104</v>
      </c>
      <c r="F353" s="64">
        <v>186408</v>
      </c>
      <c r="G353" s="64">
        <v>2516512</v>
      </c>
      <c r="H353" s="45"/>
      <c r="I353" s="52">
        <f>+VLOOKUP(B353,[1]CHECK!F$386:N$2702,9,0)</f>
        <v>-2516512</v>
      </c>
      <c r="J353" s="52">
        <f t="shared" si="5"/>
        <v>0</v>
      </c>
      <c r="K353" s="68" t="str">
        <f>+VLOOKUP(B353,[1]CHECK!F$386:N$2702,8,0)</f>
        <v>15.04.2022</v>
      </c>
    </row>
    <row r="354" spans="1:11" ht="18.75" hidden="1" customHeight="1" x14ac:dyDescent="0.2">
      <c r="A354" s="41">
        <v>353</v>
      </c>
      <c r="B354" s="60">
        <v>14387</v>
      </c>
      <c r="C354" s="43" t="s">
        <v>30</v>
      </c>
      <c r="D354" s="42" t="s">
        <v>210</v>
      </c>
      <c r="E354" s="64">
        <v>2423212</v>
      </c>
      <c r="F354" s="64">
        <v>193857</v>
      </c>
      <c r="G354" s="64">
        <v>2617069</v>
      </c>
      <c r="H354" s="45"/>
      <c r="I354" s="52">
        <f>+VLOOKUP(B354,[1]CHECK!F$386:N$2702,9,0)</f>
        <v>-2617069</v>
      </c>
      <c r="J354" s="52">
        <f t="shared" si="5"/>
        <v>0</v>
      </c>
      <c r="K354" s="68" t="str">
        <f>+VLOOKUP(B354,[1]CHECK!F$386:N$2702,8,0)</f>
        <v>15.04.2022</v>
      </c>
    </row>
    <row r="355" spans="1:11" ht="18.75" hidden="1" customHeight="1" x14ac:dyDescent="0.2">
      <c r="A355" s="41">
        <v>354</v>
      </c>
      <c r="B355" s="60">
        <v>14388</v>
      </c>
      <c r="C355" s="43" t="s">
        <v>30</v>
      </c>
      <c r="D355" s="42" t="s">
        <v>210</v>
      </c>
      <c r="E355" s="64">
        <v>1870104</v>
      </c>
      <c r="F355" s="64">
        <v>149608</v>
      </c>
      <c r="G355" s="64">
        <v>2019712</v>
      </c>
      <c r="H355" s="45"/>
      <c r="I355" s="52">
        <f>+VLOOKUP(B355,[1]CHECK!F$386:N$2702,9,0)</f>
        <v>-2019712</v>
      </c>
      <c r="J355" s="52">
        <f t="shared" si="5"/>
        <v>0</v>
      </c>
      <c r="K355" s="68" t="str">
        <f>+VLOOKUP(B355,[1]CHECK!F$386:N$2702,8,0)</f>
        <v>19.04.2022</v>
      </c>
    </row>
    <row r="356" spans="1:11" ht="18.75" hidden="1" customHeight="1" x14ac:dyDescent="0.2">
      <c r="A356" s="41">
        <v>355</v>
      </c>
      <c r="B356" s="60">
        <v>14389</v>
      </c>
      <c r="C356" s="43" t="s">
        <v>30</v>
      </c>
      <c r="D356" s="42" t="s">
        <v>210</v>
      </c>
      <c r="E356" s="64">
        <v>2871952</v>
      </c>
      <c r="F356" s="64">
        <v>229756</v>
      </c>
      <c r="G356" s="64">
        <v>3101708</v>
      </c>
      <c r="H356" s="45"/>
      <c r="I356" s="52">
        <f>+VLOOKUP(B356,[1]CHECK!F$386:N$2702,9,0)</f>
        <v>-3101708</v>
      </c>
      <c r="J356" s="52">
        <f t="shared" si="5"/>
        <v>0</v>
      </c>
      <c r="K356" s="68" t="str">
        <f>+VLOOKUP(B356,[1]CHECK!F$386:N$2702,8,0)</f>
        <v>15.04.2022</v>
      </c>
    </row>
    <row r="357" spans="1:11" ht="18.75" hidden="1" customHeight="1" x14ac:dyDescent="0.2">
      <c r="A357" s="41">
        <v>356</v>
      </c>
      <c r="B357" s="60">
        <v>14885</v>
      </c>
      <c r="C357" s="43" t="s">
        <v>30</v>
      </c>
      <c r="D357" s="42" t="s">
        <v>210</v>
      </c>
      <c r="E357" s="64">
        <v>1110580</v>
      </c>
      <c r="F357" s="64">
        <v>88846</v>
      </c>
      <c r="G357" s="64">
        <v>1199426</v>
      </c>
      <c r="H357" s="45"/>
      <c r="I357" s="52">
        <f>+VLOOKUP(B357,[1]CHECK!F$386:N$2702,9,0)</f>
        <v>-1199426</v>
      </c>
      <c r="J357" s="52">
        <f t="shared" si="5"/>
        <v>0</v>
      </c>
      <c r="K357" s="68" t="str">
        <f>+VLOOKUP(B357,[1]CHECK!F$386:N$2702,8,0)</f>
        <v>19.04.2022</v>
      </c>
    </row>
    <row r="358" spans="1:11" ht="18.75" hidden="1" customHeight="1" x14ac:dyDescent="0.2">
      <c r="A358" s="41">
        <v>357</v>
      </c>
      <c r="B358" s="60">
        <v>14894</v>
      </c>
      <c r="C358" s="43" t="s">
        <v>30</v>
      </c>
      <c r="D358" s="42" t="s">
        <v>210</v>
      </c>
      <c r="E358" s="64">
        <v>1468640</v>
      </c>
      <c r="F358" s="64">
        <v>117491</v>
      </c>
      <c r="G358" s="64">
        <v>1586131</v>
      </c>
      <c r="H358" s="45"/>
      <c r="I358" s="52">
        <f>+VLOOKUP(B358,[1]CHECK!F$386:N$2702,9,0)</f>
        <v>-1586131</v>
      </c>
      <c r="J358" s="52">
        <f t="shared" si="5"/>
        <v>0</v>
      </c>
      <c r="K358" s="68" t="str">
        <f>+VLOOKUP(B358,[1]CHECK!F$386:N$2702,8,0)</f>
        <v>15.04.2022</v>
      </c>
    </row>
    <row r="359" spans="1:11" ht="18.75" hidden="1" customHeight="1" x14ac:dyDescent="0.2">
      <c r="A359" s="41">
        <v>358</v>
      </c>
      <c r="B359" s="60">
        <v>14947</v>
      </c>
      <c r="C359" s="43" t="s">
        <v>30</v>
      </c>
      <c r="D359" s="42" t="s">
        <v>210</v>
      </c>
      <c r="E359" s="64">
        <v>3689800</v>
      </c>
      <c r="F359" s="64">
        <v>295184</v>
      </c>
      <c r="G359" s="64">
        <v>3984984</v>
      </c>
      <c r="H359" s="45"/>
      <c r="I359" s="52">
        <f>+VLOOKUP(B359,[1]CHECK!F$386:N$2702,9,0)</f>
        <v>-3984984</v>
      </c>
      <c r="J359" s="52">
        <f t="shared" si="5"/>
        <v>0</v>
      </c>
      <c r="K359" s="68" t="str">
        <f>+VLOOKUP(B359,[1]CHECK!F$386:N$2702,8,0)</f>
        <v>26.04.2022</v>
      </c>
    </row>
    <row r="360" spans="1:11" ht="18.75" hidden="1" customHeight="1" x14ac:dyDescent="0.2">
      <c r="A360" s="41">
        <v>359</v>
      </c>
      <c r="B360" s="60">
        <v>14948</v>
      </c>
      <c r="C360" s="43" t="s">
        <v>30</v>
      </c>
      <c r="D360" s="42" t="s">
        <v>210</v>
      </c>
      <c r="E360" s="64">
        <v>4442320</v>
      </c>
      <c r="F360" s="64">
        <v>355386</v>
      </c>
      <c r="G360" s="64">
        <v>4797706</v>
      </c>
      <c r="H360" s="45"/>
      <c r="I360" s="52">
        <f>+VLOOKUP(B360,[1]CHECK!F$386:N$2702,9,0)</f>
        <v>-4797706</v>
      </c>
      <c r="J360" s="52">
        <f t="shared" si="5"/>
        <v>0</v>
      </c>
      <c r="K360" s="68" t="str">
        <f>+VLOOKUP(B360,[1]CHECK!F$386:N$2702,8,0)</f>
        <v>26.04.2022</v>
      </c>
    </row>
    <row r="361" spans="1:11" ht="18.75" hidden="1" customHeight="1" x14ac:dyDescent="0.2">
      <c r="A361" s="41">
        <v>360</v>
      </c>
      <c r="B361" s="60">
        <v>9</v>
      </c>
      <c r="C361" s="43" t="s">
        <v>583</v>
      </c>
      <c r="D361" s="42" t="s">
        <v>210</v>
      </c>
      <c r="E361" s="64">
        <v>1110580</v>
      </c>
      <c r="F361" s="64">
        <v>88846</v>
      </c>
      <c r="G361" s="64">
        <v>1199426</v>
      </c>
      <c r="H361" s="45"/>
      <c r="I361" s="52">
        <f>+VLOOKUP(B361,[1]CHECK!F$386:N$2702,9,0)</f>
        <v>-1199426</v>
      </c>
      <c r="J361" s="52">
        <f t="shared" si="5"/>
        <v>0</v>
      </c>
      <c r="K361" s="68" t="str">
        <f>+VLOOKUP(B361,[1]CHECK!F$386:N$2702,8,0)</f>
        <v>05.05.2022</v>
      </c>
    </row>
    <row r="362" spans="1:11" ht="18.75" hidden="1" customHeight="1" x14ac:dyDescent="0.2">
      <c r="A362" s="41">
        <v>361</v>
      </c>
      <c r="B362" s="60">
        <v>10</v>
      </c>
      <c r="C362" s="43" t="s">
        <v>583</v>
      </c>
      <c r="D362" s="42" t="s">
        <v>210</v>
      </c>
      <c r="E362" s="64">
        <v>2580540</v>
      </c>
      <c r="F362" s="64">
        <v>206443</v>
      </c>
      <c r="G362" s="64">
        <v>2786983</v>
      </c>
      <c r="H362" s="45"/>
      <c r="I362" s="52">
        <f>+VLOOKUP(B362,[1]CHECK!F$386:N$2702,9,0)</f>
        <v>-2786983</v>
      </c>
      <c r="J362" s="52">
        <f t="shared" si="5"/>
        <v>0</v>
      </c>
      <c r="K362" s="68" t="str">
        <f>+VLOOKUP(B362,[1]CHECK!F$386:N$2702,8,0)</f>
        <v>05.05.2022</v>
      </c>
    </row>
    <row r="363" spans="1:11" ht="18.75" hidden="1" customHeight="1" x14ac:dyDescent="0.2">
      <c r="A363" s="41">
        <v>362</v>
      </c>
      <c r="B363" s="60">
        <v>11</v>
      </c>
      <c r="C363" s="43" t="s">
        <v>583</v>
      </c>
      <c r="D363" s="42" t="s">
        <v>210</v>
      </c>
      <c r="E363" s="64">
        <v>3579792</v>
      </c>
      <c r="F363" s="64">
        <v>286383</v>
      </c>
      <c r="G363" s="64">
        <v>3866175</v>
      </c>
      <c r="H363" s="45"/>
      <c r="I363" s="52">
        <f>+VLOOKUP(B363,[1]CHECK!F$386:N$2702,9,0)</f>
        <v>-3866175</v>
      </c>
      <c r="J363" s="52">
        <f t="shared" si="5"/>
        <v>0</v>
      </c>
      <c r="K363" s="68" t="str">
        <f>+VLOOKUP(B363,[1]CHECK!F$386:N$2702,8,0)</f>
        <v>05.05.2022</v>
      </c>
    </row>
    <row r="364" spans="1:11" ht="18.75" hidden="1" customHeight="1" x14ac:dyDescent="0.2">
      <c r="A364" s="41">
        <v>363</v>
      </c>
      <c r="B364" s="60">
        <v>12</v>
      </c>
      <c r="C364" s="43" t="s">
        <v>583</v>
      </c>
      <c r="D364" s="42" t="s">
        <v>210</v>
      </c>
      <c r="E364" s="64">
        <v>4751224</v>
      </c>
      <c r="F364" s="64">
        <v>380098</v>
      </c>
      <c r="G364" s="64">
        <v>5131322</v>
      </c>
      <c r="H364" s="45"/>
      <c r="I364" s="52">
        <f>+VLOOKUP(B364,[1]CHECK!F$386:N$2702,9,0)</f>
        <v>-5131322</v>
      </c>
      <c r="J364" s="52">
        <f t="shared" si="5"/>
        <v>0</v>
      </c>
      <c r="K364" s="68" t="str">
        <f>+VLOOKUP(B364,[1]CHECK!F$386:N$2702,8,0)</f>
        <v>05.05.2022</v>
      </c>
    </row>
    <row r="365" spans="1:11" ht="18.75" hidden="1" customHeight="1" x14ac:dyDescent="0.2">
      <c r="A365" s="41">
        <v>364</v>
      </c>
      <c r="B365" s="60">
        <v>13</v>
      </c>
      <c r="C365" s="43" t="s">
        <v>583</v>
      </c>
      <c r="D365" s="42" t="s">
        <v>210</v>
      </c>
      <c r="E365" s="64">
        <v>1468640</v>
      </c>
      <c r="F365" s="64">
        <v>117491</v>
      </c>
      <c r="G365" s="64">
        <v>1586131</v>
      </c>
      <c r="H365" s="45"/>
      <c r="I365" s="52">
        <f>+VLOOKUP(B365,[1]CHECK!F$386:N$2702,9,0)</f>
        <v>-1586131</v>
      </c>
      <c r="J365" s="52">
        <f t="shared" si="5"/>
        <v>0</v>
      </c>
      <c r="K365" s="68" t="str">
        <f>+VLOOKUP(B365,[1]CHECK!F$386:N$2702,8,0)</f>
        <v>05.05.2022</v>
      </c>
    </row>
    <row r="366" spans="1:11" ht="18.75" hidden="1" customHeight="1" x14ac:dyDescent="0.2">
      <c r="A366" s="41">
        <v>365</v>
      </c>
      <c r="B366" s="60">
        <v>14</v>
      </c>
      <c r="C366" s="43" t="s">
        <v>583</v>
      </c>
      <c r="D366" s="42" t="s">
        <v>210</v>
      </c>
      <c r="E366" s="64">
        <v>1248580</v>
      </c>
      <c r="F366" s="64">
        <v>99886</v>
      </c>
      <c r="G366" s="64">
        <v>1348466</v>
      </c>
      <c r="H366" s="45"/>
      <c r="I366" s="52">
        <f>+VLOOKUP(B366,[1]CHECK!F$386:N$2702,9,0)</f>
        <v>-1348466</v>
      </c>
      <c r="J366" s="52">
        <f t="shared" si="5"/>
        <v>0</v>
      </c>
      <c r="K366" s="68" t="str">
        <f>+VLOOKUP(B366,[1]CHECK!F$386:N$2702,8,0)</f>
        <v>05.05.2022</v>
      </c>
    </row>
    <row r="367" spans="1:11" ht="18.75" hidden="1" customHeight="1" x14ac:dyDescent="0.2">
      <c r="A367" s="41">
        <v>366</v>
      </c>
      <c r="B367" s="60">
        <v>15</v>
      </c>
      <c r="C367" s="43" t="s">
        <v>583</v>
      </c>
      <c r="D367" s="42" t="s">
        <v>210</v>
      </c>
      <c r="E367" s="64">
        <v>1110580</v>
      </c>
      <c r="F367" s="64">
        <v>88846</v>
      </c>
      <c r="G367" s="64">
        <v>1199426</v>
      </c>
      <c r="H367" s="45"/>
      <c r="I367" s="52">
        <f>+VLOOKUP(B367,[1]CHECK!F$386:N$2702,9,0)</f>
        <v>-1199426</v>
      </c>
      <c r="J367" s="52">
        <f t="shared" si="5"/>
        <v>0</v>
      </c>
      <c r="K367" s="68" t="str">
        <f>+VLOOKUP(B367,[1]CHECK!F$386:N$2702,8,0)</f>
        <v>05.05.2022</v>
      </c>
    </row>
    <row r="368" spans="1:11" ht="18.75" hidden="1" customHeight="1" x14ac:dyDescent="0.2">
      <c r="A368" s="41">
        <v>367</v>
      </c>
      <c r="B368" s="60">
        <v>16</v>
      </c>
      <c r="C368" s="43" t="s">
        <v>583</v>
      </c>
      <c r="D368" s="42" t="s">
        <v>210</v>
      </c>
      <c r="E368" s="64">
        <v>2222480</v>
      </c>
      <c r="F368" s="64">
        <v>177798</v>
      </c>
      <c r="G368" s="64">
        <v>2400278</v>
      </c>
      <c r="H368" s="45"/>
      <c r="I368" s="52">
        <f>+VLOOKUP(B368,[1]CHECK!F$386:N$2702,9,0)</f>
        <v>-2400278</v>
      </c>
      <c r="J368" s="52">
        <f t="shared" si="5"/>
        <v>0</v>
      </c>
      <c r="K368" s="68" t="str">
        <f>+VLOOKUP(B368,[1]CHECK!F$386:N$2702,8,0)</f>
        <v>05.05.2022</v>
      </c>
    </row>
    <row r="369" spans="1:11" ht="18.75" hidden="1" customHeight="1" x14ac:dyDescent="0.2">
      <c r="A369" s="41">
        <v>368</v>
      </c>
      <c r="B369" s="60">
        <v>17</v>
      </c>
      <c r="C369" s="43" t="s">
        <v>583</v>
      </c>
      <c r="D369" s="42" t="s">
        <v>210</v>
      </c>
      <c r="E369" s="64">
        <v>3331740</v>
      </c>
      <c r="F369" s="64">
        <v>266539</v>
      </c>
      <c r="G369" s="64">
        <v>3598279</v>
      </c>
      <c r="H369" s="45"/>
      <c r="I369" s="52">
        <f>+VLOOKUP(B369,[1]CHECK!F$386:N$2702,9,0)</f>
        <v>-3598279</v>
      </c>
      <c r="J369" s="52">
        <f t="shared" si="5"/>
        <v>0</v>
      </c>
      <c r="K369" s="68" t="str">
        <f>+VLOOKUP(B369,[1]CHECK!F$386:N$2702,8,0)</f>
        <v>05.05.2022</v>
      </c>
    </row>
    <row r="370" spans="1:11" ht="18.75" hidden="1" customHeight="1" x14ac:dyDescent="0.2">
      <c r="A370" s="41">
        <v>369</v>
      </c>
      <c r="B370" s="60">
        <v>18</v>
      </c>
      <c r="C370" s="43" t="s">
        <v>583</v>
      </c>
      <c r="D370" s="42" t="s">
        <v>210</v>
      </c>
      <c r="E370" s="64">
        <v>2222480</v>
      </c>
      <c r="F370" s="64">
        <v>177798</v>
      </c>
      <c r="G370" s="64">
        <v>2400278</v>
      </c>
      <c r="H370" s="45"/>
      <c r="I370" s="52">
        <f>+VLOOKUP(B370,[1]CHECK!F$386:N$2702,9,0)</f>
        <v>-2400278</v>
      </c>
      <c r="J370" s="52">
        <f t="shared" si="5"/>
        <v>0</v>
      </c>
      <c r="K370" s="68" t="str">
        <f>+VLOOKUP(B370,[1]CHECK!F$386:N$2702,8,0)</f>
        <v>05.05.2022</v>
      </c>
    </row>
    <row r="371" spans="1:11" ht="18.75" hidden="1" customHeight="1" x14ac:dyDescent="0.2">
      <c r="A371" s="41">
        <v>370</v>
      </c>
      <c r="B371" s="60">
        <v>19</v>
      </c>
      <c r="C371" s="43" t="s">
        <v>583</v>
      </c>
      <c r="D371" s="42" t="s">
        <v>210</v>
      </c>
      <c r="E371" s="64">
        <v>2419800</v>
      </c>
      <c r="F371" s="64">
        <v>193584</v>
      </c>
      <c r="G371" s="64">
        <v>2613384</v>
      </c>
      <c r="H371" s="45"/>
      <c r="I371" s="52">
        <f>+VLOOKUP(B371,[1]CHECK!F$386:N$2702,9,0)</f>
        <v>-2613384</v>
      </c>
      <c r="J371" s="52">
        <f t="shared" si="5"/>
        <v>0</v>
      </c>
      <c r="K371" s="68" t="str">
        <f>+VLOOKUP(B371,[1]CHECK!F$386:N$2702,8,0)</f>
        <v>05.05.2022</v>
      </c>
    </row>
    <row r="372" spans="1:11" ht="18.75" hidden="1" customHeight="1" x14ac:dyDescent="0.2">
      <c r="A372" s="41">
        <v>371</v>
      </c>
      <c r="B372" s="60">
        <v>45</v>
      </c>
      <c r="C372" s="43" t="s">
        <v>31</v>
      </c>
      <c r="D372" s="42" t="s">
        <v>210</v>
      </c>
      <c r="E372" s="64">
        <v>1110580</v>
      </c>
      <c r="F372" s="64">
        <v>88846</v>
      </c>
      <c r="G372" s="64">
        <v>1199426</v>
      </c>
      <c r="H372" s="45"/>
      <c r="I372" s="52">
        <f>+VLOOKUP(B372,[1]CHECK!F$386:N$2702,9,0)</f>
        <v>-1199426</v>
      </c>
      <c r="J372" s="52">
        <f t="shared" si="5"/>
        <v>0</v>
      </c>
      <c r="K372" s="68" t="str">
        <f>+VLOOKUP(B372,[1]CHECK!F$386:N$2702,8,0)</f>
        <v>05.05.2022</v>
      </c>
    </row>
    <row r="373" spans="1:11" ht="18.75" hidden="1" customHeight="1" x14ac:dyDescent="0.2">
      <c r="A373" s="41">
        <v>372</v>
      </c>
      <c r="B373" s="60">
        <v>251</v>
      </c>
      <c r="C373" s="43" t="s">
        <v>32</v>
      </c>
      <c r="D373" s="42" t="s">
        <v>210</v>
      </c>
      <c r="E373" s="64">
        <v>1712776</v>
      </c>
      <c r="F373" s="64">
        <v>137022</v>
      </c>
      <c r="G373" s="64">
        <v>1849798</v>
      </c>
      <c r="H373" s="45"/>
      <c r="I373" s="52">
        <f>+VLOOKUP(B373,[1]CHECK!F$386:N$2702,9,0)</f>
        <v>-1849798</v>
      </c>
      <c r="J373" s="52">
        <f t="shared" si="5"/>
        <v>0</v>
      </c>
      <c r="K373" s="68" t="str">
        <f>+VLOOKUP(B373,[1]CHECK!F$386:N$2702,8,0)</f>
        <v>05.05.2022</v>
      </c>
    </row>
    <row r="374" spans="1:11" ht="18.75" hidden="1" customHeight="1" x14ac:dyDescent="0.2">
      <c r="A374" s="41">
        <v>373</v>
      </c>
      <c r="B374" s="60">
        <v>475</v>
      </c>
      <c r="C374" s="43" t="s">
        <v>597</v>
      </c>
      <c r="D374" s="42" t="s">
        <v>210</v>
      </c>
      <c r="E374" s="64">
        <v>1311312</v>
      </c>
      <c r="F374" s="64">
        <v>104905</v>
      </c>
      <c r="G374" s="64">
        <v>1416217</v>
      </c>
      <c r="H374" s="45"/>
      <c r="I374" s="52">
        <f>+VLOOKUP(B374,[1]CHECK!F$386:N$2702,9,0)</f>
        <v>-1416217</v>
      </c>
      <c r="J374" s="52">
        <f t="shared" si="5"/>
        <v>0</v>
      </c>
      <c r="K374" s="68" t="str">
        <f>+VLOOKUP(B374,[1]CHECK!F$386:N$2702,8,0)</f>
        <v>05.05.2022</v>
      </c>
    </row>
    <row r="375" spans="1:11" ht="18.75" hidden="1" customHeight="1" x14ac:dyDescent="0.2">
      <c r="A375" s="41">
        <v>374</v>
      </c>
      <c r="B375" s="60">
        <v>476</v>
      </c>
      <c r="C375" s="43" t="s">
        <v>597</v>
      </c>
      <c r="D375" s="42" t="s">
        <v>210</v>
      </c>
      <c r="E375" s="64">
        <v>1110580</v>
      </c>
      <c r="F375" s="64">
        <v>88846</v>
      </c>
      <c r="G375" s="64">
        <v>1199426</v>
      </c>
      <c r="H375" s="45"/>
      <c r="I375" s="52">
        <f>+VLOOKUP(B375,[1]CHECK!F$386:N$2702,9,0)</f>
        <v>-1199426</v>
      </c>
      <c r="J375" s="52">
        <f t="shared" si="5"/>
        <v>0</v>
      </c>
      <c r="K375" s="68" t="str">
        <f>+VLOOKUP(B375,[1]CHECK!F$386:N$2702,8,0)</f>
        <v>05.05.2022</v>
      </c>
    </row>
    <row r="376" spans="1:11" ht="18.75" hidden="1" customHeight="1" x14ac:dyDescent="0.2">
      <c r="A376" s="41">
        <v>375</v>
      </c>
      <c r="B376" s="60">
        <v>477</v>
      </c>
      <c r="C376" s="43" t="s">
        <v>597</v>
      </c>
      <c r="D376" s="42" t="s">
        <v>210</v>
      </c>
      <c r="E376" s="64">
        <v>1110580</v>
      </c>
      <c r="F376" s="64">
        <v>88846</v>
      </c>
      <c r="G376" s="64">
        <v>1199426</v>
      </c>
      <c r="H376" s="45"/>
      <c r="I376" s="52">
        <f>+VLOOKUP(B376,[1]CHECK!F$386:N$2702,9,0)</f>
        <v>-1199426</v>
      </c>
      <c r="J376" s="52">
        <f t="shared" si="5"/>
        <v>0</v>
      </c>
      <c r="K376" s="68" t="str">
        <f>+VLOOKUP(B376,[1]CHECK!F$386:N$2702,8,0)</f>
        <v>05.05.2022</v>
      </c>
    </row>
    <row r="377" spans="1:11" ht="18.75" hidden="1" customHeight="1" x14ac:dyDescent="0.2">
      <c r="A377" s="41">
        <v>376</v>
      </c>
      <c r="B377" s="60">
        <v>478</v>
      </c>
      <c r="C377" s="43" t="s">
        <v>597</v>
      </c>
      <c r="D377" s="42" t="s">
        <v>210</v>
      </c>
      <c r="E377" s="64">
        <v>3070592</v>
      </c>
      <c r="F377" s="64">
        <v>245647</v>
      </c>
      <c r="G377" s="64">
        <v>3316239</v>
      </c>
      <c r="H377" s="45"/>
      <c r="I377" s="52">
        <f>+VLOOKUP(B377,[1]CHECK!F$386:N$2702,9,0)</f>
        <v>-3316239</v>
      </c>
      <c r="J377" s="52">
        <f t="shared" si="5"/>
        <v>0</v>
      </c>
      <c r="K377" s="68" t="str">
        <f>+VLOOKUP(B377,[1]CHECK!F$386:N$2702,8,0)</f>
        <v>05.05.2022</v>
      </c>
    </row>
    <row r="378" spans="1:11" ht="18.75" hidden="1" customHeight="1" x14ac:dyDescent="0.2">
      <c r="A378" s="41">
        <v>377</v>
      </c>
      <c r="B378" s="60">
        <v>479</v>
      </c>
      <c r="C378" s="43" t="s">
        <v>597</v>
      </c>
      <c r="D378" s="42" t="s">
        <v>210</v>
      </c>
      <c r="E378" s="64">
        <v>1710684</v>
      </c>
      <c r="F378" s="64">
        <v>136855</v>
      </c>
      <c r="G378" s="64">
        <v>1847539</v>
      </c>
      <c r="H378" s="45"/>
      <c r="I378" s="52">
        <f>+VLOOKUP(B378,[1]CHECK!F$386:N$2702,9,0)</f>
        <v>-1847539</v>
      </c>
      <c r="J378" s="52">
        <f t="shared" si="5"/>
        <v>0</v>
      </c>
      <c r="K378" s="68" t="str">
        <f>+VLOOKUP(B378,[1]CHECK!F$386:N$2702,8,0)</f>
        <v>05.05.2022</v>
      </c>
    </row>
    <row r="379" spans="1:11" ht="18.75" hidden="1" customHeight="1" x14ac:dyDescent="0.2">
      <c r="A379" s="41">
        <v>378</v>
      </c>
      <c r="B379" s="60">
        <v>480</v>
      </c>
      <c r="C379" s="43" t="s">
        <v>597</v>
      </c>
      <c r="D379" s="42" t="s">
        <v>210</v>
      </c>
      <c r="E379" s="64">
        <v>2221160</v>
      </c>
      <c r="F379" s="64">
        <v>177693</v>
      </c>
      <c r="G379" s="64">
        <v>2398853</v>
      </c>
      <c r="H379" s="45"/>
      <c r="I379" s="52">
        <f>+VLOOKUP(B379,[1]CHECK!F$386:N$2702,9,0)</f>
        <v>-2398853</v>
      </c>
      <c r="J379" s="52">
        <f t="shared" si="5"/>
        <v>0</v>
      </c>
      <c r="K379" s="68" t="str">
        <f>+VLOOKUP(B379,[1]CHECK!F$386:N$2702,8,0)</f>
        <v>05.05.2022</v>
      </c>
    </row>
    <row r="380" spans="1:11" ht="18.75" hidden="1" customHeight="1" x14ac:dyDescent="0.2">
      <c r="A380" s="41">
        <v>379</v>
      </c>
      <c r="B380" s="60">
        <v>481</v>
      </c>
      <c r="C380" s="43" t="s">
        <v>597</v>
      </c>
      <c r="D380" s="42" t="s">
        <v>210</v>
      </c>
      <c r="E380" s="64">
        <v>1309220</v>
      </c>
      <c r="F380" s="64">
        <v>104738</v>
      </c>
      <c r="G380" s="64">
        <v>1413958</v>
      </c>
      <c r="H380" s="45"/>
      <c r="I380" s="52">
        <f>+VLOOKUP(B380,[1]CHECK!F$386:N$2702,9,0)</f>
        <v>-1413958</v>
      </c>
      <c r="J380" s="52">
        <f t="shared" si="5"/>
        <v>0</v>
      </c>
      <c r="K380" s="68" t="str">
        <f>+VLOOKUP(B380,[1]CHECK!F$386:N$2702,8,0)</f>
        <v>05.05.2022</v>
      </c>
    </row>
    <row r="381" spans="1:11" ht="18.75" hidden="1" customHeight="1" x14ac:dyDescent="0.2">
      <c r="A381" s="41">
        <v>380</v>
      </c>
      <c r="B381" s="60">
        <v>482</v>
      </c>
      <c r="C381" s="43" t="s">
        <v>597</v>
      </c>
      <c r="D381" s="42" t="s">
        <v>210</v>
      </c>
      <c r="E381" s="64">
        <v>5752860</v>
      </c>
      <c r="F381" s="64">
        <v>460229</v>
      </c>
      <c r="G381" s="64">
        <v>6213089</v>
      </c>
      <c r="H381" s="42"/>
      <c r="I381" s="52">
        <f>+VLOOKUP(B381,[1]CHECK!F$386:N$2702,9,0)</f>
        <v>-6213089</v>
      </c>
      <c r="J381" s="52">
        <f t="shared" si="5"/>
        <v>0</v>
      </c>
      <c r="K381" s="68" t="str">
        <f>+VLOOKUP(B381,[1]CHECK!F$386:N$2702,8,0)</f>
        <v>05.05.2022</v>
      </c>
    </row>
    <row r="382" spans="1:11" ht="18.75" hidden="1" customHeight="1" x14ac:dyDescent="0.2">
      <c r="A382" s="41">
        <v>381</v>
      </c>
      <c r="B382" s="60">
        <v>483</v>
      </c>
      <c r="C382" s="43" t="s">
        <v>597</v>
      </c>
      <c r="D382" s="42" t="s">
        <v>210</v>
      </c>
      <c r="E382" s="64">
        <v>1468640</v>
      </c>
      <c r="F382" s="64">
        <v>117491</v>
      </c>
      <c r="G382" s="64">
        <v>1586131</v>
      </c>
      <c r="H382" s="45"/>
      <c r="I382" s="52">
        <f>+VLOOKUP(B382,[1]CHECK!F$386:N$2702,9,0)</f>
        <v>-1586131</v>
      </c>
      <c r="J382" s="52">
        <f t="shared" si="5"/>
        <v>0</v>
      </c>
      <c r="K382" s="68" t="str">
        <f>+VLOOKUP(B382,[1]CHECK!F$386:N$2702,8,0)</f>
        <v>05.05.2022</v>
      </c>
    </row>
    <row r="383" spans="1:11" ht="18.75" hidden="1" customHeight="1" x14ac:dyDescent="0.2">
      <c r="A383" s="41">
        <v>382</v>
      </c>
      <c r="B383" s="60">
        <v>484</v>
      </c>
      <c r="C383" s="43" t="s">
        <v>597</v>
      </c>
      <c r="D383" s="42" t="s">
        <v>210</v>
      </c>
      <c r="E383" s="64">
        <v>5358400</v>
      </c>
      <c r="F383" s="64">
        <v>428672</v>
      </c>
      <c r="G383" s="64">
        <v>5787072</v>
      </c>
      <c r="H383" s="45"/>
      <c r="I383" s="52">
        <f>+VLOOKUP(B383,[1]CHECK!F$386:N$2702,9,0)</f>
        <v>-5787072</v>
      </c>
      <c r="J383" s="52">
        <f t="shared" si="5"/>
        <v>0</v>
      </c>
      <c r="K383" s="68" t="str">
        <f>+VLOOKUP(B383,[1]CHECK!F$386:N$2702,8,0)</f>
        <v>05.05.2022</v>
      </c>
    </row>
    <row r="384" spans="1:11" ht="18.75" hidden="1" customHeight="1" x14ac:dyDescent="0.2">
      <c r="A384" s="41">
        <v>383</v>
      </c>
      <c r="B384" s="60">
        <v>485</v>
      </c>
      <c r="C384" s="43" t="s">
        <v>597</v>
      </c>
      <c r="D384" s="42" t="s">
        <v>210</v>
      </c>
      <c r="E384" s="64">
        <v>1110580</v>
      </c>
      <c r="F384" s="64">
        <v>88846</v>
      </c>
      <c r="G384" s="64">
        <v>1199426</v>
      </c>
      <c r="H384" s="45"/>
      <c r="I384" s="52">
        <f>+VLOOKUP(B384,[1]CHECK!F$386:N$2702,9,0)</f>
        <v>-1199426</v>
      </c>
      <c r="J384" s="52">
        <f t="shared" si="5"/>
        <v>0</v>
      </c>
      <c r="K384" s="68" t="str">
        <f>+VLOOKUP(B384,[1]CHECK!F$386:N$2702,8,0)</f>
        <v>05.05.2022</v>
      </c>
    </row>
    <row r="385" spans="1:11" ht="18.75" hidden="1" customHeight="1" x14ac:dyDescent="0.2">
      <c r="A385" s="41">
        <v>384</v>
      </c>
      <c r="B385" s="60">
        <v>486</v>
      </c>
      <c r="C385" s="43" t="s">
        <v>597</v>
      </c>
      <c r="D385" s="42" t="s">
        <v>210</v>
      </c>
      <c r="E385" s="64">
        <v>1468640</v>
      </c>
      <c r="F385" s="64">
        <v>117491</v>
      </c>
      <c r="G385" s="64">
        <v>1586131</v>
      </c>
      <c r="H385" s="45"/>
      <c r="I385" s="52">
        <f>+VLOOKUP(B385,[1]CHECK!F$386:N$2702,9,0)</f>
        <v>-1586131</v>
      </c>
      <c r="J385" s="52">
        <f t="shared" si="5"/>
        <v>0</v>
      </c>
      <c r="K385" s="68" t="str">
        <f>+VLOOKUP(B385,[1]CHECK!F$386:N$2702,8,0)</f>
        <v>05.05.2022</v>
      </c>
    </row>
    <row r="386" spans="1:11" ht="18.75" hidden="1" customHeight="1" x14ac:dyDescent="0.2">
      <c r="A386" s="41">
        <v>385</v>
      </c>
      <c r="B386" s="60">
        <v>487</v>
      </c>
      <c r="C386" s="43" t="s">
        <v>597</v>
      </c>
      <c r="D386" s="42" t="s">
        <v>210</v>
      </c>
      <c r="E386" s="64">
        <v>2579220</v>
      </c>
      <c r="F386" s="64">
        <v>206338</v>
      </c>
      <c r="G386" s="64">
        <v>2785558</v>
      </c>
      <c r="H386" s="45"/>
      <c r="I386" s="52">
        <f>+VLOOKUP(B386,[1]CHECK!F$386:N$2702,9,0)</f>
        <v>-2785558</v>
      </c>
      <c r="J386" s="52">
        <f t="shared" si="5"/>
        <v>0</v>
      </c>
      <c r="K386" s="68" t="str">
        <f>+VLOOKUP(B386,[1]CHECK!F$386:N$2702,8,0)</f>
        <v>05.05.2022</v>
      </c>
    </row>
    <row r="387" spans="1:11" ht="18.75" hidden="1" customHeight="1" x14ac:dyDescent="0.2">
      <c r="A387" s="41">
        <v>386</v>
      </c>
      <c r="B387" s="60">
        <v>488</v>
      </c>
      <c r="C387" s="43" t="s">
        <v>597</v>
      </c>
      <c r="D387" s="42" t="s">
        <v>210</v>
      </c>
      <c r="E387" s="64">
        <v>1585220</v>
      </c>
      <c r="F387" s="64">
        <v>126818</v>
      </c>
      <c r="G387" s="64">
        <v>1712038</v>
      </c>
      <c r="H387" s="45"/>
      <c r="I387" s="52">
        <f>+VLOOKUP(B387,[1]CHECK!F$386:N$2702,9,0)</f>
        <v>-1712038</v>
      </c>
      <c r="J387" s="52">
        <f t="shared" ref="J387:J450" si="6">+I387+G387</f>
        <v>0</v>
      </c>
      <c r="K387" s="68" t="str">
        <f>+VLOOKUP(B387,[1]CHECK!F$386:N$2702,8,0)</f>
        <v>05.05.2022</v>
      </c>
    </row>
    <row r="388" spans="1:11" ht="18.75" hidden="1" customHeight="1" x14ac:dyDescent="0.2">
      <c r="A388" s="41">
        <v>387</v>
      </c>
      <c r="B388" s="60">
        <v>491</v>
      </c>
      <c r="C388" s="43" t="s">
        <v>597</v>
      </c>
      <c r="D388" s="42" t="s">
        <v>210</v>
      </c>
      <c r="E388" s="64">
        <v>2579220</v>
      </c>
      <c r="F388" s="64">
        <v>206338</v>
      </c>
      <c r="G388" s="64">
        <v>2785558</v>
      </c>
      <c r="H388" s="45"/>
      <c r="I388" s="52">
        <f>+VLOOKUP(B388,[1]CHECK!F$386:N$2702,9,0)</f>
        <v>-2785558</v>
      </c>
      <c r="J388" s="52">
        <f t="shared" si="6"/>
        <v>0</v>
      </c>
      <c r="K388" s="68" t="str">
        <f>+VLOOKUP(B388,[1]CHECK!F$386:N$2702,8,0)</f>
        <v>05.05.2022</v>
      </c>
    </row>
    <row r="389" spans="1:11" ht="18.75" hidden="1" customHeight="1" x14ac:dyDescent="0.2">
      <c r="A389" s="41">
        <v>388</v>
      </c>
      <c r="B389" s="60">
        <v>492</v>
      </c>
      <c r="C389" s="43" t="s">
        <v>597</v>
      </c>
      <c r="D389" s="42" t="s">
        <v>210</v>
      </c>
      <c r="E389" s="64">
        <v>1110580</v>
      </c>
      <c r="F389" s="64">
        <v>88846</v>
      </c>
      <c r="G389" s="64">
        <v>1199426</v>
      </c>
      <c r="H389" s="45"/>
      <c r="I389" s="52">
        <f>+VLOOKUP(B389,[1]CHECK!F$386:N$2702,9,0)</f>
        <v>-1199426</v>
      </c>
      <c r="J389" s="52">
        <f t="shared" si="6"/>
        <v>0</v>
      </c>
      <c r="K389" s="68" t="str">
        <f>+VLOOKUP(B389,[1]CHECK!F$386:N$2702,8,0)</f>
        <v>05.05.2022</v>
      </c>
    </row>
    <row r="390" spans="1:11" ht="18.75" hidden="1" customHeight="1" x14ac:dyDescent="0.2">
      <c r="A390" s="41">
        <v>389</v>
      </c>
      <c r="B390" s="60">
        <v>655</v>
      </c>
      <c r="C390" s="43" t="s">
        <v>614</v>
      </c>
      <c r="D390" s="42" t="s">
        <v>210</v>
      </c>
      <c r="E390" s="64">
        <v>2825952</v>
      </c>
      <c r="F390" s="64">
        <v>226076</v>
      </c>
      <c r="G390" s="64">
        <v>3052028</v>
      </c>
      <c r="H390" s="45"/>
      <c r="I390" s="52">
        <f>+VLOOKUP(B390,[1]CHECK!F$386:N$2702,9,0)</f>
        <v>-3052028</v>
      </c>
      <c r="J390" s="52">
        <f t="shared" si="6"/>
        <v>0</v>
      </c>
      <c r="K390" s="68" t="str">
        <f>+VLOOKUP(B390,[1]CHECK!F$386:N$2702,8,0)</f>
        <v>05.05.2022</v>
      </c>
    </row>
    <row r="391" spans="1:11" ht="18.75" hidden="1" customHeight="1" x14ac:dyDescent="0.2">
      <c r="A391" s="41">
        <v>390</v>
      </c>
      <c r="B391" s="60">
        <v>656</v>
      </c>
      <c r="C391" s="43" t="s">
        <v>614</v>
      </c>
      <c r="D391" s="42" t="s">
        <v>210</v>
      </c>
      <c r="E391" s="64">
        <v>1669372</v>
      </c>
      <c r="F391" s="64">
        <v>133550</v>
      </c>
      <c r="G391" s="64">
        <v>1802922</v>
      </c>
      <c r="H391" s="45"/>
      <c r="I391" s="52">
        <f>+VLOOKUP(B391,[1]CHECK!F$386:N$2702,9,0)</f>
        <v>-1802922</v>
      </c>
      <c r="J391" s="52">
        <f t="shared" si="6"/>
        <v>0</v>
      </c>
      <c r="K391" s="68" t="str">
        <f>+VLOOKUP(B391,[1]CHECK!F$386:N$2702,8,0)</f>
        <v>05.05.2022</v>
      </c>
    </row>
    <row r="392" spans="1:11" ht="18.75" hidden="1" customHeight="1" x14ac:dyDescent="0.2">
      <c r="A392" s="41">
        <v>391</v>
      </c>
      <c r="B392" s="60">
        <v>901</v>
      </c>
      <c r="C392" s="43" t="s">
        <v>33</v>
      </c>
      <c r="D392" s="42" t="s">
        <v>210</v>
      </c>
      <c r="E392" s="64">
        <v>1311312</v>
      </c>
      <c r="F392" s="64">
        <v>104905</v>
      </c>
      <c r="G392" s="64">
        <v>1416217</v>
      </c>
      <c r="H392" s="45"/>
      <c r="I392" s="52">
        <f>+VLOOKUP(B392,[1]CHECK!F$386:N$2702,9,0)</f>
        <v>-1416217</v>
      </c>
      <c r="J392" s="52">
        <f t="shared" si="6"/>
        <v>0</v>
      </c>
      <c r="K392" s="68" t="str">
        <f>+VLOOKUP(B392,[1]CHECK!F$386:N$2702,8,0)</f>
        <v>05.05.2022</v>
      </c>
    </row>
    <row r="393" spans="1:11" ht="18.75" hidden="1" customHeight="1" x14ac:dyDescent="0.2">
      <c r="A393" s="41">
        <v>392</v>
      </c>
      <c r="B393" s="60">
        <v>905</v>
      </c>
      <c r="C393" s="43" t="s">
        <v>33</v>
      </c>
      <c r="D393" s="42" t="s">
        <v>210</v>
      </c>
      <c r="E393" s="64">
        <v>2579220</v>
      </c>
      <c r="F393" s="64">
        <v>206338</v>
      </c>
      <c r="G393" s="64">
        <v>2785558</v>
      </c>
      <c r="H393" s="45"/>
      <c r="I393" s="52">
        <f>+VLOOKUP(B393,[1]CHECK!F$386:N$2702,9,0)</f>
        <v>-2785558</v>
      </c>
      <c r="J393" s="52">
        <f t="shared" si="6"/>
        <v>0</v>
      </c>
      <c r="K393" s="68" t="str">
        <f>+VLOOKUP(B393,[1]CHECK!F$386:N$2702,8,0)</f>
        <v>05.05.2022</v>
      </c>
    </row>
    <row r="394" spans="1:11" ht="18.75" hidden="1" customHeight="1" x14ac:dyDescent="0.2">
      <c r="A394" s="41">
        <v>393</v>
      </c>
      <c r="B394" s="60">
        <v>906</v>
      </c>
      <c r="C394" s="43" t="s">
        <v>33</v>
      </c>
      <c r="D394" s="42" t="s">
        <v>210</v>
      </c>
      <c r="E394" s="64">
        <v>5552900</v>
      </c>
      <c r="F394" s="64">
        <v>444232</v>
      </c>
      <c r="G394" s="64">
        <v>5997132</v>
      </c>
      <c r="H394" s="45"/>
      <c r="I394" s="52">
        <f>+VLOOKUP(B394,[1]CHECK!F$386:N$2702,9,0)</f>
        <v>-5997132</v>
      </c>
      <c r="J394" s="52">
        <f t="shared" si="6"/>
        <v>0</v>
      </c>
      <c r="K394" s="68" t="str">
        <f>+VLOOKUP(B394,[1]CHECK!F$386:N$2702,8,0)</f>
        <v>05.05.2022</v>
      </c>
    </row>
    <row r="395" spans="1:11" ht="18.75" hidden="1" customHeight="1" x14ac:dyDescent="0.2">
      <c r="A395" s="41">
        <v>394</v>
      </c>
      <c r="B395" s="60">
        <v>937</v>
      </c>
      <c r="C395" s="43" t="s">
        <v>33</v>
      </c>
      <c r="D395" s="42" t="s">
        <v>210</v>
      </c>
      <c r="E395" s="64">
        <v>3580788</v>
      </c>
      <c r="F395" s="64">
        <v>286463</v>
      </c>
      <c r="G395" s="64">
        <v>3867251</v>
      </c>
      <c r="H395" s="45"/>
      <c r="I395" s="52">
        <f>+VLOOKUP(B395,[1]CHECK!F$386:N$2702,9,0)</f>
        <v>-3867251</v>
      </c>
      <c r="J395" s="52">
        <f t="shared" si="6"/>
        <v>0</v>
      </c>
      <c r="K395" s="68" t="str">
        <f>+VLOOKUP(B395,[1]CHECK!F$386:N$2702,8,0)</f>
        <v>05.05.2022</v>
      </c>
    </row>
    <row r="396" spans="1:11" ht="18.75" hidden="1" customHeight="1" x14ac:dyDescent="0.2">
      <c r="A396" s="41">
        <v>395</v>
      </c>
      <c r="B396" s="60">
        <v>1114</v>
      </c>
      <c r="C396" s="43" t="s">
        <v>621</v>
      </c>
      <c r="D396" s="42" t="s">
        <v>210</v>
      </c>
      <c r="E396" s="64">
        <v>1309220</v>
      </c>
      <c r="F396" s="64">
        <v>104738</v>
      </c>
      <c r="G396" s="64">
        <v>1413958</v>
      </c>
      <c r="H396" s="42"/>
      <c r="I396" s="52">
        <f>+VLOOKUP(B396,[1]CHECK!F$386:N$2702,9,0)</f>
        <v>-1413958</v>
      </c>
      <c r="J396" s="52">
        <f t="shared" si="6"/>
        <v>0</v>
      </c>
      <c r="K396" s="68" t="str">
        <f>+VLOOKUP(B396,[1]CHECK!F$386:N$2702,8,0)</f>
        <v>05.05.2022</v>
      </c>
    </row>
    <row r="397" spans="1:11" ht="18.75" hidden="1" customHeight="1" x14ac:dyDescent="0.2">
      <c r="A397" s="41">
        <v>396</v>
      </c>
      <c r="B397" s="60">
        <v>1129</v>
      </c>
      <c r="C397" s="43" t="s">
        <v>621</v>
      </c>
      <c r="D397" s="42" t="s">
        <v>210</v>
      </c>
      <c r="E397" s="64">
        <v>2423212</v>
      </c>
      <c r="F397" s="64">
        <v>193857</v>
      </c>
      <c r="G397" s="64">
        <v>2617069</v>
      </c>
      <c r="H397" s="45"/>
      <c r="I397" s="52">
        <f>+VLOOKUP(B397,[1]CHECK!F$386:N$2702,9,0)</f>
        <v>-2617069</v>
      </c>
      <c r="J397" s="52">
        <f t="shared" si="6"/>
        <v>0</v>
      </c>
      <c r="K397" s="68" t="str">
        <f>+VLOOKUP(B397,[1]CHECK!F$386:N$2702,8,0)</f>
        <v>05.05.2022</v>
      </c>
    </row>
    <row r="398" spans="1:11" ht="18.75" hidden="1" customHeight="1" x14ac:dyDescent="0.2">
      <c r="A398" s="41">
        <v>397</v>
      </c>
      <c r="B398" s="60">
        <v>1331</v>
      </c>
      <c r="C398" s="43" t="s">
        <v>621</v>
      </c>
      <c r="D398" s="42" t="s">
        <v>210</v>
      </c>
      <c r="E398" s="64">
        <v>5910960</v>
      </c>
      <c r="F398" s="64">
        <v>472877</v>
      </c>
      <c r="G398" s="64">
        <v>6383837</v>
      </c>
      <c r="H398" s="45"/>
      <c r="I398" s="52">
        <f>+VLOOKUP(B398,[1]CHECK!F$386:N$2702,9,0)</f>
        <v>-6383837</v>
      </c>
      <c r="J398" s="52">
        <f t="shared" si="6"/>
        <v>0</v>
      </c>
      <c r="K398" s="68" t="str">
        <f>+VLOOKUP(B398,[1]CHECK!F$386:N$2702,8,0)</f>
        <v>05.05.2022</v>
      </c>
    </row>
    <row r="399" spans="1:11" ht="18.75" hidden="1" customHeight="1" x14ac:dyDescent="0.2">
      <c r="A399" s="41">
        <v>398</v>
      </c>
      <c r="B399" s="60">
        <v>1332</v>
      </c>
      <c r="C399" s="43" t="s">
        <v>621</v>
      </c>
      <c r="D399" s="42" t="s">
        <v>210</v>
      </c>
      <c r="E399" s="64">
        <v>1468640</v>
      </c>
      <c r="F399" s="64">
        <v>117491</v>
      </c>
      <c r="G399" s="64">
        <v>1586131</v>
      </c>
      <c r="H399" s="45"/>
      <c r="I399" s="52">
        <f>+VLOOKUP(B399,[1]CHECK!F$386:N$2702,9,0)</f>
        <v>-1586131</v>
      </c>
      <c r="J399" s="52">
        <f t="shared" si="6"/>
        <v>0</v>
      </c>
      <c r="K399" s="68" t="str">
        <f>+VLOOKUP(B399,[1]CHECK!F$386:N$2702,8,0)</f>
        <v>05.05.2022</v>
      </c>
    </row>
    <row r="400" spans="1:11" ht="18.75" hidden="1" customHeight="1" x14ac:dyDescent="0.2">
      <c r="A400" s="41">
        <v>399</v>
      </c>
      <c r="B400" s="60">
        <v>1333</v>
      </c>
      <c r="C400" s="43" t="s">
        <v>621</v>
      </c>
      <c r="D400" s="42" t="s">
        <v>210</v>
      </c>
      <c r="E400" s="64">
        <v>1468640</v>
      </c>
      <c r="F400" s="64">
        <v>117491</v>
      </c>
      <c r="G400" s="64">
        <v>1586131</v>
      </c>
      <c r="H400" s="45"/>
      <c r="I400" s="52">
        <f>+VLOOKUP(B400,[1]CHECK!F$386:N$2702,9,0)</f>
        <v>-1586131</v>
      </c>
      <c r="J400" s="52">
        <f t="shared" si="6"/>
        <v>0</v>
      </c>
      <c r="K400" s="68" t="str">
        <f>+VLOOKUP(B400,[1]CHECK!F$386:N$2702,8,0)</f>
        <v>05.05.2022</v>
      </c>
    </row>
    <row r="401" spans="1:11" ht="18.75" hidden="1" customHeight="1" x14ac:dyDescent="0.2">
      <c r="A401" s="41">
        <v>400</v>
      </c>
      <c r="B401" s="60">
        <v>1334</v>
      </c>
      <c r="C401" s="43" t="s">
        <v>621</v>
      </c>
      <c r="D401" s="42" t="s">
        <v>210</v>
      </c>
      <c r="E401" s="64">
        <v>2579220</v>
      </c>
      <c r="F401" s="64">
        <v>206338</v>
      </c>
      <c r="G401" s="64">
        <v>2785558</v>
      </c>
      <c r="H401" s="45"/>
      <c r="I401" s="52">
        <f>+VLOOKUP(B401,[1]CHECK!F$386:N$2702,9,0)</f>
        <v>-2785558</v>
      </c>
      <c r="J401" s="52">
        <f t="shared" si="6"/>
        <v>0</v>
      </c>
      <c r="K401" s="68" t="str">
        <f>+VLOOKUP(B401,[1]CHECK!F$386:N$2702,8,0)</f>
        <v>05.05.2022</v>
      </c>
    </row>
    <row r="402" spans="1:11" ht="18.75" hidden="1" customHeight="1" x14ac:dyDescent="0.2">
      <c r="A402" s="41">
        <v>401</v>
      </c>
      <c r="B402" s="60">
        <v>1335</v>
      </c>
      <c r="C402" s="43" t="s">
        <v>621</v>
      </c>
      <c r="D402" s="42" t="s">
        <v>210</v>
      </c>
      <c r="E402" s="64">
        <v>5158440</v>
      </c>
      <c r="F402" s="64">
        <v>412675</v>
      </c>
      <c r="G402" s="64">
        <v>5571115</v>
      </c>
      <c r="H402" s="45"/>
      <c r="I402" s="52">
        <f>+VLOOKUP(B402,[1]CHECK!F$386:N$2702,9,0)</f>
        <v>-5571115</v>
      </c>
      <c r="J402" s="52">
        <f t="shared" si="6"/>
        <v>0</v>
      </c>
      <c r="K402" s="68" t="str">
        <f>+VLOOKUP(B402,[1]CHECK!F$386:N$2702,8,0)</f>
        <v>05.05.2022</v>
      </c>
    </row>
    <row r="403" spans="1:11" customFormat="1" ht="15" hidden="1" customHeight="1" x14ac:dyDescent="0.25">
      <c r="A403" s="41">
        <v>402</v>
      </c>
      <c r="B403" s="67">
        <v>1336</v>
      </c>
      <c r="C403" s="48" t="s">
        <v>621</v>
      </c>
      <c r="D403" s="47" t="s">
        <v>210</v>
      </c>
      <c r="E403" s="65">
        <v>1744640</v>
      </c>
      <c r="F403" s="65">
        <v>139571</v>
      </c>
      <c r="G403" s="66">
        <v>1884211</v>
      </c>
      <c r="H403" s="53"/>
      <c r="I403" s="52">
        <f>+VLOOKUP(B403,[1]CHECK!F$386:N$2702,9,0)</f>
        <v>-1884211</v>
      </c>
      <c r="J403" s="52">
        <f t="shared" si="6"/>
        <v>0</v>
      </c>
      <c r="K403" s="68" t="str">
        <f>+VLOOKUP(B403,[1]CHECK!F$386:N$2702,8,0)</f>
        <v>05.05.2022</v>
      </c>
    </row>
    <row r="404" spans="1:11" ht="18.75" hidden="1" customHeight="1" x14ac:dyDescent="0.2">
      <c r="A404" s="41">
        <v>403</v>
      </c>
      <c r="B404" s="60">
        <v>1337</v>
      </c>
      <c r="C404" s="43" t="s">
        <v>621</v>
      </c>
      <c r="D404" s="42" t="s">
        <v>210</v>
      </c>
      <c r="E404" s="64">
        <v>1156580</v>
      </c>
      <c r="F404" s="64">
        <v>92526</v>
      </c>
      <c r="G404" s="64">
        <v>1249106</v>
      </c>
      <c r="H404" s="45"/>
      <c r="I404" s="52">
        <f>+VLOOKUP(B404,[1]CHECK!F$386:N$2702,9,0)</f>
        <v>-1249106</v>
      </c>
      <c r="J404" s="52">
        <f t="shared" si="6"/>
        <v>0</v>
      </c>
      <c r="K404" s="68" t="str">
        <f>+VLOOKUP(B404,[1]CHECK!F$386:N$2702,8,0)</f>
        <v>05.05.2022</v>
      </c>
    </row>
    <row r="405" spans="1:11" ht="18.75" hidden="1" customHeight="1" x14ac:dyDescent="0.2">
      <c r="A405" s="41">
        <v>404</v>
      </c>
      <c r="B405" s="60">
        <v>1338</v>
      </c>
      <c r="C405" s="43" t="s">
        <v>621</v>
      </c>
      <c r="D405" s="42" t="s">
        <v>210</v>
      </c>
      <c r="E405" s="64">
        <v>1468640</v>
      </c>
      <c r="F405" s="64">
        <v>117491</v>
      </c>
      <c r="G405" s="64">
        <v>1586131</v>
      </c>
      <c r="H405" s="45"/>
      <c r="I405" s="52">
        <f>+VLOOKUP(B405,[1]CHECK!F$386:N$2702,9,0)</f>
        <v>-1586131</v>
      </c>
      <c r="J405" s="52">
        <f t="shared" si="6"/>
        <v>0</v>
      </c>
      <c r="K405" s="68" t="str">
        <f>+VLOOKUP(B405,[1]CHECK!F$386:N$2702,8,0)</f>
        <v>05.05.2022</v>
      </c>
    </row>
    <row r="406" spans="1:11" ht="18.75" hidden="1" customHeight="1" x14ac:dyDescent="0.2">
      <c r="A406" s="41">
        <v>405</v>
      </c>
      <c r="B406" s="60">
        <v>1339</v>
      </c>
      <c r="C406" s="43" t="s">
        <v>621</v>
      </c>
      <c r="D406" s="42" t="s">
        <v>210</v>
      </c>
      <c r="E406" s="64">
        <v>1512044</v>
      </c>
      <c r="F406" s="64">
        <v>120964</v>
      </c>
      <c r="G406" s="64">
        <v>1633008</v>
      </c>
      <c r="H406" s="45"/>
      <c r="I406" s="52">
        <f>+VLOOKUP(B406,[1]CHECK!F$386:N$2702,9,0)</f>
        <v>-1633008</v>
      </c>
      <c r="J406" s="52">
        <f t="shared" si="6"/>
        <v>0</v>
      </c>
      <c r="K406" s="68" t="str">
        <f>+VLOOKUP(B406,[1]CHECK!F$386:N$2702,8,0)</f>
        <v>05.05.2022</v>
      </c>
    </row>
    <row r="407" spans="1:11" ht="18.75" hidden="1" customHeight="1" x14ac:dyDescent="0.2">
      <c r="A407" s="41">
        <v>406</v>
      </c>
      <c r="B407" s="60">
        <v>1340</v>
      </c>
      <c r="C407" s="43" t="s">
        <v>621</v>
      </c>
      <c r="D407" s="42" t="s">
        <v>210</v>
      </c>
      <c r="E407" s="64">
        <v>1468640</v>
      </c>
      <c r="F407" s="64">
        <v>117491</v>
      </c>
      <c r="G407" s="64">
        <v>1586131</v>
      </c>
      <c r="H407" s="45"/>
      <c r="I407" s="52">
        <f>+VLOOKUP(B407,[1]CHECK!F$386:N$2702,9,0)</f>
        <v>-1586131</v>
      </c>
      <c r="J407" s="52">
        <f t="shared" si="6"/>
        <v>0</v>
      </c>
      <c r="K407" s="68" t="str">
        <f>+VLOOKUP(B407,[1]CHECK!F$386:N$2702,8,0)</f>
        <v>05.05.2022</v>
      </c>
    </row>
    <row r="408" spans="1:11" ht="18.75" hidden="1" customHeight="1" x14ac:dyDescent="0.2">
      <c r="A408" s="41">
        <v>407</v>
      </c>
      <c r="B408" s="60">
        <v>1341</v>
      </c>
      <c r="C408" s="43" t="s">
        <v>621</v>
      </c>
      <c r="D408" s="42" t="s">
        <v>210</v>
      </c>
      <c r="E408" s="64">
        <v>3735800</v>
      </c>
      <c r="F408" s="64">
        <v>298864</v>
      </c>
      <c r="G408" s="64">
        <v>4034664</v>
      </c>
      <c r="H408" s="45"/>
      <c r="I408" s="52">
        <f>+VLOOKUP(B408,[1]CHECK!F$386:N$2702,9,0)</f>
        <v>-4034664</v>
      </c>
      <c r="J408" s="52">
        <f t="shared" si="6"/>
        <v>0</v>
      </c>
      <c r="K408" s="68" t="str">
        <f>+VLOOKUP(B408,[1]CHECK!F$386:N$2702,8,0)</f>
        <v>05.05.2022</v>
      </c>
    </row>
    <row r="409" spans="1:11" ht="18.75" hidden="1" customHeight="1" x14ac:dyDescent="0.2">
      <c r="A409" s="41">
        <v>408</v>
      </c>
      <c r="B409" s="60">
        <v>1342</v>
      </c>
      <c r="C409" s="43" t="s">
        <v>621</v>
      </c>
      <c r="D409" s="42" t="s">
        <v>210</v>
      </c>
      <c r="E409" s="64">
        <v>2781272</v>
      </c>
      <c r="F409" s="64">
        <v>222502</v>
      </c>
      <c r="G409" s="64">
        <v>3003774</v>
      </c>
      <c r="H409" s="45"/>
      <c r="I409" s="52">
        <f>+VLOOKUP(B409,[1]CHECK!F$386:N$2702,9,0)</f>
        <v>-3003774</v>
      </c>
      <c r="J409" s="52">
        <f t="shared" si="6"/>
        <v>0</v>
      </c>
      <c r="K409" s="68" t="str">
        <f>+VLOOKUP(B409,[1]CHECK!F$386:N$2702,8,0)</f>
        <v>05.05.2022</v>
      </c>
    </row>
    <row r="410" spans="1:11" ht="18.75" hidden="1" customHeight="1" x14ac:dyDescent="0.2">
      <c r="A410" s="41">
        <v>409</v>
      </c>
      <c r="B410" s="60">
        <v>1343</v>
      </c>
      <c r="C410" s="43" t="s">
        <v>621</v>
      </c>
      <c r="D410" s="42" t="s">
        <v>210</v>
      </c>
      <c r="E410" s="64">
        <v>8490180</v>
      </c>
      <c r="F410" s="64">
        <v>679214</v>
      </c>
      <c r="G410" s="64">
        <v>9169394</v>
      </c>
      <c r="H410" s="45"/>
      <c r="I410" s="52">
        <f>+VLOOKUP(B410,[1]CHECK!F$386:N$2702,9,0)</f>
        <v>-9169394</v>
      </c>
      <c r="J410" s="52">
        <f t="shared" si="6"/>
        <v>0</v>
      </c>
      <c r="K410" s="68" t="str">
        <f>+VLOOKUP(B410,[1]CHECK!F$386:N$2702,8,0)</f>
        <v>05.05.2022</v>
      </c>
    </row>
    <row r="411" spans="1:11" ht="18.75" hidden="1" customHeight="1" x14ac:dyDescent="0.2">
      <c r="A411" s="41">
        <v>410</v>
      </c>
      <c r="B411" s="60">
        <v>1437</v>
      </c>
      <c r="C411" s="43" t="s">
        <v>637</v>
      </c>
      <c r="D411" s="42" t="s">
        <v>210</v>
      </c>
      <c r="E411" s="64">
        <v>2579220</v>
      </c>
      <c r="F411" s="64">
        <v>206338</v>
      </c>
      <c r="G411" s="64">
        <v>2785558</v>
      </c>
      <c r="H411" s="45"/>
      <c r="I411" s="52">
        <f>+VLOOKUP(B411,[1]CHECK!F$386:N$2702,9,0)</f>
        <v>-2785558</v>
      </c>
      <c r="J411" s="52">
        <f t="shared" si="6"/>
        <v>0</v>
      </c>
      <c r="K411" s="68" t="str">
        <f>+VLOOKUP(B411,[1]CHECK!F$386:N$2702,8,0)</f>
        <v>05.05.2022</v>
      </c>
    </row>
    <row r="412" spans="1:11" ht="18.75" hidden="1" customHeight="1" x14ac:dyDescent="0.2">
      <c r="A412" s="41">
        <v>411</v>
      </c>
      <c r="B412" s="60">
        <v>1810</v>
      </c>
      <c r="C412" s="43" t="s">
        <v>34</v>
      </c>
      <c r="D412" s="42" t="s">
        <v>210</v>
      </c>
      <c r="E412" s="64">
        <v>1110580</v>
      </c>
      <c r="F412" s="64">
        <v>88846</v>
      </c>
      <c r="G412" s="64">
        <v>1199426</v>
      </c>
      <c r="H412" s="45"/>
      <c r="I412" s="52">
        <f>+VLOOKUP(B412,[1]CHECK!F$386:N$2702,9,0)</f>
        <v>-1199426</v>
      </c>
      <c r="J412" s="52">
        <f t="shared" si="6"/>
        <v>0</v>
      </c>
      <c r="K412" s="68" t="str">
        <f>+VLOOKUP(B412,[1]CHECK!F$386:N$2702,8,0)</f>
        <v>05.05.2022</v>
      </c>
    </row>
    <row r="413" spans="1:11" ht="18.75" hidden="1" customHeight="1" x14ac:dyDescent="0.2">
      <c r="A413" s="41">
        <v>412</v>
      </c>
      <c r="B413" s="60">
        <v>1811</v>
      </c>
      <c r="C413" s="43" t="s">
        <v>34</v>
      </c>
      <c r="D413" s="42" t="s">
        <v>210</v>
      </c>
      <c r="E413" s="64">
        <v>1357312</v>
      </c>
      <c r="F413" s="64">
        <v>108585</v>
      </c>
      <c r="G413" s="64">
        <v>1465897</v>
      </c>
      <c r="H413" s="45"/>
      <c r="I413" s="52">
        <f>+VLOOKUP(B413,[1]CHECK!F$386:N$2702,9,0)</f>
        <v>-1465897</v>
      </c>
      <c r="J413" s="52">
        <f t="shared" si="6"/>
        <v>0</v>
      </c>
      <c r="K413" s="68" t="str">
        <f>+VLOOKUP(B413,[1]CHECK!F$386:N$2702,8,0)</f>
        <v>05.05.2022</v>
      </c>
    </row>
    <row r="414" spans="1:11" ht="18.75" hidden="1" customHeight="1" x14ac:dyDescent="0.2">
      <c r="A414" s="41">
        <v>413</v>
      </c>
      <c r="B414" s="60">
        <v>1812</v>
      </c>
      <c r="C414" s="43" t="s">
        <v>34</v>
      </c>
      <c r="D414" s="42" t="s">
        <v>210</v>
      </c>
      <c r="E414" s="64">
        <v>1468640</v>
      </c>
      <c r="F414" s="64">
        <v>117491</v>
      </c>
      <c r="G414" s="64">
        <v>1586131</v>
      </c>
      <c r="H414" s="45"/>
      <c r="I414" s="52">
        <f>+VLOOKUP(B414,[1]CHECK!F$386:N$2702,9,0)</f>
        <v>-1586131</v>
      </c>
      <c r="J414" s="52">
        <f t="shared" si="6"/>
        <v>0</v>
      </c>
      <c r="K414" s="68" t="str">
        <f>+VLOOKUP(B414,[1]CHECK!F$386:N$2702,8,0)</f>
        <v>05.05.2022</v>
      </c>
    </row>
    <row r="415" spans="1:11" ht="18.75" hidden="1" customHeight="1" x14ac:dyDescent="0.2">
      <c r="A415" s="41">
        <v>414</v>
      </c>
      <c r="B415" s="60">
        <v>1813</v>
      </c>
      <c r="C415" s="43" t="s">
        <v>34</v>
      </c>
      <c r="D415" s="42" t="s">
        <v>210</v>
      </c>
      <c r="E415" s="64">
        <v>2221160</v>
      </c>
      <c r="F415" s="64">
        <v>177693</v>
      </c>
      <c r="G415" s="64">
        <v>2398853</v>
      </c>
      <c r="H415" s="45"/>
      <c r="I415" s="52">
        <f>+VLOOKUP(B415,[1]CHECK!F$386:N$2702,9,0)</f>
        <v>-2398853</v>
      </c>
      <c r="J415" s="52">
        <f t="shared" si="6"/>
        <v>0</v>
      </c>
      <c r="K415" s="68" t="str">
        <f>+VLOOKUP(B415,[1]CHECK!F$386:N$2702,8,0)</f>
        <v>05.05.2022</v>
      </c>
    </row>
    <row r="416" spans="1:11" ht="18.75" hidden="1" customHeight="1" x14ac:dyDescent="0.2">
      <c r="A416" s="41">
        <v>415</v>
      </c>
      <c r="B416" s="60">
        <v>1814</v>
      </c>
      <c r="C416" s="43" t="s">
        <v>34</v>
      </c>
      <c r="D416" s="42" t="s">
        <v>210</v>
      </c>
      <c r="E416" s="64">
        <v>2221160</v>
      </c>
      <c r="F416" s="64">
        <v>177693</v>
      </c>
      <c r="G416" s="64">
        <v>2398853</v>
      </c>
      <c r="H416" s="45"/>
      <c r="I416" s="52">
        <f>+VLOOKUP(B416,[1]CHECK!F$386:N$2702,9,0)</f>
        <v>-2398853</v>
      </c>
      <c r="J416" s="52">
        <f t="shared" si="6"/>
        <v>0</v>
      </c>
      <c r="K416" s="68" t="str">
        <f>+VLOOKUP(B416,[1]CHECK!F$386:N$2702,8,0)</f>
        <v>05.05.2022</v>
      </c>
    </row>
    <row r="417" spans="1:11" ht="18.75" hidden="1" customHeight="1" x14ac:dyDescent="0.2">
      <c r="A417" s="41">
        <v>416</v>
      </c>
      <c r="B417" s="60">
        <v>1815</v>
      </c>
      <c r="C417" s="43" t="s">
        <v>34</v>
      </c>
      <c r="D417" s="42" t="s">
        <v>210</v>
      </c>
      <c r="E417" s="64">
        <v>1512044</v>
      </c>
      <c r="F417" s="64">
        <v>120964</v>
      </c>
      <c r="G417" s="64">
        <v>1633008</v>
      </c>
      <c r="H417" s="45"/>
      <c r="I417" s="52">
        <f>+VLOOKUP(B417,[1]CHECK!F$386:N$2702,9,0)</f>
        <v>-1633008</v>
      </c>
      <c r="J417" s="52">
        <f t="shared" si="6"/>
        <v>0</v>
      </c>
      <c r="K417" s="68" t="str">
        <f>+VLOOKUP(B417,[1]CHECK!F$386:N$2702,8,0)</f>
        <v>05.05.2022</v>
      </c>
    </row>
    <row r="418" spans="1:11" ht="18.75" hidden="1" customHeight="1" x14ac:dyDescent="0.2">
      <c r="A418" s="41">
        <v>417</v>
      </c>
      <c r="B418" s="60">
        <v>1816</v>
      </c>
      <c r="C418" s="43" t="s">
        <v>34</v>
      </c>
      <c r="D418" s="42" t="s">
        <v>210</v>
      </c>
      <c r="E418" s="64">
        <v>2221160</v>
      </c>
      <c r="F418" s="64">
        <v>177693</v>
      </c>
      <c r="G418" s="64">
        <v>2398853</v>
      </c>
      <c r="H418" s="45"/>
      <c r="I418" s="52">
        <f>+VLOOKUP(B418,[1]CHECK!F$386:N$2702,9,0)</f>
        <v>-2398853</v>
      </c>
      <c r="J418" s="52">
        <f t="shared" si="6"/>
        <v>0</v>
      </c>
      <c r="K418" s="68" t="str">
        <f>+VLOOKUP(B418,[1]CHECK!F$386:N$2702,8,0)</f>
        <v>05.05.2022</v>
      </c>
    </row>
    <row r="419" spans="1:11" ht="18.75" hidden="1" customHeight="1" x14ac:dyDescent="0.2">
      <c r="A419" s="41">
        <v>418</v>
      </c>
      <c r="B419" s="60">
        <v>1817</v>
      </c>
      <c r="C419" s="43" t="s">
        <v>34</v>
      </c>
      <c r="D419" s="42" t="s">
        <v>210</v>
      </c>
      <c r="E419" s="64">
        <v>3735800</v>
      </c>
      <c r="F419" s="64">
        <v>298864</v>
      </c>
      <c r="G419" s="64">
        <v>4034664</v>
      </c>
      <c r="H419" s="45"/>
      <c r="I419" s="52">
        <f>+VLOOKUP(B419,[1]CHECK!F$386:N$2702,9,0)</f>
        <v>-4034664</v>
      </c>
      <c r="J419" s="52">
        <f t="shared" si="6"/>
        <v>0</v>
      </c>
      <c r="K419" s="68" t="str">
        <f>+VLOOKUP(B419,[1]CHECK!F$386:N$2702,8,0)</f>
        <v>05.05.2022</v>
      </c>
    </row>
    <row r="420" spans="1:11" ht="18.75" hidden="1" customHeight="1" x14ac:dyDescent="0.2">
      <c r="A420" s="41">
        <v>419</v>
      </c>
      <c r="B420" s="60">
        <v>1818</v>
      </c>
      <c r="C420" s="43" t="s">
        <v>34</v>
      </c>
      <c r="D420" s="42" t="s">
        <v>210</v>
      </c>
      <c r="E420" s="64">
        <v>1468640</v>
      </c>
      <c r="F420" s="64">
        <v>117491</v>
      </c>
      <c r="G420" s="64">
        <v>1586131</v>
      </c>
      <c r="H420" s="45"/>
      <c r="I420" s="52">
        <f>+VLOOKUP(B420,[1]CHECK!F$386:N$2702,9,0)</f>
        <v>-1586131</v>
      </c>
      <c r="J420" s="52">
        <f t="shared" si="6"/>
        <v>0</v>
      </c>
      <c r="K420" s="68" t="str">
        <f>+VLOOKUP(B420,[1]CHECK!F$386:N$2702,8,0)</f>
        <v>05.05.2022</v>
      </c>
    </row>
    <row r="421" spans="1:11" ht="18.75" hidden="1" customHeight="1" x14ac:dyDescent="0.2">
      <c r="A421" s="41">
        <v>420</v>
      </c>
      <c r="B421" s="60">
        <v>1819</v>
      </c>
      <c r="C421" s="43" t="s">
        <v>34</v>
      </c>
      <c r="D421" s="42" t="s">
        <v>210</v>
      </c>
      <c r="E421" s="64">
        <v>2579220</v>
      </c>
      <c r="F421" s="64">
        <v>206338</v>
      </c>
      <c r="G421" s="64">
        <v>2785558</v>
      </c>
      <c r="H421" s="45"/>
      <c r="I421" s="52">
        <f>+VLOOKUP(B421,[1]CHECK!F$386:N$2702,9,0)</f>
        <v>-2785558</v>
      </c>
      <c r="J421" s="52">
        <f t="shared" si="6"/>
        <v>0</v>
      </c>
      <c r="K421" s="68" t="str">
        <f>+VLOOKUP(B421,[1]CHECK!F$386:N$2702,8,0)</f>
        <v>05.05.2022</v>
      </c>
    </row>
    <row r="422" spans="1:11" ht="18.75" hidden="1" customHeight="1" x14ac:dyDescent="0.2">
      <c r="A422" s="41">
        <v>421</v>
      </c>
      <c r="B422" s="60">
        <v>1820</v>
      </c>
      <c r="C422" s="43" t="s">
        <v>34</v>
      </c>
      <c r="D422" s="42" t="s">
        <v>210</v>
      </c>
      <c r="E422" s="64">
        <v>3873800</v>
      </c>
      <c r="F422" s="64">
        <v>309904</v>
      </c>
      <c r="G422" s="64">
        <v>4183704</v>
      </c>
      <c r="H422" s="42"/>
      <c r="I422" s="52">
        <f>+VLOOKUP(B422,[1]CHECK!F$386:N$2702,9,0)</f>
        <v>-4183704</v>
      </c>
      <c r="J422" s="52">
        <f t="shared" si="6"/>
        <v>0</v>
      </c>
      <c r="K422" s="68" t="str">
        <f>+VLOOKUP(B422,[1]CHECK!F$386:N$2702,8,0)</f>
        <v>05.05.2022</v>
      </c>
    </row>
    <row r="423" spans="1:11" ht="18.75" hidden="1" customHeight="1" x14ac:dyDescent="0.2">
      <c r="A423" s="41">
        <v>422</v>
      </c>
      <c r="B423" s="60">
        <v>1821</v>
      </c>
      <c r="C423" s="43" t="s">
        <v>34</v>
      </c>
      <c r="D423" s="42" t="s">
        <v>210</v>
      </c>
      <c r="E423" s="64">
        <v>2668624</v>
      </c>
      <c r="F423" s="64">
        <v>213490</v>
      </c>
      <c r="G423" s="64">
        <v>2882114</v>
      </c>
      <c r="H423" s="45"/>
      <c r="I423" s="52">
        <f>+VLOOKUP(B423,[1]CHECK!F$386:N$2702,9,0)</f>
        <v>-2882114</v>
      </c>
      <c r="J423" s="52">
        <f t="shared" si="6"/>
        <v>0</v>
      </c>
      <c r="K423" s="68" t="str">
        <f>+VLOOKUP(B423,[1]CHECK!F$386:N$2702,8,0)</f>
        <v>05.05.2022</v>
      </c>
    </row>
    <row r="424" spans="1:11" ht="18.75" hidden="1" customHeight="1" x14ac:dyDescent="0.2">
      <c r="A424" s="41">
        <v>423</v>
      </c>
      <c r="B424" s="60">
        <v>1822</v>
      </c>
      <c r="C424" s="43" t="s">
        <v>34</v>
      </c>
      <c r="D424" s="42" t="s">
        <v>210</v>
      </c>
      <c r="E424" s="64">
        <v>1156580</v>
      </c>
      <c r="F424" s="64">
        <v>92526</v>
      </c>
      <c r="G424" s="64">
        <v>1249106</v>
      </c>
      <c r="H424" s="45"/>
      <c r="I424" s="52">
        <f>+VLOOKUP(B424,[1]CHECK!F$386:N$2702,9,0)</f>
        <v>-1249106</v>
      </c>
      <c r="J424" s="52">
        <f t="shared" si="6"/>
        <v>0</v>
      </c>
      <c r="K424" s="68" t="str">
        <f>+VLOOKUP(B424,[1]CHECK!F$386:N$2702,8,0)</f>
        <v>05.05.2022</v>
      </c>
    </row>
    <row r="425" spans="1:11" ht="18.75" hidden="1" customHeight="1" x14ac:dyDescent="0.2">
      <c r="A425" s="41">
        <v>424</v>
      </c>
      <c r="B425" s="60">
        <v>1823</v>
      </c>
      <c r="C425" s="43" t="s">
        <v>34</v>
      </c>
      <c r="D425" s="42" t="s">
        <v>210</v>
      </c>
      <c r="E425" s="64">
        <v>2982004</v>
      </c>
      <c r="F425" s="64">
        <v>238560</v>
      </c>
      <c r="G425" s="64">
        <v>3220564</v>
      </c>
      <c r="H425" s="45"/>
      <c r="I425" s="52">
        <f>+VLOOKUP(B425,[1]CHECK!F$386:N$2702,9,0)</f>
        <v>-3220564</v>
      </c>
      <c r="J425" s="52">
        <f t="shared" si="6"/>
        <v>0</v>
      </c>
      <c r="K425" s="68" t="str">
        <f>+VLOOKUP(B425,[1]CHECK!F$386:N$2702,8,0)</f>
        <v>05.05.2022</v>
      </c>
    </row>
    <row r="426" spans="1:11" ht="18.75" hidden="1" customHeight="1" x14ac:dyDescent="0.2">
      <c r="A426" s="41">
        <v>425</v>
      </c>
      <c r="B426" s="60">
        <v>1828</v>
      </c>
      <c r="C426" s="43" t="s">
        <v>35</v>
      </c>
      <c r="D426" s="42" t="s">
        <v>210</v>
      </c>
      <c r="E426" s="64">
        <v>2579220</v>
      </c>
      <c r="F426" s="64">
        <v>206338</v>
      </c>
      <c r="G426" s="64">
        <v>2785558</v>
      </c>
      <c r="H426" s="42"/>
      <c r="I426" s="52">
        <f>+VLOOKUP(B426,[1]CHECK!F$386:N$2702,9,0)</f>
        <v>-2785558</v>
      </c>
      <c r="J426" s="52">
        <f t="shared" si="6"/>
        <v>0</v>
      </c>
      <c r="K426" s="68" t="str">
        <f>+VLOOKUP(B426,[1]CHECK!F$386:N$2702,8,0)</f>
        <v>05.05.2022</v>
      </c>
    </row>
    <row r="427" spans="1:11" ht="18.75" hidden="1" customHeight="1" x14ac:dyDescent="0.2">
      <c r="A427" s="41">
        <v>426</v>
      </c>
      <c r="B427" s="60">
        <v>1829</v>
      </c>
      <c r="C427" s="43" t="s">
        <v>35</v>
      </c>
      <c r="D427" s="42" t="s">
        <v>210</v>
      </c>
      <c r="E427" s="64">
        <v>2221160</v>
      </c>
      <c r="F427" s="64">
        <v>177693</v>
      </c>
      <c r="G427" s="64">
        <v>2398853</v>
      </c>
      <c r="H427" s="45"/>
      <c r="I427" s="52">
        <f>+VLOOKUP(B427,[1]CHECK!F$386:N$2702,9,0)</f>
        <v>-2398853</v>
      </c>
      <c r="J427" s="52">
        <f t="shared" si="6"/>
        <v>0</v>
      </c>
      <c r="K427" s="68" t="str">
        <f>+VLOOKUP(B427,[1]CHECK!F$386:N$2702,8,0)</f>
        <v>05.05.2022</v>
      </c>
    </row>
    <row r="428" spans="1:11" ht="18.75" hidden="1" customHeight="1" x14ac:dyDescent="0.2">
      <c r="A428" s="41">
        <v>427</v>
      </c>
      <c r="B428" s="60">
        <v>1841</v>
      </c>
      <c r="C428" s="43" t="s">
        <v>35</v>
      </c>
      <c r="D428" s="42" t="s">
        <v>210</v>
      </c>
      <c r="E428" s="64">
        <v>1522196</v>
      </c>
      <c r="F428" s="64">
        <v>121776</v>
      </c>
      <c r="G428" s="64">
        <v>1643972</v>
      </c>
      <c r="H428" s="50"/>
      <c r="I428" s="52">
        <f>+VLOOKUP(B428,[1]CHECK!F$386:N$2702,9,0)</f>
        <v>-1643972</v>
      </c>
      <c r="J428" s="52">
        <f t="shared" si="6"/>
        <v>0</v>
      </c>
      <c r="K428" s="68" t="str">
        <f>+VLOOKUP(B428,[1]CHECK!F$386:N$2702,8,0)</f>
        <v>05.05.2022</v>
      </c>
    </row>
    <row r="429" spans="1:11" ht="18.75" hidden="1" customHeight="1" x14ac:dyDescent="0.2">
      <c r="A429" s="41">
        <v>428</v>
      </c>
      <c r="B429" s="60">
        <v>1874</v>
      </c>
      <c r="C429" s="43" t="s">
        <v>656</v>
      </c>
      <c r="D429" s="42" t="s">
        <v>210</v>
      </c>
      <c r="E429" s="64">
        <v>2579220</v>
      </c>
      <c r="F429" s="64">
        <v>206338</v>
      </c>
      <c r="G429" s="64">
        <v>2785558</v>
      </c>
      <c r="H429" s="50"/>
      <c r="I429" s="52">
        <f>+VLOOKUP(B429,[1]CHECK!F$386:N$2702,9,0)</f>
        <v>-2785558</v>
      </c>
      <c r="J429" s="52">
        <f t="shared" si="6"/>
        <v>0</v>
      </c>
      <c r="K429" s="68" t="str">
        <f>+VLOOKUP(B429,[1]CHECK!F$386:N$2702,8,0)</f>
        <v>05.05.2022</v>
      </c>
    </row>
    <row r="430" spans="1:11" ht="18.75" hidden="1" customHeight="1" x14ac:dyDescent="0.2">
      <c r="A430" s="41">
        <v>429</v>
      </c>
      <c r="B430" s="60">
        <v>1882</v>
      </c>
      <c r="C430" s="43" t="s">
        <v>656</v>
      </c>
      <c r="D430" s="42" t="s">
        <v>210</v>
      </c>
      <c r="E430" s="64">
        <v>3331740</v>
      </c>
      <c r="F430" s="64">
        <v>266539</v>
      </c>
      <c r="G430" s="64">
        <v>3598279</v>
      </c>
      <c r="H430" s="50"/>
      <c r="I430" s="52">
        <f>+VLOOKUP(B430,[1]CHECK!F$386:N$2702,9,0)</f>
        <v>-3598279</v>
      </c>
      <c r="J430" s="52">
        <f t="shared" si="6"/>
        <v>0</v>
      </c>
      <c r="K430" s="68" t="str">
        <f>+VLOOKUP(B430,[1]CHECK!F$386:N$2702,8,0)</f>
        <v>05.05.2022</v>
      </c>
    </row>
    <row r="431" spans="1:11" ht="18.75" hidden="1" customHeight="1" x14ac:dyDescent="0.2">
      <c r="A431" s="41">
        <v>430</v>
      </c>
      <c r="B431" s="60">
        <v>1961</v>
      </c>
      <c r="C431" s="43" t="s">
        <v>656</v>
      </c>
      <c r="D431" s="42" t="s">
        <v>210</v>
      </c>
      <c r="E431" s="64">
        <v>4091264</v>
      </c>
      <c r="F431" s="64">
        <v>327301</v>
      </c>
      <c r="G431" s="64">
        <v>4418565</v>
      </c>
      <c r="H431" s="50"/>
      <c r="I431" s="52">
        <f>+VLOOKUP(B431,[1]CHECK!F$386:N$2702,9,0)</f>
        <v>-4418565</v>
      </c>
      <c r="J431" s="52">
        <f t="shared" si="6"/>
        <v>0</v>
      </c>
      <c r="K431" s="68" t="str">
        <f>+VLOOKUP(B431,[1]CHECK!F$386:N$2702,8,0)</f>
        <v>05.05.2022</v>
      </c>
    </row>
    <row r="432" spans="1:11" ht="18.75" hidden="1" customHeight="1" x14ac:dyDescent="0.2">
      <c r="A432" s="41">
        <v>431</v>
      </c>
      <c r="B432" s="60">
        <v>2161</v>
      </c>
      <c r="C432" s="43" t="s">
        <v>656</v>
      </c>
      <c r="D432" s="42" t="s">
        <v>210</v>
      </c>
      <c r="E432" s="64">
        <v>1110580</v>
      </c>
      <c r="F432" s="64">
        <v>88846</v>
      </c>
      <c r="G432" s="64">
        <v>1199426</v>
      </c>
      <c r="H432" s="50"/>
      <c r="I432" s="52">
        <f>+VLOOKUP(B432,[1]CHECK!F$386:N$2702,9,0)</f>
        <v>-1199426</v>
      </c>
      <c r="J432" s="52">
        <f t="shared" si="6"/>
        <v>0</v>
      </c>
      <c r="K432" s="68" t="str">
        <f>+VLOOKUP(B432,[1]CHECK!F$386:N$2702,8,0)</f>
        <v>05.05.2022</v>
      </c>
    </row>
    <row r="433" spans="1:11" ht="18.75" hidden="1" customHeight="1" x14ac:dyDescent="0.2">
      <c r="A433" s="41">
        <v>432</v>
      </c>
      <c r="B433" s="60">
        <v>2173</v>
      </c>
      <c r="C433" s="43" t="s">
        <v>656</v>
      </c>
      <c r="D433" s="42" t="s">
        <v>210</v>
      </c>
      <c r="E433" s="64">
        <v>4091264</v>
      </c>
      <c r="F433" s="64">
        <v>327301</v>
      </c>
      <c r="G433" s="64">
        <v>4418565</v>
      </c>
      <c r="H433" s="50"/>
      <c r="I433" s="52">
        <f>+VLOOKUP(B433,[1]CHECK!F$386:N$2702,9,0)</f>
        <v>-4418565</v>
      </c>
      <c r="J433" s="52">
        <f t="shared" si="6"/>
        <v>0</v>
      </c>
      <c r="K433" s="68" t="str">
        <f>+VLOOKUP(B433,[1]CHECK!F$386:N$2702,8,0)</f>
        <v>05.05.2022</v>
      </c>
    </row>
    <row r="434" spans="1:11" ht="18.75" hidden="1" customHeight="1" x14ac:dyDescent="0.2">
      <c r="A434" s="41">
        <v>433</v>
      </c>
      <c r="B434" s="60">
        <v>2174</v>
      </c>
      <c r="C434" s="43" t="s">
        <v>656</v>
      </c>
      <c r="D434" s="42" t="s">
        <v>210</v>
      </c>
      <c r="E434" s="64">
        <v>2421892</v>
      </c>
      <c r="F434" s="64">
        <v>193751</v>
      </c>
      <c r="G434" s="64">
        <v>2615643</v>
      </c>
      <c r="H434" s="50"/>
      <c r="I434" s="52">
        <f>+VLOOKUP(B434,[1]CHECK!F$386:N$2702,9,0)</f>
        <v>-2615643</v>
      </c>
      <c r="J434" s="52">
        <f t="shared" si="6"/>
        <v>0</v>
      </c>
      <c r="K434" s="68" t="str">
        <f>+VLOOKUP(B434,[1]CHECK!F$386:N$2702,8,0)</f>
        <v>05.05.2022</v>
      </c>
    </row>
    <row r="435" spans="1:11" ht="18.75" hidden="1" customHeight="1" x14ac:dyDescent="0.2">
      <c r="A435" s="41">
        <v>434</v>
      </c>
      <c r="B435" s="60">
        <v>2410</v>
      </c>
      <c r="C435" s="43" t="s">
        <v>663</v>
      </c>
      <c r="D435" s="42" t="s">
        <v>210</v>
      </c>
      <c r="E435" s="64">
        <v>555290</v>
      </c>
      <c r="F435" s="64">
        <v>44423</v>
      </c>
      <c r="G435" s="64">
        <v>599713</v>
      </c>
      <c r="H435" s="50"/>
      <c r="I435" s="52">
        <f>+VLOOKUP(B435,[1]CHECK!F$386:N$2702,9,0)</f>
        <v>-599713</v>
      </c>
      <c r="J435" s="52">
        <f t="shared" si="6"/>
        <v>0</v>
      </c>
      <c r="K435" s="68" t="str">
        <f>+VLOOKUP(B435,[1]CHECK!F$386:N$2702,8,0)</f>
        <v>05.05.2022</v>
      </c>
    </row>
    <row r="436" spans="1:11" ht="18.75" hidden="1" customHeight="1" x14ac:dyDescent="0.2">
      <c r="A436" s="41">
        <v>435</v>
      </c>
      <c r="B436" s="60">
        <v>2411</v>
      </c>
      <c r="C436" s="43" t="s">
        <v>663</v>
      </c>
      <c r="D436" s="42" t="s">
        <v>210</v>
      </c>
      <c r="E436" s="64">
        <v>2222480</v>
      </c>
      <c r="F436" s="64">
        <v>177798</v>
      </c>
      <c r="G436" s="64">
        <v>2400278</v>
      </c>
      <c r="H436" s="50"/>
      <c r="I436" s="52">
        <f>+VLOOKUP(B436,[1]CHECK!F$386:N$2702,9,0)</f>
        <v>-2400278</v>
      </c>
      <c r="J436" s="52">
        <f t="shared" si="6"/>
        <v>0</v>
      </c>
      <c r="K436" s="68" t="str">
        <f>+VLOOKUP(B436,[1]CHECK!F$386:N$2702,8,0)</f>
        <v>05.05.2022</v>
      </c>
    </row>
    <row r="437" spans="1:11" ht="18.75" hidden="1" customHeight="1" x14ac:dyDescent="0.2">
      <c r="A437" s="41">
        <v>436</v>
      </c>
      <c r="B437" s="60">
        <v>2669</v>
      </c>
      <c r="C437" s="43" t="s">
        <v>663</v>
      </c>
      <c r="D437" s="42" t="s">
        <v>210</v>
      </c>
      <c r="E437" s="64">
        <v>230000</v>
      </c>
      <c r="F437" s="64">
        <v>18400</v>
      </c>
      <c r="G437" s="64">
        <v>248400</v>
      </c>
      <c r="H437" s="50"/>
      <c r="I437" s="52">
        <f>+VLOOKUP(B437,[1]CHECK!F$386:N$2702,9,0)</f>
        <v>-248400</v>
      </c>
      <c r="J437" s="52">
        <f t="shared" si="6"/>
        <v>0</v>
      </c>
      <c r="K437" s="68" t="str">
        <f>+VLOOKUP(B437,[1]CHECK!F$386:N$2702,8,0)</f>
        <v>05.05.2022</v>
      </c>
    </row>
    <row r="438" spans="1:11" ht="18.75" hidden="1" customHeight="1" x14ac:dyDescent="0.2">
      <c r="A438" s="41">
        <v>437</v>
      </c>
      <c r="B438" s="60">
        <v>2670</v>
      </c>
      <c r="C438" s="43" t="s">
        <v>663</v>
      </c>
      <c r="D438" s="42" t="s">
        <v>210</v>
      </c>
      <c r="E438" s="64">
        <v>2221160</v>
      </c>
      <c r="F438" s="64">
        <v>177693</v>
      </c>
      <c r="G438" s="64">
        <v>2398853</v>
      </c>
      <c r="H438" s="50"/>
      <c r="I438" s="52">
        <f>+VLOOKUP(B438,[1]CHECK!F$386:N$2702,9,0)</f>
        <v>-2398853</v>
      </c>
      <c r="J438" s="52">
        <f t="shared" si="6"/>
        <v>0</v>
      </c>
      <c r="K438" s="68" t="str">
        <f>+VLOOKUP(B438,[1]CHECK!F$386:N$2702,8,0)</f>
        <v>05.05.2022</v>
      </c>
    </row>
    <row r="439" spans="1:11" ht="18.75" hidden="1" customHeight="1" x14ac:dyDescent="0.2">
      <c r="A439" s="41">
        <v>438</v>
      </c>
      <c r="B439" s="60">
        <v>2671</v>
      </c>
      <c r="C439" s="43" t="s">
        <v>663</v>
      </c>
      <c r="D439" s="42" t="s">
        <v>210</v>
      </c>
      <c r="E439" s="64">
        <v>1156580</v>
      </c>
      <c r="F439" s="64">
        <v>92526</v>
      </c>
      <c r="G439" s="64">
        <v>1249106</v>
      </c>
      <c r="H439" s="50"/>
      <c r="I439" s="52">
        <f>+VLOOKUP(B439,[1]CHECK!F$386:N$2702,9,0)</f>
        <v>-1249106</v>
      </c>
      <c r="J439" s="52">
        <f t="shared" si="6"/>
        <v>0</v>
      </c>
      <c r="K439" s="68" t="str">
        <f>+VLOOKUP(B439,[1]CHECK!F$386:N$2702,8,0)</f>
        <v>05.05.2022</v>
      </c>
    </row>
    <row r="440" spans="1:11" ht="18.75" hidden="1" customHeight="1" x14ac:dyDescent="0.2">
      <c r="A440" s="41">
        <v>439</v>
      </c>
      <c r="B440" s="60">
        <v>2672</v>
      </c>
      <c r="C440" s="43" t="s">
        <v>663</v>
      </c>
      <c r="D440" s="42" t="s">
        <v>210</v>
      </c>
      <c r="E440" s="64">
        <v>1468640</v>
      </c>
      <c r="F440" s="64">
        <v>117491</v>
      </c>
      <c r="G440" s="64">
        <v>1586131</v>
      </c>
      <c r="H440" s="50"/>
      <c r="I440" s="52">
        <f>+VLOOKUP(B440,[1]CHECK!F$386:N$2702,9,0)</f>
        <v>-1586131</v>
      </c>
      <c r="J440" s="52">
        <f t="shared" si="6"/>
        <v>0</v>
      </c>
      <c r="K440" s="68" t="str">
        <f>+VLOOKUP(B440,[1]CHECK!F$386:N$2702,8,0)</f>
        <v>05.05.2022</v>
      </c>
    </row>
    <row r="441" spans="1:11" ht="18.75" hidden="1" customHeight="1" x14ac:dyDescent="0.2">
      <c r="A441" s="41">
        <v>440</v>
      </c>
      <c r="B441" s="60">
        <v>2673</v>
      </c>
      <c r="C441" s="43" t="s">
        <v>663</v>
      </c>
      <c r="D441" s="42" t="s">
        <v>210</v>
      </c>
      <c r="E441" s="64">
        <v>2937280</v>
      </c>
      <c r="F441" s="64">
        <v>234982</v>
      </c>
      <c r="G441" s="64">
        <v>3172262</v>
      </c>
      <c r="H441" s="50"/>
      <c r="I441" s="52">
        <f>+VLOOKUP(B441,[1]CHECK!F$386:N$2702,9,0)</f>
        <v>-3172262</v>
      </c>
      <c r="J441" s="52">
        <f t="shared" si="6"/>
        <v>0</v>
      </c>
      <c r="K441" s="68" t="str">
        <f>+VLOOKUP(B441,[1]CHECK!F$386:N$2702,8,0)</f>
        <v>05.05.2022</v>
      </c>
    </row>
    <row r="442" spans="1:11" ht="18.75" hidden="1" customHeight="1" x14ac:dyDescent="0.2">
      <c r="A442" s="41">
        <v>441</v>
      </c>
      <c r="B442" s="60">
        <v>2674</v>
      </c>
      <c r="C442" s="43" t="s">
        <v>663</v>
      </c>
      <c r="D442" s="42" t="s">
        <v>210</v>
      </c>
      <c r="E442" s="64">
        <v>2682480</v>
      </c>
      <c r="F442" s="64">
        <v>214598</v>
      </c>
      <c r="G442" s="64">
        <v>2897078</v>
      </c>
      <c r="H442" s="50"/>
      <c r="I442" s="52">
        <f>+VLOOKUP(B442,[1]CHECK!F$386:N$2702,9,0)</f>
        <v>-2897078</v>
      </c>
      <c r="J442" s="52">
        <f t="shared" si="6"/>
        <v>0</v>
      </c>
      <c r="K442" s="68" t="str">
        <f>+VLOOKUP(B442,[1]CHECK!F$386:N$2702,8,0)</f>
        <v>05.05.2022</v>
      </c>
    </row>
    <row r="443" spans="1:11" customFormat="1" ht="15" hidden="1" customHeight="1" x14ac:dyDescent="0.25">
      <c r="A443" s="41">
        <v>442</v>
      </c>
      <c r="B443" s="67">
        <v>2675</v>
      </c>
      <c r="C443" s="48" t="s">
        <v>663</v>
      </c>
      <c r="D443" s="47" t="s">
        <v>210</v>
      </c>
      <c r="E443" s="65">
        <v>1468640</v>
      </c>
      <c r="F443" s="65">
        <v>117491</v>
      </c>
      <c r="G443" s="66">
        <v>1586131</v>
      </c>
      <c r="H443" s="53"/>
      <c r="I443" s="52">
        <f>+VLOOKUP(B443,[1]CHECK!F$386:N$2702,9,0)</f>
        <v>-1586131</v>
      </c>
      <c r="J443" s="52">
        <f t="shared" si="6"/>
        <v>0</v>
      </c>
      <c r="K443" s="68" t="str">
        <f>+VLOOKUP(B443,[1]CHECK!F$386:N$2702,8,0)</f>
        <v>05.05.2022</v>
      </c>
    </row>
    <row r="444" spans="1:11" ht="18.75" hidden="1" customHeight="1" x14ac:dyDescent="0.2">
      <c r="A444" s="41">
        <v>443</v>
      </c>
      <c r="B444" s="60">
        <v>2676</v>
      </c>
      <c r="C444" s="43" t="s">
        <v>663</v>
      </c>
      <c r="D444" s="42" t="s">
        <v>210</v>
      </c>
      <c r="E444" s="64">
        <v>1468640</v>
      </c>
      <c r="F444" s="64">
        <v>117491</v>
      </c>
      <c r="G444" s="64">
        <v>1586131</v>
      </c>
      <c r="H444" s="50"/>
      <c r="I444" s="52">
        <f>+VLOOKUP(B444,[1]CHECK!F$386:N$2702,9,0)</f>
        <v>-1586131</v>
      </c>
      <c r="J444" s="52">
        <f t="shared" si="6"/>
        <v>0</v>
      </c>
      <c r="K444" s="68" t="str">
        <f>+VLOOKUP(B444,[1]CHECK!F$386:N$2702,8,0)</f>
        <v>05.05.2022</v>
      </c>
    </row>
    <row r="445" spans="1:11" ht="18.75" hidden="1" customHeight="1" x14ac:dyDescent="0.2">
      <c r="A445" s="41">
        <v>444</v>
      </c>
      <c r="B445" s="60">
        <v>2677</v>
      </c>
      <c r="C445" s="43" t="s">
        <v>663</v>
      </c>
      <c r="D445" s="42" t="s">
        <v>210</v>
      </c>
      <c r="E445" s="64">
        <v>2779952</v>
      </c>
      <c r="F445" s="64">
        <v>222396</v>
      </c>
      <c r="G445" s="64">
        <v>3002348</v>
      </c>
      <c r="H445" s="50"/>
      <c r="I445" s="52">
        <f>+VLOOKUP(B445,[1]CHECK!F$386:N$2702,9,0)</f>
        <v>-3002348</v>
      </c>
      <c r="J445" s="52">
        <f t="shared" si="6"/>
        <v>0</v>
      </c>
      <c r="K445" s="68" t="str">
        <f>+VLOOKUP(B445,[1]CHECK!F$386:N$2702,8,0)</f>
        <v>05.05.2022</v>
      </c>
    </row>
    <row r="446" spans="1:11" ht="18.75" hidden="1" customHeight="1" x14ac:dyDescent="0.2">
      <c r="A446" s="41">
        <v>445</v>
      </c>
      <c r="B446" s="60">
        <v>2678</v>
      </c>
      <c r="C446" s="43" t="s">
        <v>663</v>
      </c>
      <c r="D446" s="42" t="s">
        <v>210</v>
      </c>
      <c r="E446" s="64">
        <v>6522324</v>
      </c>
      <c r="F446" s="64">
        <v>521786</v>
      </c>
      <c r="G446" s="64">
        <v>7044110</v>
      </c>
      <c r="H446" s="50"/>
      <c r="I446" s="52">
        <f>+VLOOKUP(B446,[1]CHECK!F$386:N$2702,9,0)</f>
        <v>-7044110</v>
      </c>
      <c r="J446" s="52">
        <f t="shared" si="6"/>
        <v>0</v>
      </c>
      <c r="K446" s="68" t="str">
        <f>+VLOOKUP(B446,[1]CHECK!F$386:N$2702,8,0)</f>
        <v>05.05.2022</v>
      </c>
    </row>
    <row r="447" spans="1:11" ht="18.75" hidden="1" customHeight="1" x14ac:dyDescent="0.2">
      <c r="A447" s="41">
        <v>446</v>
      </c>
      <c r="B447" s="60">
        <v>2679</v>
      </c>
      <c r="C447" s="43" t="s">
        <v>663</v>
      </c>
      <c r="D447" s="42" t="s">
        <v>210</v>
      </c>
      <c r="E447" s="64">
        <v>4846380</v>
      </c>
      <c r="F447" s="64">
        <v>387710</v>
      </c>
      <c r="G447" s="64">
        <v>5234090</v>
      </c>
      <c r="H447" s="50"/>
      <c r="I447" s="52">
        <f>+VLOOKUP(B447,[1]CHECK!F$386:N$2702,9,0)</f>
        <v>-5234090</v>
      </c>
      <c r="J447" s="52">
        <f t="shared" si="6"/>
        <v>0</v>
      </c>
      <c r="K447" s="68" t="str">
        <f>+VLOOKUP(B447,[1]CHECK!F$386:N$2702,8,0)</f>
        <v>05.05.2022</v>
      </c>
    </row>
    <row r="448" spans="1:11" ht="18.75" hidden="1" customHeight="1" x14ac:dyDescent="0.2">
      <c r="A448" s="41">
        <v>447</v>
      </c>
      <c r="B448" s="60">
        <v>2680</v>
      </c>
      <c r="C448" s="43" t="s">
        <v>663</v>
      </c>
      <c r="D448" s="42" t="s">
        <v>210</v>
      </c>
      <c r="E448" s="64">
        <v>6514476</v>
      </c>
      <c r="F448" s="64">
        <v>521158</v>
      </c>
      <c r="G448" s="64">
        <v>7035634</v>
      </c>
      <c r="H448" s="50"/>
      <c r="I448" s="52">
        <f>+VLOOKUP(B448,[1]CHECK!F$386:N$2702,9,0)</f>
        <v>-7035634</v>
      </c>
      <c r="J448" s="52">
        <f t="shared" si="6"/>
        <v>0</v>
      </c>
      <c r="K448" s="68" t="str">
        <f>+VLOOKUP(B448,[1]CHECK!F$386:N$2702,8,0)</f>
        <v>05.05.2022</v>
      </c>
    </row>
    <row r="449" spans="1:11" ht="18.75" hidden="1" customHeight="1" x14ac:dyDescent="0.2">
      <c r="A449" s="41">
        <v>448</v>
      </c>
      <c r="B449" s="60">
        <v>2681</v>
      </c>
      <c r="C449" s="43" t="s">
        <v>663</v>
      </c>
      <c r="D449" s="42" t="s">
        <v>210</v>
      </c>
      <c r="E449" s="64">
        <v>2579220</v>
      </c>
      <c r="F449" s="64">
        <v>206338</v>
      </c>
      <c r="G449" s="64">
        <v>2785558</v>
      </c>
      <c r="H449" s="50"/>
      <c r="I449" s="52">
        <f>+VLOOKUP(B449,[1]CHECK!F$386:N$2702,9,0)</f>
        <v>-2785558</v>
      </c>
      <c r="J449" s="52">
        <f t="shared" si="6"/>
        <v>0</v>
      </c>
      <c r="K449" s="68" t="str">
        <f>+VLOOKUP(B449,[1]CHECK!F$386:N$2702,8,0)</f>
        <v>05.05.2022</v>
      </c>
    </row>
    <row r="450" spans="1:11" ht="18.75" hidden="1" customHeight="1" x14ac:dyDescent="0.2">
      <c r="A450" s="41">
        <v>449</v>
      </c>
      <c r="B450" s="60">
        <v>2804</v>
      </c>
      <c r="C450" s="43" t="s">
        <v>679</v>
      </c>
      <c r="D450" s="42" t="s">
        <v>210</v>
      </c>
      <c r="E450" s="64">
        <v>3689800</v>
      </c>
      <c r="F450" s="64">
        <v>295184</v>
      </c>
      <c r="G450" s="64">
        <v>3984984</v>
      </c>
      <c r="H450" s="50"/>
      <c r="I450" s="52">
        <f>+VLOOKUP(B450,[1]CHECK!F$386:N$2702,9,0)</f>
        <v>-3984984</v>
      </c>
      <c r="J450" s="52">
        <f t="shared" si="6"/>
        <v>0</v>
      </c>
      <c r="K450" s="68" t="str">
        <f>+VLOOKUP(B450,[1]CHECK!F$386:N$2702,8,0)</f>
        <v>05.05.2022</v>
      </c>
    </row>
    <row r="451" spans="1:11" ht="18.75" hidden="1" customHeight="1" x14ac:dyDescent="0.2">
      <c r="A451" s="41">
        <v>450</v>
      </c>
      <c r="B451" s="60">
        <v>2820</v>
      </c>
      <c r="C451" s="43" t="s">
        <v>679</v>
      </c>
      <c r="D451" s="42" t="s">
        <v>210</v>
      </c>
      <c r="E451" s="64">
        <v>1110580</v>
      </c>
      <c r="F451" s="64">
        <v>88846</v>
      </c>
      <c r="G451" s="64">
        <v>1199426</v>
      </c>
      <c r="H451" s="50"/>
      <c r="I451" s="52">
        <f>+VLOOKUP(B451,[1]CHECK!F$386:N$2702,9,0)</f>
        <v>-1199426</v>
      </c>
      <c r="J451" s="52">
        <f t="shared" ref="J451:J514" si="7">+I451+G451</f>
        <v>0</v>
      </c>
      <c r="K451" s="68" t="str">
        <f>+VLOOKUP(B451,[1]CHECK!F$386:N$2702,8,0)</f>
        <v>15.05.2022</v>
      </c>
    </row>
    <row r="452" spans="1:11" ht="18.75" hidden="1" customHeight="1" x14ac:dyDescent="0.2">
      <c r="A452" s="41">
        <v>451</v>
      </c>
      <c r="B452" s="60">
        <v>3227</v>
      </c>
      <c r="C452" s="43" t="s">
        <v>682</v>
      </c>
      <c r="D452" s="42" t="s">
        <v>210</v>
      </c>
      <c r="E452" s="64">
        <v>5203164</v>
      </c>
      <c r="F452" s="64">
        <v>416253</v>
      </c>
      <c r="G452" s="64">
        <v>5619417</v>
      </c>
      <c r="H452" s="50"/>
      <c r="I452" s="52">
        <f>+VLOOKUP(B452,[1]CHECK!F$386:N$2702,9,0)</f>
        <v>-5619417</v>
      </c>
      <c r="J452" s="52">
        <f t="shared" si="7"/>
        <v>0</v>
      </c>
      <c r="K452" s="68" t="str">
        <f>+VLOOKUP(B452,[1]CHECK!F$386:N$2702,8,0)</f>
        <v>05.05.2022</v>
      </c>
    </row>
    <row r="453" spans="1:11" ht="18.75" hidden="1" customHeight="1" x14ac:dyDescent="0.2">
      <c r="A453" s="41">
        <v>452</v>
      </c>
      <c r="B453" s="60">
        <v>3228</v>
      </c>
      <c r="C453" s="43" t="s">
        <v>682</v>
      </c>
      <c r="D453" s="42" t="s">
        <v>210</v>
      </c>
      <c r="E453" s="64">
        <v>1110580</v>
      </c>
      <c r="F453" s="64">
        <v>88846</v>
      </c>
      <c r="G453" s="64">
        <v>1199426</v>
      </c>
      <c r="H453" s="50"/>
      <c r="I453" s="52">
        <f>+VLOOKUP(B453,[1]CHECK!F$386:N$2702,9,0)</f>
        <v>-1199426</v>
      </c>
      <c r="J453" s="52">
        <f t="shared" si="7"/>
        <v>0</v>
      </c>
      <c r="K453" s="68" t="str">
        <f>+VLOOKUP(B453,[1]CHECK!F$386:N$2702,8,0)</f>
        <v>05.05.2022</v>
      </c>
    </row>
    <row r="454" spans="1:11" ht="18.75" hidden="1" customHeight="1" x14ac:dyDescent="0.2">
      <c r="A454" s="41">
        <v>453</v>
      </c>
      <c r="B454" s="60">
        <v>3229</v>
      </c>
      <c r="C454" s="43" t="s">
        <v>682</v>
      </c>
      <c r="D454" s="42" t="s">
        <v>210</v>
      </c>
      <c r="E454" s="64">
        <v>4047860</v>
      </c>
      <c r="F454" s="64">
        <v>323829</v>
      </c>
      <c r="G454" s="64">
        <v>4371689</v>
      </c>
      <c r="H454" s="50"/>
      <c r="I454" s="52">
        <f>+VLOOKUP(B454,[1]CHECK!F$386:N$2702,9,0)</f>
        <v>-4371689</v>
      </c>
      <c r="J454" s="52">
        <f t="shared" si="7"/>
        <v>0</v>
      </c>
      <c r="K454" s="68" t="str">
        <f>+VLOOKUP(B454,[1]CHECK!F$386:N$2702,8,0)</f>
        <v>05.05.2022</v>
      </c>
    </row>
    <row r="455" spans="1:11" ht="18.75" hidden="1" customHeight="1" x14ac:dyDescent="0.2">
      <c r="A455" s="41">
        <v>454</v>
      </c>
      <c r="B455" s="60">
        <v>3230</v>
      </c>
      <c r="C455" s="43" t="s">
        <v>682</v>
      </c>
      <c r="D455" s="42" t="s">
        <v>210</v>
      </c>
      <c r="E455" s="64">
        <v>1110580</v>
      </c>
      <c r="F455" s="64">
        <v>88846</v>
      </c>
      <c r="G455" s="64">
        <v>1199426</v>
      </c>
      <c r="H455" s="50"/>
      <c r="I455" s="52">
        <f>+VLOOKUP(B455,[1]CHECK!F$386:N$2702,9,0)</f>
        <v>-1199426</v>
      </c>
      <c r="J455" s="52">
        <f t="shared" si="7"/>
        <v>0</v>
      </c>
      <c r="K455" s="68" t="str">
        <f>+VLOOKUP(B455,[1]CHECK!F$386:N$2702,8,0)</f>
        <v>05.05.2022</v>
      </c>
    </row>
    <row r="456" spans="1:11" ht="18.75" hidden="1" customHeight="1" x14ac:dyDescent="0.2">
      <c r="A456" s="41">
        <v>455</v>
      </c>
      <c r="B456" s="60">
        <v>3231</v>
      </c>
      <c r="C456" s="43" t="s">
        <v>682</v>
      </c>
      <c r="D456" s="42" t="s">
        <v>210</v>
      </c>
      <c r="E456" s="64">
        <v>1468640</v>
      </c>
      <c r="F456" s="64">
        <v>117491</v>
      </c>
      <c r="G456" s="64">
        <v>1586131</v>
      </c>
      <c r="H456" s="50"/>
      <c r="I456" s="52">
        <f>+VLOOKUP(B456,[1]CHECK!F$386:N$2702,9,0)</f>
        <v>-1586131</v>
      </c>
      <c r="J456" s="52">
        <f t="shared" si="7"/>
        <v>0</v>
      </c>
      <c r="K456" s="68" t="str">
        <f>+VLOOKUP(B456,[1]CHECK!F$386:N$2702,8,0)</f>
        <v>05.05.2022</v>
      </c>
    </row>
    <row r="457" spans="1:11" ht="18.75" hidden="1" customHeight="1" x14ac:dyDescent="0.2">
      <c r="A457" s="41">
        <v>456</v>
      </c>
      <c r="B457" s="60">
        <v>3232</v>
      </c>
      <c r="C457" s="43" t="s">
        <v>682</v>
      </c>
      <c r="D457" s="42" t="s">
        <v>210</v>
      </c>
      <c r="E457" s="64">
        <v>2221160</v>
      </c>
      <c r="F457" s="64">
        <v>177693</v>
      </c>
      <c r="G457" s="64">
        <v>2398853</v>
      </c>
      <c r="H457" s="50"/>
      <c r="I457" s="52">
        <f>+VLOOKUP(B457,[1]CHECK!F$386:N$2702,9,0)</f>
        <v>-2398853</v>
      </c>
      <c r="J457" s="52">
        <f t="shared" si="7"/>
        <v>0</v>
      </c>
      <c r="K457" s="68" t="str">
        <f>+VLOOKUP(B457,[1]CHECK!F$386:N$2702,8,0)</f>
        <v>05.05.2022</v>
      </c>
    </row>
    <row r="458" spans="1:11" ht="18.75" hidden="1" customHeight="1" x14ac:dyDescent="0.2">
      <c r="A458" s="41">
        <v>457</v>
      </c>
      <c r="B458" s="60">
        <v>3233</v>
      </c>
      <c r="C458" s="43" t="s">
        <v>682</v>
      </c>
      <c r="D458" s="42" t="s">
        <v>210</v>
      </c>
      <c r="E458" s="64">
        <v>1110580</v>
      </c>
      <c r="F458" s="64">
        <v>88846</v>
      </c>
      <c r="G458" s="64">
        <v>1199426</v>
      </c>
      <c r="H458" s="50"/>
      <c r="I458" s="52">
        <f>+VLOOKUP(B458,[1]CHECK!F$386:N$2702,9,0)</f>
        <v>-1199426</v>
      </c>
      <c r="J458" s="52">
        <f t="shared" si="7"/>
        <v>0</v>
      </c>
      <c r="K458" s="68" t="str">
        <f>+VLOOKUP(B458,[1]CHECK!F$386:N$2702,8,0)</f>
        <v>05.05.2022</v>
      </c>
    </row>
    <row r="459" spans="1:11" ht="18.75" hidden="1" customHeight="1" x14ac:dyDescent="0.2">
      <c r="A459" s="41">
        <v>458</v>
      </c>
      <c r="B459" s="60">
        <v>3234</v>
      </c>
      <c r="C459" s="43" t="s">
        <v>682</v>
      </c>
      <c r="D459" s="42" t="s">
        <v>210</v>
      </c>
      <c r="E459" s="64">
        <v>2421120</v>
      </c>
      <c r="F459" s="64">
        <v>193690</v>
      </c>
      <c r="G459" s="64">
        <v>2614810</v>
      </c>
      <c r="H459" s="50"/>
      <c r="I459" s="52">
        <f>+VLOOKUP(B459,[1]CHECK!F$386:N$2702,9,0)</f>
        <v>-2614810</v>
      </c>
      <c r="J459" s="52">
        <f t="shared" si="7"/>
        <v>0</v>
      </c>
      <c r="K459" s="68" t="str">
        <f>+VLOOKUP(B459,[1]CHECK!F$386:N$2702,8,0)</f>
        <v>05.05.2022</v>
      </c>
    </row>
    <row r="460" spans="1:11" ht="18.75" hidden="1" customHeight="1" x14ac:dyDescent="0.2">
      <c r="A460" s="41">
        <v>459</v>
      </c>
      <c r="B460" s="60">
        <v>3235</v>
      </c>
      <c r="C460" s="43" t="s">
        <v>682</v>
      </c>
      <c r="D460" s="42" t="s">
        <v>210</v>
      </c>
      <c r="E460" s="64">
        <v>1468640</v>
      </c>
      <c r="F460" s="64">
        <v>117491</v>
      </c>
      <c r="G460" s="64">
        <v>1586131</v>
      </c>
      <c r="H460" s="50"/>
      <c r="I460" s="52">
        <f>+VLOOKUP(B460,[1]CHECK!F$386:N$2702,9,0)</f>
        <v>-1586131</v>
      </c>
      <c r="J460" s="52">
        <f t="shared" si="7"/>
        <v>0</v>
      </c>
      <c r="K460" s="68" t="str">
        <f>+VLOOKUP(B460,[1]CHECK!F$386:N$2702,8,0)</f>
        <v>05.05.2022</v>
      </c>
    </row>
    <row r="461" spans="1:11" ht="18.75" hidden="1" customHeight="1" x14ac:dyDescent="0.2">
      <c r="A461" s="41">
        <v>460</v>
      </c>
      <c r="B461" s="60">
        <v>3236</v>
      </c>
      <c r="C461" s="43" t="s">
        <v>682</v>
      </c>
      <c r="D461" s="42" t="s">
        <v>210</v>
      </c>
      <c r="E461" s="64">
        <v>1110580</v>
      </c>
      <c r="F461" s="64">
        <v>88846</v>
      </c>
      <c r="G461" s="64">
        <v>1199426</v>
      </c>
      <c r="H461" s="50"/>
      <c r="I461" s="52">
        <f>+VLOOKUP(B461,[1]CHECK!F$386:N$2702,9,0)</f>
        <v>-1199426</v>
      </c>
      <c r="J461" s="52">
        <f t="shared" si="7"/>
        <v>0</v>
      </c>
      <c r="K461" s="68" t="str">
        <f>+VLOOKUP(B461,[1]CHECK!F$386:N$2702,8,0)</f>
        <v>05.05.2022</v>
      </c>
    </row>
    <row r="462" spans="1:11" ht="18.75" hidden="1" customHeight="1" x14ac:dyDescent="0.2">
      <c r="A462" s="41">
        <v>461</v>
      </c>
      <c r="B462" s="60">
        <v>3237</v>
      </c>
      <c r="C462" s="43" t="s">
        <v>682</v>
      </c>
      <c r="D462" s="42" t="s">
        <v>210</v>
      </c>
      <c r="E462" s="64">
        <v>2221160</v>
      </c>
      <c r="F462" s="64">
        <v>177693</v>
      </c>
      <c r="G462" s="64">
        <v>2398853</v>
      </c>
      <c r="H462" s="50"/>
      <c r="I462" s="52">
        <f>+VLOOKUP(B462,[1]CHECK!F$386:N$2702,9,0)</f>
        <v>-2398853</v>
      </c>
      <c r="J462" s="52">
        <f t="shared" si="7"/>
        <v>0</v>
      </c>
      <c r="K462" s="68" t="str">
        <f>+VLOOKUP(B462,[1]CHECK!F$386:N$2702,8,0)</f>
        <v>05.05.2022</v>
      </c>
    </row>
    <row r="463" spans="1:11" ht="18.75" hidden="1" customHeight="1" x14ac:dyDescent="0.2">
      <c r="A463" s="41">
        <v>462</v>
      </c>
      <c r="B463" s="60">
        <v>3238</v>
      </c>
      <c r="C463" s="43" t="s">
        <v>682</v>
      </c>
      <c r="D463" s="42" t="s">
        <v>210</v>
      </c>
      <c r="E463" s="64">
        <v>1468640</v>
      </c>
      <c r="F463" s="64">
        <v>117491</v>
      </c>
      <c r="G463" s="64">
        <v>1586131</v>
      </c>
      <c r="H463" s="50"/>
      <c r="I463" s="52">
        <f>+VLOOKUP(B463,[1]CHECK!F$386:N$2702,9,0)</f>
        <v>-1586131</v>
      </c>
      <c r="J463" s="52">
        <f t="shared" si="7"/>
        <v>0</v>
      </c>
      <c r="K463" s="68" t="str">
        <f>+VLOOKUP(B463,[1]CHECK!F$386:N$2702,8,0)</f>
        <v>05.05.2022</v>
      </c>
    </row>
    <row r="464" spans="1:11" ht="18.75" hidden="1" customHeight="1" x14ac:dyDescent="0.2">
      <c r="A464" s="41">
        <v>463</v>
      </c>
      <c r="B464" s="60">
        <v>3239</v>
      </c>
      <c r="C464" s="43" t="s">
        <v>682</v>
      </c>
      <c r="D464" s="42" t="s">
        <v>210</v>
      </c>
      <c r="E464" s="64">
        <v>1111900</v>
      </c>
      <c r="F464" s="64">
        <v>88952</v>
      </c>
      <c r="G464" s="64">
        <v>1200852</v>
      </c>
      <c r="H464" s="50"/>
      <c r="I464" s="52">
        <f>+VLOOKUP(B464,[1]CHECK!F$386:N$2702,9,0)</f>
        <v>-1200852</v>
      </c>
      <c r="J464" s="52">
        <f t="shared" si="7"/>
        <v>0</v>
      </c>
      <c r="K464" s="68" t="str">
        <f>+VLOOKUP(B464,[1]CHECK!F$386:N$2702,8,0)</f>
        <v>05.05.2022</v>
      </c>
    </row>
    <row r="465" spans="1:11" ht="18.75" hidden="1" customHeight="1" x14ac:dyDescent="0.2">
      <c r="A465" s="41">
        <v>464</v>
      </c>
      <c r="B465" s="60">
        <v>3240</v>
      </c>
      <c r="C465" s="43" t="s">
        <v>682</v>
      </c>
      <c r="D465" s="42" t="s">
        <v>210</v>
      </c>
      <c r="E465" s="64">
        <v>2579220</v>
      </c>
      <c r="F465" s="64">
        <v>206338</v>
      </c>
      <c r="G465" s="64">
        <v>2785558</v>
      </c>
      <c r="H465" s="50"/>
      <c r="I465" s="52">
        <f>+VLOOKUP(B465,[1]CHECK!F$386:N$2702,9,0)</f>
        <v>-2785558</v>
      </c>
      <c r="J465" s="52">
        <f t="shared" si="7"/>
        <v>0</v>
      </c>
      <c r="K465" s="68" t="str">
        <f>+VLOOKUP(B465,[1]CHECK!F$386:N$2702,8,0)</f>
        <v>05.05.2022</v>
      </c>
    </row>
    <row r="466" spans="1:11" ht="18.75" hidden="1" customHeight="1" x14ac:dyDescent="0.2">
      <c r="A466" s="41">
        <v>465</v>
      </c>
      <c r="B466" s="60">
        <v>3255</v>
      </c>
      <c r="C466" s="43" t="s">
        <v>36</v>
      </c>
      <c r="D466" s="42" t="s">
        <v>210</v>
      </c>
      <c r="E466" s="64">
        <v>1110580</v>
      </c>
      <c r="F466" s="64">
        <v>88846</v>
      </c>
      <c r="G466" s="64">
        <v>1199426</v>
      </c>
      <c r="H466" s="50"/>
      <c r="I466" s="52">
        <f>+VLOOKUP(B466,[1]CHECK!F$386:N$2702,9,0)</f>
        <v>-1199426</v>
      </c>
      <c r="J466" s="52">
        <f t="shared" si="7"/>
        <v>0</v>
      </c>
      <c r="K466" s="68" t="str">
        <f>+VLOOKUP(B466,[1]CHECK!F$386:N$2702,8,0)</f>
        <v>15.05.2022</v>
      </c>
    </row>
    <row r="467" spans="1:11" ht="18.75" hidden="1" customHeight="1" x14ac:dyDescent="0.2">
      <c r="A467" s="41">
        <v>466</v>
      </c>
      <c r="B467" s="60">
        <v>3420</v>
      </c>
      <c r="C467" s="43" t="s">
        <v>698</v>
      </c>
      <c r="D467" s="42" t="s">
        <v>210</v>
      </c>
      <c r="E467" s="64">
        <v>9244020</v>
      </c>
      <c r="F467" s="64">
        <v>739522</v>
      </c>
      <c r="G467" s="64">
        <v>9983542</v>
      </c>
      <c r="H467" s="50"/>
      <c r="I467" s="52">
        <f>+VLOOKUP(B467,[1]CHECK!F$386:N$2702,9,0)</f>
        <v>-9983542</v>
      </c>
      <c r="J467" s="52">
        <f t="shared" si="7"/>
        <v>0</v>
      </c>
      <c r="K467" s="68" t="str">
        <f>+VLOOKUP(B467,[1]CHECK!F$386:N$2702,8,0)</f>
        <v>15.05.2022</v>
      </c>
    </row>
    <row r="468" spans="1:11" ht="18.75" hidden="1" customHeight="1" x14ac:dyDescent="0.2">
      <c r="A468" s="41">
        <v>467</v>
      </c>
      <c r="B468" s="60">
        <v>3421</v>
      </c>
      <c r="C468" s="43" t="s">
        <v>698</v>
      </c>
      <c r="D468" s="42" t="s">
        <v>210</v>
      </c>
      <c r="E468" s="64">
        <v>1110580</v>
      </c>
      <c r="F468" s="64">
        <v>88846</v>
      </c>
      <c r="G468" s="64">
        <v>1199426</v>
      </c>
      <c r="H468" s="50"/>
      <c r="I468" s="52">
        <f>+VLOOKUP(B468,[1]CHECK!F$386:N$2702,9,0)</f>
        <v>-1199426</v>
      </c>
      <c r="J468" s="52">
        <f t="shared" si="7"/>
        <v>0</v>
      </c>
      <c r="K468" s="68" t="str">
        <f>+VLOOKUP(B468,[1]CHECK!F$386:N$2702,8,0)</f>
        <v>15.05.2022</v>
      </c>
    </row>
    <row r="469" spans="1:11" ht="18.75" hidden="1" customHeight="1" x14ac:dyDescent="0.2">
      <c r="A469" s="41">
        <v>468</v>
      </c>
      <c r="B469" s="60">
        <v>3422</v>
      </c>
      <c r="C469" s="43" t="s">
        <v>698</v>
      </c>
      <c r="D469" s="42" t="s">
        <v>210</v>
      </c>
      <c r="E469" s="64">
        <v>1110580</v>
      </c>
      <c r="F469" s="64">
        <v>88846</v>
      </c>
      <c r="G469" s="64">
        <v>1199426</v>
      </c>
      <c r="H469" s="50"/>
      <c r="I469" s="52">
        <f>+VLOOKUP(B469,[1]CHECK!F$386:N$2702,9,0)</f>
        <v>-1199426</v>
      </c>
      <c r="J469" s="52">
        <f t="shared" si="7"/>
        <v>0</v>
      </c>
      <c r="K469" s="68" t="str">
        <f>+VLOOKUP(B469,[1]CHECK!F$386:N$2702,8,0)</f>
        <v>15.05.2022</v>
      </c>
    </row>
    <row r="470" spans="1:11" ht="18.75" hidden="1" customHeight="1" x14ac:dyDescent="0.2">
      <c r="A470" s="41">
        <v>469</v>
      </c>
      <c r="B470" s="60">
        <v>3434</v>
      </c>
      <c r="C470" s="43" t="s">
        <v>698</v>
      </c>
      <c r="D470" s="42" t="s">
        <v>210</v>
      </c>
      <c r="E470" s="64">
        <v>1311312</v>
      </c>
      <c r="F470" s="64">
        <v>104905</v>
      </c>
      <c r="G470" s="64">
        <v>1416217</v>
      </c>
      <c r="H470" s="50"/>
      <c r="I470" s="52">
        <f>+VLOOKUP(B470,[1]CHECK!F$386:N$2702,9,0)</f>
        <v>-1416217</v>
      </c>
      <c r="J470" s="52">
        <f t="shared" si="7"/>
        <v>0</v>
      </c>
      <c r="K470" s="68" t="str">
        <f>+VLOOKUP(B470,[1]CHECK!F$386:N$2702,8,0)</f>
        <v>15.05.2022</v>
      </c>
    </row>
    <row r="471" spans="1:11" ht="18.75" hidden="1" customHeight="1" x14ac:dyDescent="0.2">
      <c r="A471" s="41">
        <v>470</v>
      </c>
      <c r="B471" s="60">
        <v>3435</v>
      </c>
      <c r="C471" s="43" t="s">
        <v>698</v>
      </c>
      <c r="D471" s="42" t="s">
        <v>210</v>
      </c>
      <c r="E471" s="64">
        <v>1512044</v>
      </c>
      <c r="F471" s="64">
        <v>120964</v>
      </c>
      <c r="G471" s="64">
        <v>1633008</v>
      </c>
      <c r="H471" s="50"/>
      <c r="I471" s="52">
        <f>+VLOOKUP(B471,[1]CHECK!F$386:N$2702,9,0)</f>
        <v>-1633008</v>
      </c>
      <c r="J471" s="52">
        <f t="shared" si="7"/>
        <v>0</v>
      </c>
      <c r="K471" s="68" t="str">
        <f>+VLOOKUP(B471,[1]CHECK!F$386:N$2702,8,0)</f>
        <v>15.05.2022</v>
      </c>
    </row>
    <row r="472" spans="1:11" ht="18.75" hidden="1" customHeight="1" x14ac:dyDescent="0.2">
      <c r="A472" s="41">
        <v>471</v>
      </c>
      <c r="B472" s="60">
        <v>3591</v>
      </c>
      <c r="C472" s="43" t="s">
        <v>704</v>
      </c>
      <c r="D472" s="42" t="s">
        <v>210</v>
      </c>
      <c r="E472" s="64">
        <v>1712776</v>
      </c>
      <c r="F472" s="64">
        <v>137022</v>
      </c>
      <c r="G472" s="64">
        <v>1849798</v>
      </c>
      <c r="H472" s="50"/>
      <c r="I472" s="52">
        <f>+VLOOKUP(B472,[1]CHECK!F$386:N$2702,9,0)</f>
        <v>-1849798</v>
      </c>
      <c r="J472" s="52">
        <f t="shared" si="7"/>
        <v>0</v>
      </c>
      <c r="K472" s="68" t="str">
        <f>+VLOOKUP(B472,[1]CHECK!F$386:N$2702,8,0)</f>
        <v>15.05.2022</v>
      </c>
    </row>
    <row r="473" spans="1:11" ht="18.75" hidden="1" customHeight="1" x14ac:dyDescent="0.2">
      <c r="A473" s="41">
        <v>472</v>
      </c>
      <c r="B473" s="60">
        <v>3592</v>
      </c>
      <c r="C473" s="43" t="s">
        <v>704</v>
      </c>
      <c r="D473" s="42" t="s">
        <v>210</v>
      </c>
      <c r="E473" s="64">
        <v>3530380</v>
      </c>
      <c r="F473" s="64">
        <v>282430</v>
      </c>
      <c r="G473" s="64">
        <v>3812810</v>
      </c>
      <c r="H473" s="50"/>
      <c r="I473" s="52">
        <f>+VLOOKUP(B473,[1]CHECK!F$386:N$2702,9,0)</f>
        <v>-3812810</v>
      </c>
      <c r="J473" s="52">
        <f t="shared" si="7"/>
        <v>0</v>
      </c>
      <c r="K473" s="68" t="str">
        <f>+VLOOKUP(B473,[1]CHECK!F$386:N$2702,8,0)</f>
        <v>15.05.2022</v>
      </c>
    </row>
    <row r="474" spans="1:11" ht="18.75" hidden="1" customHeight="1" x14ac:dyDescent="0.2">
      <c r="A474" s="41">
        <v>473</v>
      </c>
      <c r="B474" s="60">
        <v>3803</v>
      </c>
      <c r="C474" s="43" t="s">
        <v>704</v>
      </c>
      <c r="D474" s="42" t="s">
        <v>210</v>
      </c>
      <c r="E474" s="64">
        <v>1110580</v>
      </c>
      <c r="F474" s="64">
        <v>88846</v>
      </c>
      <c r="G474" s="64">
        <v>1199426</v>
      </c>
      <c r="H474" s="50"/>
      <c r="I474" s="52">
        <f>+VLOOKUP(B474,[1]CHECK!F$386:N$2702,9,0)</f>
        <v>-1199426</v>
      </c>
      <c r="J474" s="52">
        <f t="shared" si="7"/>
        <v>0</v>
      </c>
      <c r="K474" s="68" t="str">
        <f>+VLOOKUP(B474,[1]CHECK!F$386:N$2702,8,0)</f>
        <v>15.05.2022</v>
      </c>
    </row>
    <row r="475" spans="1:11" ht="18.75" hidden="1" customHeight="1" x14ac:dyDescent="0.2">
      <c r="A475" s="41">
        <v>474</v>
      </c>
      <c r="B475" s="60">
        <v>3804</v>
      </c>
      <c r="C475" s="43" t="s">
        <v>704</v>
      </c>
      <c r="D475" s="42" t="s">
        <v>210</v>
      </c>
      <c r="E475" s="64">
        <v>1468640</v>
      </c>
      <c r="F475" s="64">
        <v>117491</v>
      </c>
      <c r="G475" s="64">
        <v>1586131</v>
      </c>
      <c r="H475" s="50"/>
      <c r="I475" s="52">
        <f>+VLOOKUP(B475,[1]CHECK!F$386:N$2702,9,0)</f>
        <v>-1586131</v>
      </c>
      <c r="J475" s="52">
        <f t="shared" si="7"/>
        <v>0</v>
      </c>
      <c r="K475" s="68" t="str">
        <f>+VLOOKUP(B475,[1]CHECK!F$386:N$2702,8,0)</f>
        <v>15.05.2022</v>
      </c>
    </row>
    <row r="476" spans="1:11" ht="18.75" hidden="1" customHeight="1" x14ac:dyDescent="0.2">
      <c r="A476" s="41">
        <v>475</v>
      </c>
      <c r="B476" s="60">
        <v>3805</v>
      </c>
      <c r="C476" s="43" t="s">
        <v>704</v>
      </c>
      <c r="D476" s="42" t="s">
        <v>210</v>
      </c>
      <c r="E476" s="64">
        <v>1110580</v>
      </c>
      <c r="F476" s="64">
        <v>88846</v>
      </c>
      <c r="G476" s="64">
        <v>1199426</v>
      </c>
      <c r="H476" s="50"/>
      <c r="I476" s="52">
        <f>+VLOOKUP(B476,[1]CHECK!F$386:N$2702,9,0)</f>
        <v>-1199426</v>
      </c>
      <c r="J476" s="52">
        <f t="shared" si="7"/>
        <v>0</v>
      </c>
      <c r="K476" s="68" t="str">
        <f>+VLOOKUP(B476,[1]CHECK!F$386:N$2702,8,0)</f>
        <v>15.05.2022</v>
      </c>
    </row>
    <row r="477" spans="1:11" ht="18.75" hidden="1" customHeight="1" x14ac:dyDescent="0.2">
      <c r="A477" s="41">
        <v>476</v>
      </c>
      <c r="B477" s="60">
        <v>3806</v>
      </c>
      <c r="C477" s="43" t="s">
        <v>704</v>
      </c>
      <c r="D477" s="42" t="s">
        <v>210</v>
      </c>
      <c r="E477" s="64">
        <v>1468640</v>
      </c>
      <c r="F477" s="64">
        <v>117491</v>
      </c>
      <c r="G477" s="64">
        <v>1586131</v>
      </c>
      <c r="H477" s="50"/>
      <c r="I477" s="52">
        <f>+VLOOKUP(B477,[1]CHECK!F$386:N$2702,9,0)</f>
        <v>-1586131</v>
      </c>
      <c r="J477" s="52">
        <f t="shared" si="7"/>
        <v>0</v>
      </c>
      <c r="K477" s="68" t="str">
        <f>+VLOOKUP(B477,[1]CHECK!F$386:N$2702,8,0)</f>
        <v>15.05.2022</v>
      </c>
    </row>
    <row r="478" spans="1:11" ht="18.75" hidden="1" customHeight="1" x14ac:dyDescent="0.2">
      <c r="A478" s="41">
        <v>477</v>
      </c>
      <c r="B478" s="60">
        <v>3807</v>
      </c>
      <c r="C478" s="43" t="s">
        <v>704</v>
      </c>
      <c r="D478" s="42" t="s">
        <v>210</v>
      </c>
      <c r="E478" s="64">
        <v>1870104</v>
      </c>
      <c r="F478" s="64">
        <v>149608</v>
      </c>
      <c r="G478" s="64">
        <v>2019712</v>
      </c>
      <c r="H478" s="50"/>
      <c r="I478" s="52">
        <f>+VLOOKUP(B478,[1]CHECK!F$386:N$2702,9,0)</f>
        <v>-2019712</v>
      </c>
      <c r="J478" s="52">
        <f t="shared" si="7"/>
        <v>0</v>
      </c>
      <c r="K478" s="68" t="str">
        <f>+VLOOKUP(B478,[1]CHECK!F$386:N$2702,8,0)</f>
        <v>15.05.2022</v>
      </c>
    </row>
    <row r="479" spans="1:11" ht="18.75" hidden="1" customHeight="1" x14ac:dyDescent="0.2">
      <c r="A479" s="41">
        <v>478</v>
      </c>
      <c r="B479" s="60">
        <v>3808</v>
      </c>
      <c r="C479" s="43" t="s">
        <v>704</v>
      </c>
      <c r="D479" s="42" t="s">
        <v>210</v>
      </c>
      <c r="E479" s="64">
        <v>1110580</v>
      </c>
      <c r="F479" s="64">
        <v>88846</v>
      </c>
      <c r="G479" s="64">
        <v>1199426</v>
      </c>
      <c r="H479" s="50"/>
      <c r="I479" s="52">
        <f>+VLOOKUP(B479,[1]CHECK!F$386:N$2702,9,0)</f>
        <v>-1199426</v>
      </c>
      <c r="J479" s="52">
        <f t="shared" si="7"/>
        <v>0</v>
      </c>
      <c r="K479" s="68" t="str">
        <f>+VLOOKUP(B479,[1]CHECK!F$386:N$2702,8,0)</f>
        <v>15.05.2022</v>
      </c>
    </row>
    <row r="480" spans="1:11" ht="18.75" hidden="1" customHeight="1" x14ac:dyDescent="0.2">
      <c r="A480" s="41">
        <v>479</v>
      </c>
      <c r="B480" s="60">
        <v>3809</v>
      </c>
      <c r="C480" s="43" t="s">
        <v>704</v>
      </c>
      <c r="D480" s="42" t="s">
        <v>210</v>
      </c>
      <c r="E480" s="64">
        <v>1110580</v>
      </c>
      <c r="F480" s="64">
        <v>88846</v>
      </c>
      <c r="G480" s="64">
        <v>1199426</v>
      </c>
      <c r="H480" s="50"/>
      <c r="I480" s="52">
        <f>+VLOOKUP(B480,[1]CHECK!F$386:N$2702,9,0)</f>
        <v>-1199426</v>
      </c>
      <c r="J480" s="52">
        <f t="shared" si="7"/>
        <v>0</v>
      </c>
      <c r="K480" s="68" t="str">
        <f>+VLOOKUP(B480,[1]CHECK!F$386:N$2702,8,0)</f>
        <v>15.05.2022</v>
      </c>
    </row>
    <row r="481" spans="1:11" ht="18.75" hidden="1" customHeight="1" x14ac:dyDescent="0.2">
      <c r="A481" s="41">
        <v>480</v>
      </c>
      <c r="B481" s="60">
        <v>3810</v>
      </c>
      <c r="C481" s="43" t="s">
        <v>704</v>
      </c>
      <c r="D481" s="42" t="s">
        <v>210</v>
      </c>
      <c r="E481" s="64">
        <v>7775380</v>
      </c>
      <c r="F481" s="64">
        <v>622030</v>
      </c>
      <c r="G481" s="64">
        <v>8397410</v>
      </c>
      <c r="H481" s="50"/>
      <c r="I481" s="52">
        <f>+VLOOKUP(B481,[1]CHECK!F$386:N$2702,9,0)</f>
        <v>-8397410</v>
      </c>
      <c r="J481" s="52">
        <f t="shared" si="7"/>
        <v>0</v>
      </c>
      <c r="K481" s="68" t="str">
        <f>+VLOOKUP(B481,[1]CHECK!F$386:N$2702,8,0)</f>
        <v>15.05.2022</v>
      </c>
    </row>
    <row r="482" spans="1:11" ht="18.75" hidden="1" customHeight="1" x14ac:dyDescent="0.2">
      <c r="A482" s="41">
        <v>481</v>
      </c>
      <c r="B482" s="60">
        <v>3811</v>
      </c>
      <c r="C482" s="43" t="s">
        <v>704</v>
      </c>
      <c r="D482" s="42" t="s">
        <v>210</v>
      </c>
      <c r="E482" s="64">
        <v>1957416</v>
      </c>
      <c r="F482" s="64">
        <v>156593</v>
      </c>
      <c r="G482" s="64">
        <v>2114009</v>
      </c>
      <c r="H482" s="50"/>
      <c r="I482" s="52">
        <f>+VLOOKUP(B482,[1]CHECK!F$386:N$2702,9,0)</f>
        <v>-2114009</v>
      </c>
      <c r="J482" s="52">
        <f t="shared" si="7"/>
        <v>0</v>
      </c>
      <c r="K482" s="68" t="str">
        <f>+VLOOKUP(B482,[1]CHECK!F$386:N$2702,8,0)</f>
        <v>15.05.2022</v>
      </c>
    </row>
    <row r="483" spans="1:11" ht="18.75" hidden="1" customHeight="1" x14ac:dyDescent="0.2">
      <c r="A483" s="41">
        <v>482</v>
      </c>
      <c r="B483" s="60">
        <v>3812</v>
      </c>
      <c r="C483" s="43" t="s">
        <v>704</v>
      </c>
      <c r="D483" s="42" t="s">
        <v>210</v>
      </c>
      <c r="E483" s="64">
        <v>1311312</v>
      </c>
      <c r="F483" s="64">
        <v>104905</v>
      </c>
      <c r="G483" s="64">
        <v>1416217</v>
      </c>
      <c r="H483" s="50"/>
      <c r="I483" s="52">
        <f>+VLOOKUP(B483,[1]CHECK!F$386:N$2702,9,0)</f>
        <v>-1416217</v>
      </c>
      <c r="J483" s="52">
        <f t="shared" si="7"/>
        <v>0</v>
      </c>
      <c r="K483" s="68" t="str">
        <f>+VLOOKUP(B483,[1]CHECK!F$386:N$2702,8,0)</f>
        <v>15.05.2022</v>
      </c>
    </row>
    <row r="484" spans="1:11" ht="18.75" hidden="1" customHeight="1" x14ac:dyDescent="0.2">
      <c r="A484" s="41">
        <v>483</v>
      </c>
      <c r="B484" s="60">
        <v>4109</v>
      </c>
      <c r="C484" s="43" t="s">
        <v>37</v>
      </c>
      <c r="D484" s="42" t="s">
        <v>210</v>
      </c>
      <c r="E484" s="64">
        <v>2579220</v>
      </c>
      <c r="F484" s="64">
        <v>206338</v>
      </c>
      <c r="G484" s="64">
        <v>2785558</v>
      </c>
      <c r="H484" s="50"/>
      <c r="I484" s="52">
        <f>+VLOOKUP(B484,[1]CHECK!F$386:N$2702,9,0)</f>
        <v>-2785558</v>
      </c>
      <c r="J484" s="52">
        <f t="shared" si="7"/>
        <v>0</v>
      </c>
      <c r="K484" s="68" t="str">
        <f>+VLOOKUP(B484,[1]CHECK!F$386:N$2702,8,0)</f>
        <v>15.05.2022</v>
      </c>
    </row>
    <row r="485" spans="1:11" ht="18.75" hidden="1" customHeight="1" x14ac:dyDescent="0.2">
      <c r="A485" s="41">
        <v>484</v>
      </c>
      <c r="B485" s="60">
        <v>4125</v>
      </c>
      <c r="C485" s="43" t="s">
        <v>37</v>
      </c>
      <c r="D485" s="42" t="s">
        <v>210</v>
      </c>
      <c r="E485" s="64">
        <v>3689800</v>
      </c>
      <c r="F485" s="64">
        <v>295184</v>
      </c>
      <c r="G485" s="64">
        <v>3984984</v>
      </c>
      <c r="H485" s="50"/>
      <c r="I485" s="52">
        <f>+VLOOKUP(B485,[1]CHECK!F$386:N$2702,9,0)</f>
        <v>-3984984</v>
      </c>
      <c r="J485" s="52">
        <f t="shared" si="7"/>
        <v>0</v>
      </c>
      <c r="K485" s="68" t="str">
        <f>+VLOOKUP(B485,[1]CHECK!F$386:N$2702,8,0)</f>
        <v>15.05.2022</v>
      </c>
    </row>
    <row r="486" spans="1:11" ht="18.75" hidden="1" customHeight="1" x14ac:dyDescent="0.2">
      <c r="A486" s="41">
        <v>485</v>
      </c>
      <c r="B486" s="60">
        <v>4450</v>
      </c>
      <c r="C486" s="43" t="s">
        <v>38</v>
      </c>
      <c r="D486" s="42" t="s">
        <v>210</v>
      </c>
      <c r="E486" s="64">
        <v>29554800</v>
      </c>
      <c r="F486" s="64">
        <v>2364384</v>
      </c>
      <c r="G486" s="64">
        <v>31919184</v>
      </c>
      <c r="H486" s="50"/>
      <c r="I486" s="52">
        <f>+VLOOKUP(B486,[1]CHECK!F$386:N$2702,9,0)</f>
        <v>-31919184</v>
      </c>
      <c r="J486" s="52">
        <f t="shared" si="7"/>
        <v>0</v>
      </c>
      <c r="K486" s="68" t="str">
        <f>+VLOOKUP(B486,[1]CHECK!F$386:N$2702,8,0)</f>
        <v>15.05.2022</v>
      </c>
    </row>
    <row r="487" spans="1:11" ht="18.75" hidden="1" customHeight="1" x14ac:dyDescent="0.2">
      <c r="A487" s="41">
        <v>486</v>
      </c>
      <c r="B487" s="60">
        <v>4451</v>
      </c>
      <c r="C487" s="43" t="s">
        <v>38</v>
      </c>
      <c r="D487" s="42" t="s">
        <v>210</v>
      </c>
      <c r="E487" s="64">
        <v>4442320</v>
      </c>
      <c r="F487" s="64">
        <v>355386</v>
      </c>
      <c r="G487" s="64">
        <v>4797706</v>
      </c>
      <c r="H487" s="50"/>
      <c r="I487" s="52">
        <f>+VLOOKUP(B487,[1]CHECK!F$386:N$2702,9,0)</f>
        <v>-4797706</v>
      </c>
      <c r="J487" s="52">
        <f t="shared" si="7"/>
        <v>0</v>
      </c>
      <c r="K487" s="68" t="str">
        <f>+VLOOKUP(B487,[1]CHECK!F$386:N$2702,8,0)</f>
        <v>15.05.2022</v>
      </c>
    </row>
    <row r="488" spans="1:11" ht="18.75" hidden="1" customHeight="1" x14ac:dyDescent="0.2">
      <c r="A488" s="41">
        <v>487</v>
      </c>
      <c r="B488" s="60">
        <v>4452</v>
      </c>
      <c r="C488" s="43" t="s">
        <v>38</v>
      </c>
      <c r="D488" s="42" t="s">
        <v>210</v>
      </c>
      <c r="E488" s="64">
        <v>2579220</v>
      </c>
      <c r="F488" s="64">
        <v>206338</v>
      </c>
      <c r="G488" s="64">
        <v>2785558</v>
      </c>
      <c r="H488" s="50"/>
      <c r="I488" s="52">
        <f>+VLOOKUP(B488,[1]CHECK!F$386:N$2702,9,0)</f>
        <v>-2785558</v>
      </c>
      <c r="J488" s="52">
        <f t="shared" si="7"/>
        <v>0</v>
      </c>
      <c r="K488" s="68" t="str">
        <f>+VLOOKUP(B488,[1]CHECK!F$386:N$2702,8,0)</f>
        <v>15.05.2022</v>
      </c>
    </row>
    <row r="489" spans="1:11" ht="18.75" hidden="1" customHeight="1" x14ac:dyDescent="0.2">
      <c r="A489" s="41">
        <v>488</v>
      </c>
      <c r="B489" s="60">
        <v>4454</v>
      </c>
      <c r="C489" s="43" t="s">
        <v>38</v>
      </c>
      <c r="D489" s="42" t="s">
        <v>210</v>
      </c>
      <c r="E489" s="64">
        <v>2221160</v>
      </c>
      <c r="F489" s="64">
        <v>177693</v>
      </c>
      <c r="G489" s="64">
        <v>2398853</v>
      </c>
      <c r="H489" s="50"/>
      <c r="I489" s="52">
        <f>+VLOOKUP(B489,[1]CHECK!F$386:N$2702,9,0)</f>
        <v>-2398853</v>
      </c>
      <c r="J489" s="52">
        <f t="shared" si="7"/>
        <v>0</v>
      </c>
      <c r="K489" s="68" t="str">
        <f>+VLOOKUP(B489,[1]CHECK!F$386:N$2702,8,0)</f>
        <v>15.05.2022</v>
      </c>
    </row>
    <row r="490" spans="1:11" ht="18.75" hidden="1" customHeight="1" x14ac:dyDescent="0.2">
      <c r="A490" s="41">
        <v>489</v>
      </c>
      <c r="B490" s="60">
        <v>4455</v>
      </c>
      <c r="C490" s="43" t="s">
        <v>38</v>
      </c>
      <c r="D490" s="42" t="s">
        <v>210</v>
      </c>
      <c r="E490" s="64">
        <v>1292254</v>
      </c>
      <c r="F490" s="64">
        <v>103380</v>
      </c>
      <c r="G490" s="64">
        <v>1395634</v>
      </c>
      <c r="H490" s="50"/>
      <c r="I490" s="52">
        <f>+VLOOKUP(B490,[1]CHECK!F$386:N$2702,9,0)</f>
        <v>-1395634</v>
      </c>
      <c r="J490" s="52">
        <f t="shared" si="7"/>
        <v>0</v>
      </c>
      <c r="K490" s="68" t="str">
        <f>+VLOOKUP(B490,[1]CHECK!F$386:N$2702,8,0)</f>
        <v>15.05.2022</v>
      </c>
    </row>
    <row r="491" spans="1:11" ht="18.75" hidden="1" customHeight="1" x14ac:dyDescent="0.2">
      <c r="A491" s="41">
        <v>490</v>
      </c>
      <c r="B491" s="60">
        <v>4456</v>
      </c>
      <c r="C491" s="43" t="s">
        <v>38</v>
      </c>
      <c r="D491" s="42" t="s">
        <v>210</v>
      </c>
      <c r="E491" s="64">
        <v>1669372</v>
      </c>
      <c r="F491" s="64">
        <v>133550</v>
      </c>
      <c r="G491" s="64">
        <v>1802922</v>
      </c>
      <c r="H491" s="50"/>
      <c r="I491" s="52">
        <f>+VLOOKUP(B491,[1]CHECK!F$386:N$2702,9,0)</f>
        <v>-1802922</v>
      </c>
      <c r="J491" s="52">
        <f t="shared" si="7"/>
        <v>0</v>
      </c>
      <c r="K491" s="68" t="str">
        <f>+VLOOKUP(B491,[1]CHECK!F$386:N$2702,8,0)</f>
        <v>15.05.2022</v>
      </c>
    </row>
    <row r="492" spans="1:11" ht="18.75" hidden="1" customHeight="1" x14ac:dyDescent="0.2">
      <c r="A492" s="41">
        <v>491</v>
      </c>
      <c r="B492" s="60">
        <v>4457</v>
      </c>
      <c r="C492" s="43" t="s">
        <v>38</v>
      </c>
      <c r="D492" s="42" t="s">
        <v>210</v>
      </c>
      <c r="E492" s="64">
        <v>1311312</v>
      </c>
      <c r="F492" s="64">
        <v>104905</v>
      </c>
      <c r="G492" s="64">
        <v>1416217</v>
      </c>
      <c r="H492" s="50"/>
      <c r="I492" s="52">
        <f>+VLOOKUP(B492,[1]CHECK!F$386:N$2702,9,0)</f>
        <v>-1416217</v>
      </c>
      <c r="J492" s="52">
        <f t="shared" si="7"/>
        <v>0</v>
      </c>
      <c r="K492" s="68" t="str">
        <f>+VLOOKUP(B492,[1]CHECK!F$386:N$2702,8,0)</f>
        <v>15.05.2022</v>
      </c>
    </row>
    <row r="493" spans="1:11" ht="18.75" hidden="1" customHeight="1" x14ac:dyDescent="0.2">
      <c r="A493" s="41">
        <v>492</v>
      </c>
      <c r="B493" s="60">
        <v>4458</v>
      </c>
      <c r="C493" s="43" t="s">
        <v>38</v>
      </c>
      <c r="D493" s="42" t="s">
        <v>210</v>
      </c>
      <c r="E493" s="64">
        <v>3530380</v>
      </c>
      <c r="F493" s="64">
        <v>282430</v>
      </c>
      <c r="G493" s="64">
        <v>3812810</v>
      </c>
      <c r="H493" s="50"/>
      <c r="I493" s="52">
        <f>+VLOOKUP(B493,[1]CHECK!F$386:N$2702,9,0)</f>
        <v>-3812810</v>
      </c>
      <c r="J493" s="52">
        <f t="shared" si="7"/>
        <v>0</v>
      </c>
      <c r="K493" s="68" t="str">
        <f>+VLOOKUP(B493,[1]CHECK!F$386:N$2702,8,0)</f>
        <v>15.05.2022</v>
      </c>
    </row>
    <row r="494" spans="1:11" ht="18.75" hidden="1" customHeight="1" x14ac:dyDescent="0.2">
      <c r="A494" s="41">
        <v>493</v>
      </c>
      <c r="B494" s="60">
        <v>4459</v>
      </c>
      <c r="C494" s="43" t="s">
        <v>38</v>
      </c>
      <c r="D494" s="42" t="s">
        <v>210</v>
      </c>
      <c r="E494" s="64">
        <v>2579220</v>
      </c>
      <c r="F494" s="64">
        <v>206338</v>
      </c>
      <c r="G494" s="64">
        <v>2785558</v>
      </c>
      <c r="H494" s="50"/>
      <c r="I494" s="52">
        <f>+VLOOKUP(B494,[1]CHECK!F$386:N$2702,9,0)</f>
        <v>-2785558</v>
      </c>
      <c r="J494" s="52">
        <f t="shared" si="7"/>
        <v>0</v>
      </c>
      <c r="K494" s="68" t="str">
        <f>+VLOOKUP(B494,[1]CHECK!F$386:N$2702,8,0)</f>
        <v>15.05.2022</v>
      </c>
    </row>
    <row r="495" spans="1:11" ht="18.75" hidden="1" customHeight="1" x14ac:dyDescent="0.2">
      <c r="A495" s="41">
        <v>494</v>
      </c>
      <c r="B495" s="60">
        <v>4460</v>
      </c>
      <c r="C495" s="43" t="s">
        <v>38</v>
      </c>
      <c r="D495" s="42" t="s">
        <v>210</v>
      </c>
      <c r="E495" s="64">
        <v>1341900</v>
      </c>
      <c r="F495" s="64">
        <v>107352</v>
      </c>
      <c r="G495" s="64">
        <v>1449252</v>
      </c>
      <c r="H495" s="50"/>
      <c r="I495" s="52">
        <f>+VLOOKUP(B495,[1]CHECK!F$386:N$2702,9,0)</f>
        <v>-1449252</v>
      </c>
      <c r="J495" s="52">
        <f t="shared" si="7"/>
        <v>0</v>
      </c>
      <c r="K495" s="68" t="str">
        <f>+VLOOKUP(B495,[1]CHECK!F$386:N$2702,8,0)</f>
        <v>15.05.2022</v>
      </c>
    </row>
    <row r="496" spans="1:11" ht="18.75" hidden="1" customHeight="1" x14ac:dyDescent="0.2">
      <c r="A496" s="41">
        <v>495</v>
      </c>
      <c r="B496" s="60">
        <v>4461</v>
      </c>
      <c r="C496" s="43" t="s">
        <v>38</v>
      </c>
      <c r="D496" s="42" t="s">
        <v>210</v>
      </c>
      <c r="E496" s="64">
        <v>2579220</v>
      </c>
      <c r="F496" s="64">
        <v>206338</v>
      </c>
      <c r="G496" s="64">
        <v>2785558</v>
      </c>
      <c r="H496" s="50"/>
      <c r="I496" s="52">
        <f>+VLOOKUP(B496,[1]CHECK!F$386:N$2702,9,0)</f>
        <v>-2785558</v>
      </c>
      <c r="J496" s="52">
        <f t="shared" si="7"/>
        <v>0</v>
      </c>
      <c r="K496" s="68" t="str">
        <f>+VLOOKUP(B496,[1]CHECK!F$386:N$2702,8,0)</f>
        <v>15.05.2022</v>
      </c>
    </row>
    <row r="497" spans="1:11" ht="18.75" hidden="1" customHeight="1" x14ac:dyDescent="0.2">
      <c r="A497" s="41">
        <v>496</v>
      </c>
      <c r="B497" s="60">
        <v>4462</v>
      </c>
      <c r="C497" s="43" t="s">
        <v>38</v>
      </c>
      <c r="D497" s="42" t="s">
        <v>210</v>
      </c>
      <c r="E497" s="64">
        <v>2579220</v>
      </c>
      <c r="F497" s="64">
        <v>206338</v>
      </c>
      <c r="G497" s="64">
        <v>2785558</v>
      </c>
      <c r="H497" s="50"/>
      <c r="I497" s="52">
        <f>+VLOOKUP(B497,[1]CHECK!F$386:N$2702,9,0)</f>
        <v>-2785558</v>
      </c>
      <c r="J497" s="52">
        <f t="shared" si="7"/>
        <v>0</v>
      </c>
      <c r="K497" s="68" t="str">
        <f>+VLOOKUP(B497,[1]CHECK!F$386:N$2702,8,0)</f>
        <v>15.05.2022</v>
      </c>
    </row>
    <row r="498" spans="1:11" ht="18.75" hidden="1" customHeight="1" x14ac:dyDescent="0.2">
      <c r="A498" s="41">
        <v>497</v>
      </c>
      <c r="B498" s="60">
        <v>4463</v>
      </c>
      <c r="C498" s="43" t="s">
        <v>38</v>
      </c>
      <c r="D498" s="42" t="s">
        <v>210</v>
      </c>
      <c r="E498" s="64">
        <v>1110580</v>
      </c>
      <c r="F498" s="64">
        <v>88846</v>
      </c>
      <c r="G498" s="64">
        <v>1199426</v>
      </c>
      <c r="H498" s="50"/>
      <c r="I498" s="52">
        <f>+VLOOKUP(B498,[1]CHECK!F$386:N$2702,9,0)</f>
        <v>-1199426</v>
      </c>
      <c r="J498" s="52">
        <f t="shared" si="7"/>
        <v>0</v>
      </c>
      <c r="K498" s="68" t="str">
        <f>+VLOOKUP(B498,[1]CHECK!F$386:N$2702,8,0)</f>
        <v>15.05.2022</v>
      </c>
    </row>
    <row r="499" spans="1:11" ht="18.75" hidden="1" customHeight="1" x14ac:dyDescent="0.2">
      <c r="A499" s="41">
        <v>498</v>
      </c>
      <c r="B499" s="60">
        <v>4464</v>
      </c>
      <c r="C499" s="43" t="s">
        <v>38</v>
      </c>
      <c r="D499" s="42" t="s">
        <v>210</v>
      </c>
      <c r="E499" s="64">
        <v>3689800</v>
      </c>
      <c r="F499" s="64">
        <v>295184</v>
      </c>
      <c r="G499" s="64">
        <v>3984984</v>
      </c>
      <c r="H499" s="50"/>
      <c r="I499" s="52">
        <f>+VLOOKUP(B499,[1]CHECK!F$386:N$2702,9,0)</f>
        <v>-3984984</v>
      </c>
      <c r="J499" s="52">
        <f t="shared" si="7"/>
        <v>0</v>
      </c>
      <c r="K499" s="68" t="str">
        <f>+VLOOKUP(B499,[1]CHECK!F$386:N$2702,8,0)</f>
        <v>15.05.2022</v>
      </c>
    </row>
    <row r="500" spans="1:11" ht="18.75" hidden="1" customHeight="1" x14ac:dyDescent="0.2">
      <c r="A500" s="41">
        <v>499</v>
      </c>
      <c r="B500" s="60">
        <v>4475</v>
      </c>
      <c r="C500" s="43" t="s">
        <v>39</v>
      </c>
      <c r="D500" s="42" t="s">
        <v>210</v>
      </c>
      <c r="E500" s="64">
        <v>1312632</v>
      </c>
      <c r="F500" s="64">
        <v>105011</v>
      </c>
      <c r="G500" s="64">
        <v>1417643</v>
      </c>
      <c r="H500" s="50"/>
      <c r="I500" s="52">
        <f>+VLOOKUP(B500,[1]CHECK!F$386:N$2702,9,0)</f>
        <v>-1417643</v>
      </c>
      <c r="J500" s="52">
        <f t="shared" si="7"/>
        <v>0</v>
      </c>
      <c r="K500" s="68" t="str">
        <f>+VLOOKUP(B500,[1]CHECK!F$386:N$2702,8,0)</f>
        <v>15.05.2022</v>
      </c>
    </row>
    <row r="501" spans="1:11" ht="18.75" hidden="1" customHeight="1" x14ac:dyDescent="0.2">
      <c r="A501" s="41">
        <v>500</v>
      </c>
      <c r="B501" s="60">
        <v>4655</v>
      </c>
      <c r="C501" s="43" t="s">
        <v>39</v>
      </c>
      <c r="D501" s="42" t="s">
        <v>210</v>
      </c>
      <c r="E501" s="64">
        <v>7224926</v>
      </c>
      <c r="F501" s="64">
        <v>577994</v>
      </c>
      <c r="G501" s="64">
        <v>7802920</v>
      </c>
      <c r="H501" s="50"/>
      <c r="I501" s="52">
        <f>+VLOOKUP(B501,[1]CHECK!F$386:N$2702,9,0)</f>
        <v>-7802920</v>
      </c>
      <c r="J501" s="52">
        <f t="shared" si="7"/>
        <v>0</v>
      </c>
      <c r="K501" s="68" t="str">
        <f>+VLOOKUP(B501,[1]CHECK!F$386:N$2702,8,0)</f>
        <v>15.05.2022</v>
      </c>
    </row>
    <row r="502" spans="1:11" ht="18.75" hidden="1" customHeight="1" x14ac:dyDescent="0.2">
      <c r="A502" s="41">
        <v>501</v>
      </c>
      <c r="B502" s="60">
        <v>4656</v>
      </c>
      <c r="C502" s="43" t="s">
        <v>39</v>
      </c>
      <c r="D502" s="42" t="s">
        <v>210</v>
      </c>
      <c r="E502" s="64">
        <v>5001108</v>
      </c>
      <c r="F502" s="64">
        <v>400089</v>
      </c>
      <c r="G502" s="64">
        <v>5401197</v>
      </c>
      <c r="H502" s="50"/>
      <c r="I502" s="52">
        <f>+VLOOKUP(B502,[1]CHECK!F$386:N$2702,9,0)</f>
        <v>-5401197</v>
      </c>
      <c r="J502" s="52">
        <f t="shared" si="7"/>
        <v>0</v>
      </c>
      <c r="K502" s="68" t="str">
        <f>+VLOOKUP(B502,[1]CHECK!F$386:N$2702,8,0)</f>
        <v>15.05.2022</v>
      </c>
    </row>
    <row r="503" spans="1:11" ht="18.75" hidden="1" customHeight="1" x14ac:dyDescent="0.2">
      <c r="A503" s="41">
        <v>502</v>
      </c>
      <c r="B503" s="60">
        <v>4657</v>
      </c>
      <c r="C503" s="43" t="s">
        <v>39</v>
      </c>
      <c r="D503" s="42" t="s">
        <v>210</v>
      </c>
      <c r="E503" s="64">
        <v>2221160</v>
      </c>
      <c r="F503" s="64">
        <v>177693</v>
      </c>
      <c r="G503" s="64">
        <v>2398853</v>
      </c>
      <c r="H503" s="50"/>
      <c r="I503" s="52">
        <f>+VLOOKUP(B503,[1]CHECK!F$386:N$2702,9,0)</f>
        <v>-2398853</v>
      </c>
      <c r="J503" s="52">
        <f t="shared" si="7"/>
        <v>0</v>
      </c>
      <c r="K503" s="68" t="str">
        <f>+VLOOKUP(B503,[1]CHECK!F$386:N$2702,8,0)</f>
        <v>15.05.2022</v>
      </c>
    </row>
    <row r="504" spans="1:11" ht="18.75" hidden="1" customHeight="1" x14ac:dyDescent="0.2">
      <c r="A504" s="41">
        <v>503</v>
      </c>
      <c r="B504" s="60">
        <v>4676</v>
      </c>
      <c r="C504" s="43" t="s">
        <v>40</v>
      </c>
      <c r="D504" s="42" t="s">
        <v>210</v>
      </c>
      <c r="E504" s="64">
        <v>1110580</v>
      </c>
      <c r="F504" s="64">
        <v>88846</v>
      </c>
      <c r="G504" s="64">
        <v>1199426</v>
      </c>
      <c r="H504" s="50"/>
      <c r="I504" s="52">
        <f>+VLOOKUP(B504,[1]CHECK!F$386:N$2702,9,0)</f>
        <v>-1199426</v>
      </c>
      <c r="J504" s="52">
        <f t="shared" si="7"/>
        <v>0</v>
      </c>
      <c r="K504" s="68" t="str">
        <f>+VLOOKUP(B504,[1]CHECK!F$386:N$2702,8,0)</f>
        <v>15.05.2022</v>
      </c>
    </row>
    <row r="505" spans="1:11" ht="18.75" hidden="1" customHeight="1" x14ac:dyDescent="0.2">
      <c r="A505" s="41">
        <v>504</v>
      </c>
      <c r="B505" s="60">
        <v>4678</v>
      </c>
      <c r="C505" s="43" t="s">
        <v>40</v>
      </c>
      <c r="D505" s="42" t="s">
        <v>210</v>
      </c>
      <c r="E505" s="64">
        <v>2221160</v>
      </c>
      <c r="F505" s="64">
        <v>177693</v>
      </c>
      <c r="G505" s="64">
        <v>2398853</v>
      </c>
      <c r="H505" s="50"/>
      <c r="I505" s="52">
        <f>+VLOOKUP(B505,[1]CHECK!F$386:N$2702,9,0)</f>
        <v>-2398853</v>
      </c>
      <c r="J505" s="52">
        <f t="shared" si="7"/>
        <v>0</v>
      </c>
      <c r="K505" s="68" t="str">
        <f>+VLOOKUP(B505,[1]CHECK!F$386:N$2702,8,0)</f>
        <v>15.05.2022</v>
      </c>
    </row>
    <row r="506" spans="1:11" ht="18.75" hidden="1" customHeight="1" x14ac:dyDescent="0.2">
      <c r="A506" s="41">
        <v>505</v>
      </c>
      <c r="B506" s="60">
        <v>4695</v>
      </c>
      <c r="C506" s="43" t="s">
        <v>40</v>
      </c>
      <c r="D506" s="42" t="s">
        <v>210</v>
      </c>
      <c r="E506" s="64">
        <v>1311312</v>
      </c>
      <c r="F506" s="64">
        <v>104905</v>
      </c>
      <c r="G506" s="64">
        <v>1416217</v>
      </c>
      <c r="H506" s="50"/>
      <c r="I506" s="52">
        <f>+VLOOKUP(B506,[1]CHECK!F$386:N$2702,9,0)</f>
        <v>-1416217</v>
      </c>
      <c r="J506" s="52">
        <f t="shared" si="7"/>
        <v>0</v>
      </c>
      <c r="K506" s="68" t="str">
        <f>+VLOOKUP(B506,[1]CHECK!F$386:N$2702,8,0)</f>
        <v>15.05.2022</v>
      </c>
    </row>
    <row r="507" spans="1:11" ht="18.75" hidden="1" customHeight="1" x14ac:dyDescent="0.2">
      <c r="A507" s="41">
        <v>506</v>
      </c>
      <c r="B507" s="60">
        <v>4696</v>
      </c>
      <c r="C507" s="43" t="s">
        <v>40</v>
      </c>
      <c r="D507" s="42" t="s">
        <v>210</v>
      </c>
      <c r="E507" s="64">
        <v>1899368</v>
      </c>
      <c r="F507" s="64">
        <v>151949</v>
      </c>
      <c r="G507" s="64">
        <v>2051317</v>
      </c>
      <c r="H507" s="50"/>
      <c r="I507" s="52">
        <f>+VLOOKUP(B507,[1]CHECK!F$386:N$2702,9,0)</f>
        <v>-2051317</v>
      </c>
      <c r="J507" s="52">
        <f t="shared" si="7"/>
        <v>0</v>
      </c>
      <c r="K507" s="68" t="str">
        <f>+VLOOKUP(B507,[1]CHECK!F$386:N$2702,8,0)</f>
        <v>15.05.2022</v>
      </c>
    </row>
    <row r="508" spans="1:11" ht="18.75" hidden="1" customHeight="1" x14ac:dyDescent="0.2">
      <c r="A508" s="41">
        <v>507</v>
      </c>
      <c r="B508" s="60">
        <v>4697</v>
      </c>
      <c r="C508" s="43" t="s">
        <v>40</v>
      </c>
      <c r="D508" s="42" t="s">
        <v>210</v>
      </c>
      <c r="E508" s="64">
        <v>5402572</v>
      </c>
      <c r="F508" s="64">
        <v>432206</v>
      </c>
      <c r="G508" s="64">
        <v>5834778</v>
      </c>
      <c r="H508" s="50"/>
      <c r="I508" s="52">
        <f>+VLOOKUP(B508,[1]CHECK!F$386:N$2702,9,0)</f>
        <v>-5834778</v>
      </c>
      <c r="J508" s="52">
        <f t="shared" si="7"/>
        <v>0</v>
      </c>
      <c r="K508" s="68" t="str">
        <f>+VLOOKUP(B508,[1]CHECK!F$386:N$2702,8,0)</f>
        <v>15.05.2022</v>
      </c>
    </row>
    <row r="509" spans="1:11" ht="18.75" hidden="1" customHeight="1" x14ac:dyDescent="0.2">
      <c r="A509" s="41">
        <v>508</v>
      </c>
      <c r="B509" s="60">
        <v>4764</v>
      </c>
      <c r="C509" s="43" t="s">
        <v>742</v>
      </c>
      <c r="D509" s="42" t="s">
        <v>210</v>
      </c>
      <c r="E509" s="64">
        <v>3691125</v>
      </c>
      <c r="F509" s="64">
        <v>295290</v>
      </c>
      <c r="G509" s="64">
        <v>3986415</v>
      </c>
      <c r="H509" s="50"/>
      <c r="I509" s="52">
        <f>+VLOOKUP(B509,[1]CHECK!F$386:N$2702,9,0)</f>
        <v>-3986415</v>
      </c>
      <c r="J509" s="52">
        <f t="shared" si="7"/>
        <v>0</v>
      </c>
      <c r="K509" s="68" t="str">
        <f>+VLOOKUP(B509,[1]CHECK!F$386:N$2702,8,0)</f>
        <v>05.06.2022</v>
      </c>
    </row>
    <row r="510" spans="1:11" ht="18.75" hidden="1" customHeight="1" x14ac:dyDescent="0.2">
      <c r="A510" s="41">
        <v>509</v>
      </c>
      <c r="B510" s="60">
        <v>4765</v>
      </c>
      <c r="C510" s="43" t="s">
        <v>742</v>
      </c>
      <c r="D510" s="42" t="s">
        <v>210</v>
      </c>
      <c r="E510" s="64">
        <v>1468636</v>
      </c>
      <c r="F510" s="64">
        <v>117491</v>
      </c>
      <c r="G510" s="64">
        <v>1586127</v>
      </c>
      <c r="H510" s="50"/>
      <c r="I510" s="52">
        <f>+VLOOKUP(B510,[1]CHECK!F$386:N$2702,9,0)</f>
        <v>-1586127</v>
      </c>
      <c r="J510" s="52">
        <f t="shared" si="7"/>
        <v>0</v>
      </c>
      <c r="K510" s="68" t="str">
        <f>+VLOOKUP(B510,[1]CHECK!F$386:N$2702,8,0)</f>
        <v>05.06.2022</v>
      </c>
    </row>
    <row r="511" spans="1:11" ht="18.75" hidden="1" customHeight="1" x14ac:dyDescent="0.2">
      <c r="A511" s="41">
        <v>510</v>
      </c>
      <c r="B511" s="60">
        <v>4766</v>
      </c>
      <c r="C511" s="43" t="s">
        <v>742</v>
      </c>
      <c r="D511" s="42" t="s">
        <v>210</v>
      </c>
      <c r="E511" s="64">
        <v>3891857</v>
      </c>
      <c r="F511" s="64">
        <v>311349</v>
      </c>
      <c r="G511" s="64">
        <v>4203206</v>
      </c>
      <c r="H511" s="50"/>
      <c r="I511" s="52">
        <f>+VLOOKUP(B511,[1]CHECK!F$386:N$2702,9,0)</f>
        <v>-4203206</v>
      </c>
      <c r="J511" s="52">
        <f t="shared" si="7"/>
        <v>0</v>
      </c>
      <c r="K511" s="68" t="str">
        <f>+VLOOKUP(B511,[1]CHECK!F$386:N$2702,8,0)</f>
        <v>05.06.2022</v>
      </c>
    </row>
    <row r="512" spans="1:11" ht="18.75" hidden="1" customHeight="1" x14ac:dyDescent="0.2">
      <c r="A512" s="41">
        <v>511</v>
      </c>
      <c r="B512" s="60">
        <v>4768</v>
      </c>
      <c r="C512" s="43" t="s">
        <v>742</v>
      </c>
      <c r="D512" s="42" t="s">
        <v>210</v>
      </c>
      <c r="E512" s="64">
        <v>1110580</v>
      </c>
      <c r="F512" s="64">
        <v>88846</v>
      </c>
      <c r="G512" s="64">
        <v>1199426</v>
      </c>
      <c r="H512" s="50"/>
      <c r="I512" s="52">
        <f>+VLOOKUP(B512,[1]CHECK!F$386:N$2702,9,0)</f>
        <v>-1199426</v>
      </c>
      <c r="J512" s="52">
        <f t="shared" si="7"/>
        <v>0</v>
      </c>
      <c r="K512" s="68" t="str">
        <f>+VLOOKUP(B512,[1]CHECK!F$386:N$2702,8,0)</f>
        <v>05.06.2022</v>
      </c>
    </row>
    <row r="513" spans="1:11" ht="18.75" hidden="1" customHeight="1" x14ac:dyDescent="0.2">
      <c r="A513" s="41">
        <v>512</v>
      </c>
      <c r="B513" s="60">
        <v>4769</v>
      </c>
      <c r="C513" s="43" t="s">
        <v>742</v>
      </c>
      <c r="D513" s="42" t="s">
        <v>210</v>
      </c>
      <c r="E513" s="64">
        <v>4047860</v>
      </c>
      <c r="F513" s="64">
        <v>323829</v>
      </c>
      <c r="G513" s="64">
        <v>4371689</v>
      </c>
      <c r="H513" s="50"/>
      <c r="I513" s="52">
        <f>+VLOOKUP(B513,[1]CHECK!F$386:N$2702,9,0)</f>
        <v>-4371689</v>
      </c>
      <c r="J513" s="52">
        <f t="shared" si="7"/>
        <v>0</v>
      </c>
      <c r="K513" s="68" t="str">
        <f>+VLOOKUP(B513,[1]CHECK!F$386:N$2702,8,0)</f>
        <v>05.06.2022</v>
      </c>
    </row>
    <row r="514" spans="1:11" ht="18.75" hidden="1" customHeight="1" x14ac:dyDescent="0.2">
      <c r="A514" s="41">
        <v>513</v>
      </c>
      <c r="B514" s="60">
        <v>4770</v>
      </c>
      <c r="C514" s="43" t="s">
        <v>742</v>
      </c>
      <c r="D514" s="42" t="s">
        <v>210</v>
      </c>
      <c r="E514" s="64">
        <v>2221160</v>
      </c>
      <c r="F514" s="64">
        <v>177693</v>
      </c>
      <c r="G514" s="64">
        <v>2398853</v>
      </c>
      <c r="H514" s="50"/>
      <c r="I514" s="52">
        <f>+VLOOKUP(B514,[1]CHECK!F$386:N$2702,9,0)</f>
        <v>-2398853</v>
      </c>
      <c r="J514" s="52">
        <f t="shared" si="7"/>
        <v>0</v>
      </c>
      <c r="K514" s="68" t="str">
        <f>+VLOOKUP(B514,[1]CHECK!F$386:N$2702,8,0)</f>
        <v>05.06.2022</v>
      </c>
    </row>
    <row r="515" spans="1:11" ht="18.75" hidden="1" customHeight="1" x14ac:dyDescent="0.2">
      <c r="A515" s="41">
        <v>514</v>
      </c>
      <c r="B515" s="60">
        <v>4771</v>
      </c>
      <c r="C515" s="43" t="s">
        <v>742</v>
      </c>
      <c r="D515" s="42" t="s">
        <v>210</v>
      </c>
      <c r="E515" s="64">
        <v>1110580</v>
      </c>
      <c r="F515" s="64">
        <v>88846</v>
      </c>
      <c r="G515" s="64">
        <v>1199426</v>
      </c>
      <c r="H515" s="50"/>
      <c r="I515" s="52">
        <f>+VLOOKUP(B515,[1]CHECK!F$386:N$2702,9,0)</f>
        <v>-1199426</v>
      </c>
      <c r="J515" s="52">
        <f t="shared" ref="J515:J578" si="8">+I515+G515</f>
        <v>0</v>
      </c>
      <c r="K515" s="68" t="str">
        <f>+VLOOKUP(B515,[1]CHECK!F$386:N$2702,8,0)</f>
        <v>05.06.2022</v>
      </c>
    </row>
    <row r="516" spans="1:11" ht="18.75" hidden="1" customHeight="1" x14ac:dyDescent="0.2">
      <c r="A516" s="41">
        <v>515</v>
      </c>
      <c r="B516" s="60">
        <v>4772</v>
      </c>
      <c r="C516" s="43" t="s">
        <v>742</v>
      </c>
      <c r="D516" s="42" t="s">
        <v>210</v>
      </c>
      <c r="E516" s="64">
        <v>2879800</v>
      </c>
      <c r="F516" s="64">
        <v>230384</v>
      </c>
      <c r="G516" s="64">
        <v>3110184</v>
      </c>
      <c r="H516" s="50"/>
      <c r="I516" s="52">
        <f>+VLOOKUP(B516,[1]CHECK!F$386:N$2702,9,0)</f>
        <v>-3110184</v>
      </c>
      <c r="J516" s="52">
        <f t="shared" si="8"/>
        <v>0</v>
      </c>
      <c r="K516" s="68" t="str">
        <f>+VLOOKUP(B516,[1]CHECK!F$386:N$2702,8,0)</f>
        <v>05.06.2022</v>
      </c>
    </row>
    <row r="517" spans="1:11" ht="18.75" hidden="1" customHeight="1" x14ac:dyDescent="0.2">
      <c r="A517" s="41">
        <v>516</v>
      </c>
      <c r="B517" s="60">
        <v>4773</v>
      </c>
      <c r="C517" s="43" t="s">
        <v>742</v>
      </c>
      <c r="D517" s="42" t="s">
        <v>210</v>
      </c>
      <c r="E517" s="64">
        <v>1110580</v>
      </c>
      <c r="F517" s="64">
        <v>88846</v>
      </c>
      <c r="G517" s="64">
        <v>1199426</v>
      </c>
      <c r="H517" s="50"/>
      <c r="I517" s="52">
        <f>+VLOOKUP(B517,[1]CHECK!F$386:N$2702,9,0)</f>
        <v>-1199426</v>
      </c>
      <c r="J517" s="52">
        <f t="shared" si="8"/>
        <v>0</v>
      </c>
      <c r="K517" s="68" t="str">
        <f>+VLOOKUP(B517,[1]CHECK!F$386:N$2702,8,0)</f>
        <v>05.06.2022</v>
      </c>
    </row>
    <row r="518" spans="1:11" ht="18.75" hidden="1" customHeight="1" x14ac:dyDescent="0.2">
      <c r="A518" s="41">
        <v>517</v>
      </c>
      <c r="B518" s="60">
        <v>4774</v>
      </c>
      <c r="C518" s="43" t="s">
        <v>742</v>
      </c>
      <c r="D518" s="42" t="s">
        <v>210</v>
      </c>
      <c r="E518" s="64">
        <v>539464</v>
      </c>
      <c r="F518" s="64">
        <v>43157</v>
      </c>
      <c r="G518" s="64">
        <v>582621</v>
      </c>
      <c r="H518" s="50"/>
      <c r="I518" s="52">
        <f>+VLOOKUP(B518,[1]CHECK!F$386:N$2702,9,0)</f>
        <v>-582621</v>
      </c>
      <c r="J518" s="52">
        <f t="shared" si="8"/>
        <v>0</v>
      </c>
      <c r="K518" s="68" t="str">
        <f>+VLOOKUP(B518,[1]CHECK!F$386:N$2702,8,0)</f>
        <v>05.06.2022</v>
      </c>
    </row>
    <row r="519" spans="1:11" ht="18.75" hidden="1" customHeight="1" x14ac:dyDescent="0.2">
      <c r="A519" s="41">
        <v>518</v>
      </c>
      <c r="B519" s="60">
        <v>4775</v>
      </c>
      <c r="C519" s="43" t="s">
        <v>742</v>
      </c>
      <c r="D519" s="42" t="s">
        <v>210</v>
      </c>
      <c r="E519" s="64">
        <v>1468640</v>
      </c>
      <c r="F519" s="64">
        <v>117491</v>
      </c>
      <c r="G519" s="64">
        <v>1586131</v>
      </c>
      <c r="H519" s="50"/>
      <c r="I519" s="52">
        <f>+VLOOKUP(B519,[1]CHECK!F$386:N$2702,9,0)</f>
        <v>-1586131</v>
      </c>
      <c r="J519" s="52">
        <f t="shared" si="8"/>
        <v>0</v>
      </c>
      <c r="K519" s="68" t="str">
        <f>+VLOOKUP(B519,[1]CHECK!F$386:N$2702,8,0)</f>
        <v>05.06.2022</v>
      </c>
    </row>
    <row r="520" spans="1:11" ht="18.75" hidden="1" customHeight="1" x14ac:dyDescent="0.2">
      <c r="A520" s="41">
        <v>519</v>
      </c>
      <c r="B520" s="60">
        <v>4779</v>
      </c>
      <c r="C520" s="43" t="s">
        <v>742</v>
      </c>
      <c r="D520" s="42" t="s">
        <v>210</v>
      </c>
      <c r="E520" s="64">
        <v>3689800</v>
      </c>
      <c r="F520" s="64">
        <v>295184</v>
      </c>
      <c r="G520" s="64">
        <v>3984984</v>
      </c>
      <c r="H520" s="50"/>
      <c r="I520" s="52">
        <f>+VLOOKUP(B520,[1]CHECK!F$386:N$2702,9,0)</f>
        <v>-3984984</v>
      </c>
      <c r="J520" s="52">
        <f t="shared" si="8"/>
        <v>0</v>
      </c>
      <c r="K520" s="68" t="str">
        <f>+VLOOKUP(B520,[1]CHECK!F$386:N$2702,8,0)</f>
        <v>05.06.2022</v>
      </c>
    </row>
    <row r="521" spans="1:11" ht="18.75" hidden="1" customHeight="1" x14ac:dyDescent="0.2">
      <c r="A521" s="41">
        <v>520</v>
      </c>
      <c r="B521" s="60">
        <v>5375</v>
      </c>
      <c r="C521" s="43" t="s">
        <v>41</v>
      </c>
      <c r="D521" s="42" t="s">
        <v>210</v>
      </c>
      <c r="E521" s="64">
        <v>2221160</v>
      </c>
      <c r="F521" s="64">
        <v>177693</v>
      </c>
      <c r="G521" s="64">
        <v>2398853</v>
      </c>
      <c r="H521" s="50"/>
      <c r="I521" s="52">
        <f>+VLOOKUP(B521,[1]CHECK!F$386:N$2702,9,0)</f>
        <v>-2398853</v>
      </c>
      <c r="J521" s="52">
        <f t="shared" si="8"/>
        <v>0</v>
      </c>
      <c r="K521" s="68" t="str">
        <f>+VLOOKUP(B521,[1]CHECK!F$386:N$2702,8,0)</f>
        <v>05.06.2022</v>
      </c>
    </row>
    <row r="522" spans="1:11" ht="18.75" hidden="1" customHeight="1" x14ac:dyDescent="0.2">
      <c r="A522" s="41">
        <v>521</v>
      </c>
      <c r="B522" s="60">
        <v>5376</v>
      </c>
      <c r="C522" s="43" t="s">
        <v>41</v>
      </c>
      <c r="D522" s="42" t="s">
        <v>210</v>
      </c>
      <c r="E522" s="64">
        <v>3890528</v>
      </c>
      <c r="F522" s="64">
        <v>311242</v>
      </c>
      <c r="G522" s="64">
        <v>4201770</v>
      </c>
      <c r="H522" s="50"/>
      <c r="I522" s="52">
        <f>+VLOOKUP(B522,[1]CHECK!F$386:N$2702,9,0)</f>
        <v>-4201770</v>
      </c>
      <c r="J522" s="52">
        <f t="shared" si="8"/>
        <v>0</v>
      </c>
      <c r="K522" s="68" t="str">
        <f>+VLOOKUP(B522,[1]CHECK!F$386:N$2702,8,0)</f>
        <v>05.06.2022</v>
      </c>
    </row>
    <row r="523" spans="1:11" ht="18.75" hidden="1" customHeight="1" x14ac:dyDescent="0.2">
      <c r="A523" s="41">
        <v>522</v>
      </c>
      <c r="B523" s="60">
        <v>5377</v>
      </c>
      <c r="C523" s="43" t="s">
        <v>41</v>
      </c>
      <c r="D523" s="42" t="s">
        <v>210</v>
      </c>
      <c r="E523" s="64">
        <v>3530380</v>
      </c>
      <c r="F523" s="64">
        <v>282430</v>
      </c>
      <c r="G523" s="64">
        <v>3812810</v>
      </c>
      <c r="H523" s="50"/>
      <c r="I523" s="52">
        <f>+VLOOKUP(B523,[1]CHECK!F$386:N$2702,9,0)</f>
        <v>-3812810</v>
      </c>
      <c r="J523" s="52">
        <f t="shared" si="8"/>
        <v>0</v>
      </c>
      <c r="K523" s="68" t="str">
        <f>+VLOOKUP(B523,[1]CHECK!F$386:N$2702,8,0)</f>
        <v>05.06.2022</v>
      </c>
    </row>
    <row r="524" spans="1:11" customFormat="1" ht="15" hidden="1" customHeight="1" x14ac:dyDescent="0.25">
      <c r="A524" s="41">
        <v>523</v>
      </c>
      <c r="B524" s="61">
        <v>5378</v>
      </c>
      <c r="C524" s="48" t="s">
        <v>41</v>
      </c>
      <c r="D524" s="47" t="s">
        <v>210</v>
      </c>
      <c r="E524" s="66">
        <v>4450646</v>
      </c>
      <c r="F524" s="66">
        <v>356052</v>
      </c>
      <c r="G524" s="66">
        <v>4806698</v>
      </c>
      <c r="H524" s="53"/>
      <c r="I524" s="52">
        <f>+VLOOKUP(B524,[1]CHECK!F$386:N$2702,9,0)</f>
        <v>-4806698</v>
      </c>
      <c r="J524" s="52">
        <f t="shared" si="8"/>
        <v>0</v>
      </c>
      <c r="K524" s="68" t="str">
        <f>+VLOOKUP(B524,[1]CHECK!F$386:N$2702,8,0)</f>
        <v>05.06.2022</v>
      </c>
    </row>
    <row r="525" spans="1:11" customFormat="1" ht="15" hidden="1" customHeight="1" x14ac:dyDescent="0.25">
      <c r="A525" s="41">
        <v>524</v>
      </c>
      <c r="B525" s="61">
        <v>5379</v>
      </c>
      <c r="C525" s="48" t="s">
        <v>41</v>
      </c>
      <c r="D525" s="47" t="s">
        <v>210</v>
      </c>
      <c r="E525" s="66">
        <v>4739957</v>
      </c>
      <c r="F525" s="66">
        <v>379197</v>
      </c>
      <c r="G525" s="66">
        <v>5119154</v>
      </c>
      <c r="H525" s="53"/>
      <c r="I525" s="52">
        <f>+VLOOKUP(B525,[1]CHECK!F$386:N$2702,9,0)</f>
        <v>-5119154</v>
      </c>
      <c r="J525" s="52">
        <f t="shared" si="8"/>
        <v>0</v>
      </c>
      <c r="K525" s="68" t="str">
        <f>+VLOOKUP(B525,[1]CHECK!F$386:N$2702,8,0)</f>
        <v>05.06.2022</v>
      </c>
    </row>
    <row r="526" spans="1:11" ht="18.75" hidden="1" customHeight="1" x14ac:dyDescent="0.2">
      <c r="A526" s="41">
        <v>525</v>
      </c>
      <c r="B526" s="60">
        <v>5380</v>
      </c>
      <c r="C526" s="43" t="s">
        <v>41</v>
      </c>
      <c r="D526" s="42" t="s">
        <v>210</v>
      </c>
      <c r="E526" s="64">
        <v>2221160</v>
      </c>
      <c r="F526" s="64">
        <v>177693</v>
      </c>
      <c r="G526" s="64">
        <v>2398853</v>
      </c>
      <c r="H526" s="50"/>
      <c r="I526" s="52">
        <f>+VLOOKUP(B526,[1]CHECK!F$386:N$2702,9,0)</f>
        <v>-2398853</v>
      </c>
      <c r="J526" s="52">
        <f t="shared" si="8"/>
        <v>0</v>
      </c>
      <c r="K526" s="68" t="str">
        <f>+VLOOKUP(B526,[1]CHECK!F$386:N$2702,8,0)</f>
        <v>05.06.2022</v>
      </c>
    </row>
    <row r="527" spans="1:11" ht="18.75" hidden="1" customHeight="1" x14ac:dyDescent="0.2">
      <c r="A527" s="41">
        <v>526</v>
      </c>
      <c r="B527" s="60">
        <v>5381</v>
      </c>
      <c r="C527" s="43" t="s">
        <v>41</v>
      </c>
      <c r="D527" s="42" t="s">
        <v>210</v>
      </c>
      <c r="E527" s="64">
        <v>1468637</v>
      </c>
      <c r="F527" s="64">
        <v>117491</v>
      </c>
      <c r="G527" s="64">
        <v>1586128</v>
      </c>
      <c r="H527" s="50"/>
      <c r="I527" s="52">
        <f>+VLOOKUP(B527,[1]CHECK!F$386:N$2702,9,0)</f>
        <v>-1586128</v>
      </c>
      <c r="J527" s="52">
        <f t="shared" si="8"/>
        <v>0</v>
      </c>
      <c r="K527" s="68" t="str">
        <f>+VLOOKUP(B527,[1]CHECK!F$386:N$2702,8,0)</f>
        <v>05.06.2022</v>
      </c>
    </row>
    <row r="528" spans="1:11" ht="18.75" hidden="1" customHeight="1" x14ac:dyDescent="0.2">
      <c r="A528" s="41">
        <v>527</v>
      </c>
      <c r="B528" s="60">
        <v>5382</v>
      </c>
      <c r="C528" s="43" t="s">
        <v>41</v>
      </c>
      <c r="D528" s="42" t="s">
        <v>210</v>
      </c>
      <c r="E528" s="64">
        <v>1340580</v>
      </c>
      <c r="F528" s="64">
        <v>107246</v>
      </c>
      <c r="G528" s="64">
        <v>1447826</v>
      </c>
      <c r="H528" s="50"/>
      <c r="I528" s="52">
        <f>+VLOOKUP(B528,[1]CHECK!F$386:N$2702,9,0)</f>
        <v>-1447826</v>
      </c>
      <c r="J528" s="52">
        <f t="shared" si="8"/>
        <v>0</v>
      </c>
      <c r="K528" s="68" t="str">
        <f>+VLOOKUP(B528,[1]CHECK!F$386:N$2702,8,0)</f>
        <v>05.06.2022</v>
      </c>
    </row>
    <row r="529" spans="1:11" ht="18.75" hidden="1" customHeight="1" x14ac:dyDescent="0.2">
      <c r="A529" s="41">
        <v>528</v>
      </c>
      <c r="B529" s="60">
        <v>5383</v>
      </c>
      <c r="C529" s="43" t="s">
        <v>41</v>
      </c>
      <c r="D529" s="42" t="s">
        <v>210</v>
      </c>
      <c r="E529" s="64">
        <v>1514637</v>
      </c>
      <c r="F529" s="64">
        <v>121171</v>
      </c>
      <c r="G529" s="64">
        <v>1635808</v>
      </c>
      <c r="H529" s="50"/>
      <c r="I529" s="52">
        <f>+VLOOKUP(B529,[1]CHECK!F$386:N$2702,9,0)</f>
        <v>-1635808</v>
      </c>
      <c r="J529" s="52">
        <f t="shared" si="8"/>
        <v>0</v>
      </c>
      <c r="K529" s="68" t="str">
        <f>+VLOOKUP(B529,[1]CHECK!F$386:N$2702,8,0)</f>
        <v>05.06.2022</v>
      </c>
    </row>
    <row r="530" spans="1:11" ht="18.75" hidden="1" customHeight="1" x14ac:dyDescent="0.2">
      <c r="A530" s="41">
        <v>529</v>
      </c>
      <c r="B530" s="60">
        <v>5384</v>
      </c>
      <c r="C530" s="43" t="s">
        <v>41</v>
      </c>
      <c r="D530" s="42" t="s">
        <v>210</v>
      </c>
      <c r="E530" s="64">
        <v>1110580</v>
      </c>
      <c r="F530" s="64">
        <v>88846</v>
      </c>
      <c r="G530" s="64">
        <v>1199426</v>
      </c>
      <c r="H530" s="50"/>
      <c r="I530" s="52">
        <f>+VLOOKUP(B530,[1]CHECK!F$386:N$2702,9,0)</f>
        <v>-1199426</v>
      </c>
      <c r="J530" s="52">
        <f t="shared" si="8"/>
        <v>0</v>
      </c>
      <c r="K530" s="68" t="str">
        <f>+VLOOKUP(B530,[1]CHECK!F$386:N$2702,8,0)</f>
        <v>05.06.2022</v>
      </c>
    </row>
    <row r="531" spans="1:11" ht="18.75" hidden="1" customHeight="1" x14ac:dyDescent="0.2">
      <c r="A531" s="41">
        <v>530</v>
      </c>
      <c r="B531" s="60">
        <v>5385</v>
      </c>
      <c r="C531" s="43" t="s">
        <v>41</v>
      </c>
      <c r="D531" s="42" t="s">
        <v>210</v>
      </c>
      <c r="E531" s="64">
        <v>2421892</v>
      </c>
      <c r="F531" s="64">
        <v>193751</v>
      </c>
      <c r="G531" s="64">
        <v>2615643</v>
      </c>
      <c r="H531" s="50"/>
      <c r="I531" s="52">
        <f>+VLOOKUP(B531,[1]CHECK!F$386:N$2702,9,0)</f>
        <v>-2615643</v>
      </c>
      <c r="J531" s="52">
        <f t="shared" si="8"/>
        <v>0</v>
      </c>
      <c r="K531" s="68" t="str">
        <f>+VLOOKUP(B531,[1]CHECK!F$386:N$2702,8,0)</f>
        <v>05.06.2022</v>
      </c>
    </row>
    <row r="532" spans="1:11" ht="18.75" hidden="1" customHeight="1" x14ac:dyDescent="0.2">
      <c r="A532" s="41">
        <v>531</v>
      </c>
      <c r="B532" s="60">
        <v>5386</v>
      </c>
      <c r="C532" s="43" t="s">
        <v>41</v>
      </c>
      <c r="D532" s="42" t="s">
        <v>210</v>
      </c>
      <c r="E532" s="64">
        <v>1669369</v>
      </c>
      <c r="F532" s="64">
        <v>133550</v>
      </c>
      <c r="G532" s="64">
        <v>1802919</v>
      </c>
      <c r="H532" s="50"/>
      <c r="I532" s="52">
        <f>+VLOOKUP(B532,[1]CHECK!F$386:N$2702,9,0)</f>
        <v>-1802919</v>
      </c>
      <c r="J532" s="52">
        <f t="shared" si="8"/>
        <v>0</v>
      </c>
      <c r="K532" s="68" t="str">
        <f>+VLOOKUP(B532,[1]CHECK!F$386:N$2702,8,0)</f>
        <v>05.06.2022</v>
      </c>
    </row>
    <row r="533" spans="1:11" ht="18.75" hidden="1" customHeight="1" x14ac:dyDescent="0.2">
      <c r="A533" s="41">
        <v>532</v>
      </c>
      <c r="B533" s="60">
        <v>5387</v>
      </c>
      <c r="C533" s="43" t="s">
        <v>41</v>
      </c>
      <c r="D533" s="42" t="s">
        <v>210</v>
      </c>
      <c r="E533" s="64">
        <v>1311312</v>
      </c>
      <c r="F533" s="64">
        <v>104905</v>
      </c>
      <c r="G533" s="64">
        <v>1416217</v>
      </c>
      <c r="H533" s="50"/>
      <c r="I533" s="52">
        <f>+VLOOKUP(B533,[1]CHECK!F$386:N$2702,9,0)</f>
        <v>-1416217</v>
      </c>
      <c r="J533" s="52">
        <f t="shared" si="8"/>
        <v>0</v>
      </c>
      <c r="K533" s="68" t="str">
        <f>+VLOOKUP(B533,[1]CHECK!F$386:N$2702,8,0)</f>
        <v>05.06.2022</v>
      </c>
    </row>
    <row r="534" spans="1:11" ht="18.75" hidden="1" customHeight="1" x14ac:dyDescent="0.2">
      <c r="A534" s="41">
        <v>533</v>
      </c>
      <c r="B534" s="60">
        <v>5388</v>
      </c>
      <c r="C534" s="43" t="s">
        <v>41</v>
      </c>
      <c r="D534" s="42" t="s">
        <v>210</v>
      </c>
      <c r="E534" s="64">
        <v>2222489</v>
      </c>
      <c r="F534" s="64">
        <v>177799</v>
      </c>
      <c r="G534" s="64">
        <v>2400288</v>
      </c>
      <c r="H534" s="50"/>
      <c r="I534" s="52">
        <f>+VLOOKUP(B534,[1]CHECK!F$386:N$2702,9,0)</f>
        <v>-2400288</v>
      </c>
      <c r="J534" s="52">
        <f t="shared" si="8"/>
        <v>0</v>
      </c>
      <c r="K534" s="68" t="str">
        <f>+VLOOKUP(B534,[1]CHECK!F$386:N$2702,8,0)</f>
        <v>05.06.2022</v>
      </c>
    </row>
    <row r="535" spans="1:11" ht="18.75" hidden="1" customHeight="1" x14ac:dyDescent="0.2">
      <c r="A535" s="41">
        <v>534</v>
      </c>
      <c r="B535" s="60">
        <v>5389</v>
      </c>
      <c r="C535" s="43" t="s">
        <v>41</v>
      </c>
      <c r="D535" s="42" t="s">
        <v>210</v>
      </c>
      <c r="E535" s="64">
        <v>4800377</v>
      </c>
      <c r="F535" s="64">
        <v>384030</v>
      </c>
      <c r="G535" s="64">
        <v>5184407</v>
      </c>
      <c r="H535" s="50"/>
      <c r="I535" s="52">
        <f>+VLOOKUP(B535,[1]CHECK!F$386:N$2702,9,0)</f>
        <v>-5184407</v>
      </c>
      <c r="J535" s="52">
        <f t="shared" si="8"/>
        <v>0</v>
      </c>
      <c r="K535" s="68" t="str">
        <f>+VLOOKUP(B535,[1]CHECK!F$386:N$2702,8,0)</f>
        <v>05.06.2022</v>
      </c>
    </row>
    <row r="536" spans="1:11" ht="18.75" hidden="1" customHeight="1" x14ac:dyDescent="0.2">
      <c r="A536" s="41">
        <v>535</v>
      </c>
      <c r="B536" s="60">
        <v>5390</v>
      </c>
      <c r="C536" s="43" t="s">
        <v>41</v>
      </c>
      <c r="D536" s="42" t="s">
        <v>210</v>
      </c>
      <c r="E536" s="64">
        <v>2421892</v>
      </c>
      <c r="F536" s="64">
        <v>193751</v>
      </c>
      <c r="G536" s="64">
        <v>2615643</v>
      </c>
      <c r="H536" s="50"/>
      <c r="I536" s="52">
        <f>+VLOOKUP(B536,[1]CHECK!F$386:N$2702,9,0)</f>
        <v>-2615643</v>
      </c>
      <c r="J536" s="52">
        <f t="shared" si="8"/>
        <v>0</v>
      </c>
      <c r="K536" s="68" t="str">
        <f>+VLOOKUP(B536,[1]CHECK!F$386:N$2702,8,0)</f>
        <v>05.06.2022</v>
      </c>
    </row>
    <row r="537" spans="1:11" ht="18.75" hidden="1" customHeight="1" x14ac:dyDescent="0.2">
      <c r="A537" s="41">
        <v>536</v>
      </c>
      <c r="B537" s="60">
        <v>5400</v>
      </c>
      <c r="C537" s="43" t="s">
        <v>41</v>
      </c>
      <c r="D537" s="42" t="s">
        <v>210</v>
      </c>
      <c r="E537" s="64">
        <v>6269013</v>
      </c>
      <c r="F537" s="64">
        <v>501521</v>
      </c>
      <c r="G537" s="64">
        <v>6770534</v>
      </c>
      <c r="H537" s="50"/>
      <c r="I537" s="52">
        <f>+VLOOKUP(B537,[1]CHECK!F$386:N$2702,9,0)</f>
        <v>-6770534</v>
      </c>
      <c r="J537" s="52">
        <f t="shared" si="8"/>
        <v>0</v>
      </c>
      <c r="K537" s="68" t="str">
        <f>+VLOOKUP(B537,[1]CHECK!F$386:N$2702,8,0)</f>
        <v>05.06.2022</v>
      </c>
    </row>
    <row r="538" spans="1:11" ht="18.75" hidden="1" customHeight="1" x14ac:dyDescent="0.2">
      <c r="A538" s="41">
        <v>537</v>
      </c>
      <c r="B538" s="60">
        <v>5401</v>
      </c>
      <c r="C538" s="43" t="s">
        <v>41</v>
      </c>
      <c r="D538" s="42" t="s">
        <v>210</v>
      </c>
      <c r="E538" s="64">
        <v>1468637</v>
      </c>
      <c r="F538" s="64">
        <v>117491</v>
      </c>
      <c r="G538" s="64">
        <v>1586128</v>
      </c>
      <c r="H538" s="50"/>
      <c r="I538" s="52">
        <f>+VLOOKUP(B538,[1]CHECK!F$386:N$2702,9,0)</f>
        <v>-1586128</v>
      </c>
      <c r="J538" s="52">
        <f t="shared" si="8"/>
        <v>0</v>
      </c>
      <c r="K538" s="68" t="str">
        <f>+VLOOKUP(B538,[1]CHECK!F$386:N$2702,8,0)</f>
        <v>05.06.2022</v>
      </c>
    </row>
    <row r="539" spans="1:11" ht="18.75" hidden="1" customHeight="1" x14ac:dyDescent="0.2">
      <c r="A539" s="41">
        <v>538</v>
      </c>
      <c r="B539" s="60">
        <v>5402</v>
      </c>
      <c r="C539" s="43" t="s">
        <v>773</v>
      </c>
      <c r="D539" s="42" t="s">
        <v>210</v>
      </c>
      <c r="E539" s="64">
        <v>1669369</v>
      </c>
      <c r="F539" s="64">
        <v>133550</v>
      </c>
      <c r="G539" s="64">
        <v>1802919</v>
      </c>
      <c r="H539" s="50"/>
      <c r="I539" s="52">
        <f>+VLOOKUP(B539,[1]CHECK!F$386:N$2702,9,0)</f>
        <v>-1802919</v>
      </c>
      <c r="J539" s="52">
        <f t="shared" si="8"/>
        <v>0</v>
      </c>
      <c r="K539" s="68" t="str">
        <f>+VLOOKUP(B539,[1]CHECK!F$386:N$2702,8,0)</f>
        <v>05.06.2022</v>
      </c>
    </row>
    <row r="540" spans="1:11" ht="18.75" hidden="1" customHeight="1" x14ac:dyDescent="0.2">
      <c r="A540" s="41">
        <v>539</v>
      </c>
      <c r="B540" s="60">
        <v>5403</v>
      </c>
      <c r="C540" s="43" t="s">
        <v>773</v>
      </c>
      <c r="D540" s="42" t="s">
        <v>210</v>
      </c>
      <c r="E540" s="64">
        <v>1468637</v>
      </c>
      <c r="F540" s="64">
        <v>117491</v>
      </c>
      <c r="G540" s="64">
        <v>1586128</v>
      </c>
      <c r="H540" s="50"/>
      <c r="I540" s="52">
        <f>+VLOOKUP(B540,[1]CHECK!F$386:N$2702,9,0)</f>
        <v>-1586128</v>
      </c>
      <c r="J540" s="52">
        <f t="shared" si="8"/>
        <v>0</v>
      </c>
      <c r="K540" s="68" t="str">
        <f>+VLOOKUP(B540,[1]CHECK!F$386:N$2702,8,0)</f>
        <v>05.06.2022</v>
      </c>
    </row>
    <row r="541" spans="1:11" ht="18.75" hidden="1" customHeight="1" x14ac:dyDescent="0.2">
      <c r="A541" s="41">
        <v>540</v>
      </c>
      <c r="B541" s="60">
        <v>5436</v>
      </c>
      <c r="C541" s="43" t="s">
        <v>773</v>
      </c>
      <c r="D541" s="42" t="s">
        <v>210</v>
      </c>
      <c r="E541" s="64">
        <v>1110580</v>
      </c>
      <c r="F541" s="64">
        <v>88846</v>
      </c>
      <c r="G541" s="64">
        <v>1199426</v>
      </c>
      <c r="H541" s="50"/>
      <c r="I541" s="52">
        <f>+VLOOKUP(B541,[1]CHECK!F$386:N$2702,9,0)</f>
        <v>-1199426</v>
      </c>
      <c r="J541" s="52">
        <f t="shared" si="8"/>
        <v>0</v>
      </c>
      <c r="K541" s="68" t="str">
        <f>+VLOOKUP(B541,[1]CHECK!F$386:N$2702,8,0)</f>
        <v>05.06.2022</v>
      </c>
    </row>
    <row r="542" spans="1:11" ht="18.75" hidden="1" customHeight="1" x14ac:dyDescent="0.2">
      <c r="A542" s="41">
        <v>541</v>
      </c>
      <c r="B542" s="60">
        <v>5570</v>
      </c>
      <c r="C542" s="43" t="s">
        <v>777</v>
      </c>
      <c r="D542" s="42" t="s">
        <v>210</v>
      </c>
      <c r="E542" s="64">
        <v>9242680</v>
      </c>
      <c r="F542" s="64">
        <v>739415</v>
      </c>
      <c r="G542" s="64">
        <v>9982095</v>
      </c>
      <c r="H542" s="50"/>
      <c r="I542" s="52">
        <f>+VLOOKUP(B542,[1]CHECK!F$386:N$2702,9,0)</f>
        <v>-9982095</v>
      </c>
      <c r="J542" s="52">
        <f t="shared" si="8"/>
        <v>0</v>
      </c>
      <c r="K542" s="68" t="str">
        <f>+VLOOKUP(B542,[1]CHECK!F$386:N$2702,8,0)</f>
        <v>05.06.2022</v>
      </c>
    </row>
    <row r="543" spans="1:11" ht="18.75" hidden="1" customHeight="1" x14ac:dyDescent="0.2">
      <c r="A543" s="41">
        <v>542</v>
      </c>
      <c r="B543" s="60">
        <v>5571</v>
      </c>
      <c r="C543" s="43" t="s">
        <v>777</v>
      </c>
      <c r="D543" s="42" t="s">
        <v>210</v>
      </c>
      <c r="E543" s="64">
        <v>1110580</v>
      </c>
      <c r="F543" s="64">
        <v>88846</v>
      </c>
      <c r="G543" s="64">
        <v>1199426</v>
      </c>
      <c r="H543" s="50"/>
      <c r="I543" s="52">
        <f>+VLOOKUP(B543,[1]CHECK!F$386:N$2702,9,0)</f>
        <v>-1199426</v>
      </c>
      <c r="J543" s="52">
        <f t="shared" si="8"/>
        <v>0</v>
      </c>
      <c r="K543" s="68" t="str">
        <f>+VLOOKUP(B543,[1]CHECK!F$386:N$2702,8,0)</f>
        <v>05.06.2022</v>
      </c>
    </row>
    <row r="544" spans="1:11" ht="18.75" hidden="1" customHeight="1" x14ac:dyDescent="0.2">
      <c r="A544" s="41">
        <v>543</v>
      </c>
      <c r="B544" s="60">
        <v>5581</v>
      </c>
      <c r="C544" s="43" t="s">
        <v>777</v>
      </c>
      <c r="D544" s="42" t="s">
        <v>210</v>
      </c>
      <c r="E544" s="64">
        <v>1003660</v>
      </c>
      <c r="F544" s="64">
        <v>80293</v>
      </c>
      <c r="G544" s="64">
        <v>1083953</v>
      </c>
      <c r="H544" s="50"/>
      <c r="I544" s="52">
        <f>+VLOOKUP(B544,[1]CHECK!F$386:N$2702,9,0)</f>
        <v>-1083953</v>
      </c>
      <c r="J544" s="52">
        <f t="shared" si="8"/>
        <v>0</v>
      </c>
      <c r="K544" s="68" t="str">
        <f>+VLOOKUP(B544,[1]CHECK!F$386:N$2702,8,0)</f>
        <v>05.06.2022</v>
      </c>
    </row>
    <row r="545" spans="1:11" ht="18.75" hidden="1" customHeight="1" x14ac:dyDescent="0.2">
      <c r="A545" s="41">
        <v>544</v>
      </c>
      <c r="B545" s="60">
        <v>5651</v>
      </c>
      <c r="C545" s="43" t="s">
        <v>777</v>
      </c>
      <c r="D545" s="42" t="s">
        <v>210</v>
      </c>
      <c r="E545" s="64">
        <v>7222252</v>
      </c>
      <c r="F545" s="64">
        <v>577780</v>
      </c>
      <c r="G545" s="64">
        <v>7800032</v>
      </c>
      <c r="H545" s="50"/>
      <c r="I545" s="52">
        <f>+VLOOKUP(B545,[1]CHECK!F$386:N$2702,9,0)</f>
        <v>-7800032</v>
      </c>
      <c r="J545" s="52">
        <f t="shared" si="8"/>
        <v>0</v>
      </c>
      <c r="K545" s="68" t="str">
        <f>+VLOOKUP(B545,[1]CHECK!F$386:N$2702,8,0)</f>
        <v>05.06.2022</v>
      </c>
    </row>
    <row r="546" spans="1:11" ht="18.75" hidden="1" customHeight="1" x14ac:dyDescent="0.2">
      <c r="A546" s="41">
        <v>545</v>
      </c>
      <c r="B546" s="60">
        <v>5653</v>
      </c>
      <c r="C546" s="43" t="s">
        <v>777</v>
      </c>
      <c r="D546" s="42" t="s">
        <v>210</v>
      </c>
      <c r="E546" s="64">
        <v>6157672</v>
      </c>
      <c r="F546" s="64">
        <v>492614</v>
      </c>
      <c r="G546" s="64">
        <v>6650286</v>
      </c>
      <c r="H546" s="50"/>
      <c r="I546" s="52">
        <f>+VLOOKUP(B546,[1]CHECK!F$386:N$2702,9,0)</f>
        <v>-6650286</v>
      </c>
      <c r="J546" s="52">
        <f t="shared" si="8"/>
        <v>0</v>
      </c>
      <c r="K546" s="68" t="str">
        <f>+VLOOKUP(B546,[1]CHECK!F$386:N$2702,8,0)</f>
        <v>05.06.2022</v>
      </c>
    </row>
    <row r="547" spans="1:11" ht="18.75" hidden="1" customHeight="1" x14ac:dyDescent="0.2">
      <c r="A547" s="41">
        <v>546</v>
      </c>
      <c r="B547" s="60">
        <v>5682</v>
      </c>
      <c r="C547" s="43" t="s">
        <v>783</v>
      </c>
      <c r="D547" s="42" t="s">
        <v>210</v>
      </c>
      <c r="E547" s="64">
        <v>230000</v>
      </c>
      <c r="F547" s="64">
        <v>18400</v>
      </c>
      <c r="G547" s="64">
        <v>248400</v>
      </c>
      <c r="H547" s="50"/>
      <c r="I547" s="52">
        <f>+VLOOKUP(B547,[1]CHECK!F$386:N$2702,9,0)</f>
        <v>-248400</v>
      </c>
      <c r="J547" s="52">
        <f t="shared" si="8"/>
        <v>0</v>
      </c>
      <c r="K547" s="68" t="str">
        <f>+VLOOKUP(B547,[1]CHECK!F$386:N$2702,8,0)</f>
        <v>05.06.2022</v>
      </c>
    </row>
    <row r="548" spans="1:11" ht="18.75" hidden="1" customHeight="1" x14ac:dyDescent="0.2">
      <c r="A548" s="41">
        <v>547</v>
      </c>
      <c r="B548" s="60">
        <v>5683</v>
      </c>
      <c r="C548" s="43" t="s">
        <v>783</v>
      </c>
      <c r="D548" s="42" t="s">
        <v>210</v>
      </c>
      <c r="E548" s="64">
        <v>1512044</v>
      </c>
      <c r="F548" s="64">
        <v>120964</v>
      </c>
      <c r="G548" s="64">
        <v>1633008</v>
      </c>
      <c r="H548" s="50"/>
      <c r="I548" s="52">
        <f>+VLOOKUP(B548,[1]CHECK!F$386:N$2702,9,0)</f>
        <v>-1633008</v>
      </c>
      <c r="J548" s="52">
        <f t="shared" si="8"/>
        <v>0</v>
      </c>
      <c r="K548" s="68" t="str">
        <f>+VLOOKUP(B548,[1]CHECK!F$386:N$2702,8,0)</f>
        <v>05.06.2022</v>
      </c>
    </row>
    <row r="549" spans="1:11" ht="18.75" hidden="1" customHeight="1" x14ac:dyDescent="0.2">
      <c r="A549" s="41">
        <v>548</v>
      </c>
      <c r="B549" s="60">
        <v>5684</v>
      </c>
      <c r="C549" s="43" t="s">
        <v>783</v>
      </c>
      <c r="D549" s="42" t="s">
        <v>210</v>
      </c>
      <c r="E549" s="64">
        <v>1468620</v>
      </c>
      <c r="F549" s="64">
        <v>117490</v>
      </c>
      <c r="G549" s="64">
        <v>1586110</v>
      </c>
      <c r="H549" s="50"/>
      <c r="I549" s="52">
        <f>+VLOOKUP(B549,[1]CHECK!F$386:N$2702,9,0)</f>
        <v>-1586110</v>
      </c>
      <c r="J549" s="52">
        <f t="shared" si="8"/>
        <v>0</v>
      </c>
      <c r="K549" s="68" t="str">
        <f>+VLOOKUP(B549,[1]CHECK!F$386:N$2702,8,0)</f>
        <v>05.06.2022</v>
      </c>
    </row>
    <row r="550" spans="1:11" ht="18.75" hidden="1" customHeight="1" x14ac:dyDescent="0.2">
      <c r="A550" s="41">
        <v>549</v>
      </c>
      <c r="B550" s="60">
        <v>5685</v>
      </c>
      <c r="C550" s="43" t="s">
        <v>783</v>
      </c>
      <c r="D550" s="42" t="s">
        <v>210</v>
      </c>
      <c r="E550" s="64">
        <v>2625200</v>
      </c>
      <c r="F550" s="64">
        <v>210016</v>
      </c>
      <c r="G550" s="64">
        <v>2835216</v>
      </c>
      <c r="H550" s="50"/>
      <c r="I550" s="52">
        <f>+VLOOKUP(B550,[1]CHECK!F$386:N$2702,9,0)</f>
        <v>-2835216</v>
      </c>
      <c r="J550" s="52">
        <f t="shared" si="8"/>
        <v>0</v>
      </c>
      <c r="K550" s="68" t="str">
        <f>+VLOOKUP(B550,[1]CHECK!F$386:N$2702,8,0)</f>
        <v>05.06.2022</v>
      </c>
    </row>
    <row r="551" spans="1:11" ht="18.75" hidden="1" customHeight="1" x14ac:dyDescent="0.2">
      <c r="A551" s="41">
        <v>550</v>
      </c>
      <c r="B551" s="60">
        <v>5686</v>
      </c>
      <c r="C551" s="43" t="s">
        <v>783</v>
      </c>
      <c r="D551" s="42" t="s">
        <v>210</v>
      </c>
      <c r="E551" s="64">
        <v>2580529</v>
      </c>
      <c r="F551" s="64">
        <v>206442</v>
      </c>
      <c r="G551" s="64">
        <v>2786971</v>
      </c>
      <c r="H551" s="50"/>
      <c r="I551" s="52">
        <f>+VLOOKUP(B551,[1]CHECK!F$386:N$2702,9,0)</f>
        <v>-2786971</v>
      </c>
      <c r="J551" s="52">
        <f t="shared" si="8"/>
        <v>0</v>
      </c>
      <c r="K551" s="68" t="str">
        <f>+VLOOKUP(B551,[1]CHECK!F$386:N$2702,8,0)</f>
        <v>05.06.2022</v>
      </c>
    </row>
    <row r="552" spans="1:11" ht="18.75" hidden="1" customHeight="1" x14ac:dyDescent="0.2">
      <c r="A552" s="41">
        <v>551</v>
      </c>
      <c r="B552" s="60">
        <v>5687</v>
      </c>
      <c r="C552" s="43" t="s">
        <v>783</v>
      </c>
      <c r="D552" s="42" t="s">
        <v>210</v>
      </c>
      <c r="E552" s="64">
        <v>1468620</v>
      </c>
      <c r="F552" s="64">
        <v>117490</v>
      </c>
      <c r="G552" s="64">
        <v>1586110</v>
      </c>
      <c r="H552" s="50"/>
      <c r="I552" s="52">
        <f>+VLOOKUP(B552,[1]CHECK!F$386:N$2702,9,0)</f>
        <v>-1586110</v>
      </c>
      <c r="J552" s="52">
        <f t="shared" si="8"/>
        <v>0</v>
      </c>
      <c r="K552" s="68" t="str">
        <f>+VLOOKUP(B552,[1]CHECK!F$386:N$2702,8,0)</f>
        <v>05.06.2022</v>
      </c>
    </row>
    <row r="553" spans="1:11" ht="18.75" hidden="1" customHeight="1" x14ac:dyDescent="0.2">
      <c r="A553" s="41">
        <v>552</v>
      </c>
      <c r="B553" s="60">
        <v>5688</v>
      </c>
      <c r="C553" s="43" t="s">
        <v>783</v>
      </c>
      <c r="D553" s="42" t="s">
        <v>210</v>
      </c>
      <c r="E553" s="64">
        <v>2981993</v>
      </c>
      <c r="F553" s="64">
        <v>238559</v>
      </c>
      <c r="G553" s="64">
        <v>3220552</v>
      </c>
      <c r="H553" s="50"/>
      <c r="I553" s="52">
        <f>+VLOOKUP(B553,[1]CHECK!F$386:N$2702,9,0)</f>
        <v>-3220552</v>
      </c>
      <c r="J553" s="52">
        <f t="shared" si="8"/>
        <v>0</v>
      </c>
      <c r="K553" s="68" t="str">
        <f>+VLOOKUP(B553,[1]CHECK!F$386:N$2702,8,0)</f>
        <v>05.06.2022</v>
      </c>
    </row>
    <row r="554" spans="1:11" ht="18.75" hidden="1" customHeight="1" x14ac:dyDescent="0.2">
      <c r="A554" s="41">
        <v>553</v>
      </c>
      <c r="B554" s="60">
        <v>5689</v>
      </c>
      <c r="C554" s="43" t="s">
        <v>783</v>
      </c>
      <c r="D554" s="42" t="s">
        <v>210</v>
      </c>
      <c r="E554" s="64">
        <v>1311312</v>
      </c>
      <c r="F554" s="64">
        <v>104905</v>
      </c>
      <c r="G554" s="64">
        <v>1416217</v>
      </c>
      <c r="H554" s="50"/>
      <c r="I554" s="52">
        <f>+VLOOKUP(B554,[1]CHECK!F$386:N$2702,9,0)</f>
        <v>-1416217</v>
      </c>
      <c r="J554" s="52">
        <f t="shared" si="8"/>
        <v>0</v>
      </c>
      <c r="K554" s="68" t="str">
        <f>+VLOOKUP(B554,[1]CHECK!F$386:N$2702,8,0)</f>
        <v>05.06.2022</v>
      </c>
    </row>
    <row r="555" spans="1:11" ht="18.75" hidden="1" customHeight="1" x14ac:dyDescent="0.2">
      <c r="A555" s="41">
        <v>554</v>
      </c>
      <c r="B555" s="60">
        <v>5690</v>
      </c>
      <c r="C555" s="43" t="s">
        <v>783</v>
      </c>
      <c r="D555" s="42" t="s">
        <v>210</v>
      </c>
      <c r="E555" s="64">
        <v>3888420</v>
      </c>
      <c r="F555" s="64">
        <v>311074</v>
      </c>
      <c r="G555" s="64">
        <v>4199494</v>
      </c>
      <c r="H555" s="50"/>
      <c r="I555" s="52">
        <f>+VLOOKUP(B555,[1]CHECK!F$386:N$2702,9,0)</f>
        <v>-4199494</v>
      </c>
      <c r="J555" s="52">
        <f t="shared" si="8"/>
        <v>0</v>
      </c>
      <c r="K555" s="68" t="str">
        <f>+VLOOKUP(B555,[1]CHECK!F$386:N$2702,8,0)</f>
        <v>05.06.2022</v>
      </c>
    </row>
    <row r="556" spans="1:11" ht="18.75" hidden="1" customHeight="1" x14ac:dyDescent="0.2">
      <c r="A556" s="41">
        <v>555</v>
      </c>
      <c r="B556" s="60">
        <v>5691</v>
      </c>
      <c r="C556" s="43" t="s">
        <v>783</v>
      </c>
      <c r="D556" s="42" t="s">
        <v>210</v>
      </c>
      <c r="E556" s="64">
        <v>2579200</v>
      </c>
      <c r="F556" s="64">
        <v>206336</v>
      </c>
      <c r="G556" s="64">
        <v>2785536</v>
      </c>
      <c r="H556" s="50"/>
      <c r="I556" s="52">
        <f>+VLOOKUP(B556,[1]CHECK!F$386:N$2702,9,0)</f>
        <v>-2785536</v>
      </c>
      <c r="J556" s="52">
        <f t="shared" si="8"/>
        <v>0</v>
      </c>
      <c r="K556" s="68" t="str">
        <f>+VLOOKUP(B556,[1]CHECK!F$386:N$2702,8,0)</f>
        <v>05.06.2022</v>
      </c>
    </row>
    <row r="557" spans="1:11" ht="18.75" hidden="1" customHeight="1" x14ac:dyDescent="0.2">
      <c r="A557" s="41">
        <v>556</v>
      </c>
      <c r="B557" s="60">
        <v>5692</v>
      </c>
      <c r="C557" s="43" t="s">
        <v>783</v>
      </c>
      <c r="D557" s="42" t="s">
        <v>210</v>
      </c>
      <c r="E557" s="64">
        <v>3224820</v>
      </c>
      <c r="F557" s="64">
        <v>257986</v>
      </c>
      <c r="G557" s="64">
        <v>3482806</v>
      </c>
      <c r="H557" s="50"/>
      <c r="I557" s="52">
        <f>+VLOOKUP(B557,[1]CHECK!F$386:N$2702,9,0)</f>
        <v>-3482806</v>
      </c>
      <c r="J557" s="52">
        <f t="shared" si="8"/>
        <v>0</v>
      </c>
      <c r="K557" s="68" t="str">
        <f>+VLOOKUP(B557,[1]CHECK!F$386:N$2702,8,0)</f>
        <v>05.06.2022</v>
      </c>
    </row>
    <row r="558" spans="1:11" ht="18.75" hidden="1" customHeight="1" x14ac:dyDescent="0.2">
      <c r="A558" s="41">
        <v>557</v>
      </c>
      <c r="B558" s="60">
        <v>5693</v>
      </c>
      <c r="C558" s="43" t="s">
        <v>783</v>
      </c>
      <c r="D558" s="42" t="s">
        <v>210</v>
      </c>
      <c r="E558" s="64">
        <v>200732</v>
      </c>
      <c r="F558" s="64">
        <v>16059</v>
      </c>
      <c r="G558" s="64">
        <v>216791</v>
      </c>
      <c r="H558" s="50"/>
      <c r="I558" s="52">
        <f>+VLOOKUP(B558,[1]CHECK!F$386:N$2702,9,0)</f>
        <v>-216791</v>
      </c>
      <c r="J558" s="52">
        <f t="shared" si="8"/>
        <v>0</v>
      </c>
      <c r="K558" s="68" t="str">
        <f>+VLOOKUP(B558,[1]CHECK!F$386:N$2702,8,0)</f>
        <v>05.06.2022</v>
      </c>
    </row>
    <row r="559" spans="1:11" customFormat="1" ht="15" hidden="1" customHeight="1" x14ac:dyDescent="0.25">
      <c r="A559" s="41">
        <v>558</v>
      </c>
      <c r="B559" s="67">
        <v>5694</v>
      </c>
      <c r="C559" s="48" t="s">
        <v>783</v>
      </c>
      <c r="D559" s="47" t="s">
        <v>210</v>
      </c>
      <c r="E559" s="65">
        <v>4047820</v>
      </c>
      <c r="F559" s="65">
        <v>323826</v>
      </c>
      <c r="G559" s="66">
        <v>4371646</v>
      </c>
      <c r="H559" s="53"/>
      <c r="I559" s="52">
        <f>+VLOOKUP(B559,[1]CHECK!F$386:N$2702,9,0)</f>
        <v>-4371646</v>
      </c>
      <c r="J559" s="52">
        <f t="shared" si="8"/>
        <v>0</v>
      </c>
      <c r="K559" s="68" t="str">
        <f>+VLOOKUP(B559,[1]CHECK!F$386:N$2702,8,0)</f>
        <v>05.06.2022</v>
      </c>
    </row>
    <row r="560" spans="1:11" ht="18.75" hidden="1" customHeight="1" x14ac:dyDescent="0.2">
      <c r="A560" s="41">
        <v>559</v>
      </c>
      <c r="B560" s="60">
        <v>5695</v>
      </c>
      <c r="C560" s="43" t="s">
        <v>783</v>
      </c>
      <c r="D560" s="42" t="s">
        <v>210</v>
      </c>
      <c r="E560" s="64">
        <v>2221160</v>
      </c>
      <c r="F560" s="64">
        <v>177693</v>
      </c>
      <c r="G560" s="64">
        <v>2398853</v>
      </c>
      <c r="H560" s="50"/>
      <c r="I560" s="52">
        <f>+VLOOKUP(B560,[1]CHECK!F$386:N$2702,9,0)</f>
        <v>-2398853</v>
      </c>
      <c r="J560" s="52">
        <f t="shared" si="8"/>
        <v>0</v>
      </c>
      <c r="K560" s="68" t="str">
        <f>+VLOOKUP(B560,[1]CHECK!F$386:N$2702,8,0)</f>
        <v>05.06.2022</v>
      </c>
    </row>
    <row r="561" spans="1:11" ht="18.75" hidden="1" customHeight="1" x14ac:dyDescent="0.2">
      <c r="A561" s="41">
        <v>560</v>
      </c>
      <c r="B561" s="60">
        <v>5696</v>
      </c>
      <c r="C561" s="43" t="s">
        <v>783</v>
      </c>
      <c r="D561" s="42" t="s">
        <v>210</v>
      </c>
      <c r="E561" s="64">
        <v>2221160</v>
      </c>
      <c r="F561" s="64">
        <v>177693</v>
      </c>
      <c r="G561" s="64">
        <v>2398853</v>
      </c>
      <c r="H561" s="50"/>
      <c r="I561" s="52">
        <f>+VLOOKUP(B561,[1]CHECK!F$386:N$2702,9,0)</f>
        <v>-2398853</v>
      </c>
      <c r="J561" s="52">
        <f t="shared" si="8"/>
        <v>0</v>
      </c>
      <c r="K561" s="68" t="str">
        <f>+VLOOKUP(B561,[1]CHECK!F$386:N$2702,8,0)</f>
        <v>05.06.2022</v>
      </c>
    </row>
    <row r="562" spans="1:11" ht="18.75" hidden="1" customHeight="1" x14ac:dyDescent="0.2">
      <c r="A562" s="41">
        <v>561</v>
      </c>
      <c r="B562" s="60">
        <v>5697</v>
      </c>
      <c r="C562" s="43" t="s">
        <v>783</v>
      </c>
      <c r="D562" s="42" t="s">
        <v>210</v>
      </c>
      <c r="E562" s="64">
        <v>5152677</v>
      </c>
      <c r="F562" s="64">
        <v>412214</v>
      </c>
      <c r="G562" s="64">
        <v>5564891</v>
      </c>
      <c r="H562" s="50"/>
      <c r="I562" s="52">
        <f>+VLOOKUP(B562,[1]CHECK!F$386:N$2702,9,0)</f>
        <v>-5564891</v>
      </c>
      <c r="J562" s="52">
        <f t="shared" si="8"/>
        <v>0</v>
      </c>
      <c r="K562" s="68" t="str">
        <f>+VLOOKUP(B562,[1]CHECK!F$386:N$2702,8,0)</f>
        <v>05.06.2022</v>
      </c>
    </row>
    <row r="563" spans="1:11" ht="18.75" hidden="1" customHeight="1" x14ac:dyDescent="0.2">
      <c r="A563" s="41">
        <v>562</v>
      </c>
      <c r="B563" s="60">
        <v>6213</v>
      </c>
      <c r="C563" s="43" t="s">
        <v>42</v>
      </c>
      <c r="D563" s="42" t="s">
        <v>210</v>
      </c>
      <c r="E563" s="64">
        <v>1110580</v>
      </c>
      <c r="F563" s="64">
        <v>88846</v>
      </c>
      <c r="G563" s="64">
        <v>1199426</v>
      </c>
      <c r="H563" s="50"/>
      <c r="I563" s="52">
        <f>+VLOOKUP(B563,[1]CHECK!F$386:N$2702,9,0)</f>
        <v>-1199426</v>
      </c>
      <c r="J563" s="52">
        <f t="shared" si="8"/>
        <v>0</v>
      </c>
      <c r="K563" s="68" t="str">
        <f>+VLOOKUP(B563,[1]CHECK!F$386:N$2702,8,0)</f>
        <v>05.06.2022</v>
      </c>
    </row>
    <row r="564" spans="1:11" ht="18.75" hidden="1" customHeight="1" x14ac:dyDescent="0.2">
      <c r="A564" s="41">
        <v>563</v>
      </c>
      <c r="B564" s="60">
        <v>6226</v>
      </c>
      <c r="C564" s="43" t="s">
        <v>42</v>
      </c>
      <c r="D564" s="42" t="s">
        <v>210</v>
      </c>
      <c r="E564" s="64">
        <v>7021520</v>
      </c>
      <c r="F564" s="64">
        <v>561722</v>
      </c>
      <c r="G564" s="64">
        <v>7583242</v>
      </c>
      <c r="H564" s="50" t="s">
        <v>2692</v>
      </c>
      <c r="I564" s="52" t="e">
        <f>+VLOOKUP(B564,[1]CHECK!F$386:N$2702,9,0)</f>
        <v>#N/A</v>
      </c>
      <c r="J564" s="52" t="e">
        <f t="shared" si="8"/>
        <v>#N/A</v>
      </c>
      <c r="K564" s="68" t="e">
        <f>+VLOOKUP(B564,[1]CHECK!F$386:N$2702,8,0)</f>
        <v>#N/A</v>
      </c>
    </row>
    <row r="565" spans="1:11" ht="18.75" hidden="1" customHeight="1" x14ac:dyDescent="0.2">
      <c r="A565" s="41">
        <v>564</v>
      </c>
      <c r="B565" s="60">
        <v>6227</v>
      </c>
      <c r="C565" s="43" t="s">
        <v>42</v>
      </c>
      <c r="D565" s="42" t="s">
        <v>210</v>
      </c>
      <c r="E565" s="64">
        <v>7021520</v>
      </c>
      <c r="F565" s="64">
        <v>561722</v>
      </c>
      <c r="G565" s="64">
        <v>7583242</v>
      </c>
      <c r="H565" s="50"/>
      <c r="I565" s="52">
        <f>+VLOOKUP(B565,[1]CHECK!F$386:N$2702,9,0)</f>
        <v>-7583242</v>
      </c>
      <c r="J565" s="52">
        <f t="shared" si="8"/>
        <v>0</v>
      </c>
      <c r="K565" s="68" t="str">
        <f>+VLOOKUP(B565,[1]CHECK!F$386:N$2702,8,0)</f>
        <v>05.06.2022</v>
      </c>
    </row>
    <row r="566" spans="1:11" ht="18.75" hidden="1" customHeight="1" x14ac:dyDescent="0.2">
      <c r="A566" s="41">
        <v>565</v>
      </c>
      <c r="B566" s="60">
        <v>6258</v>
      </c>
      <c r="C566" s="43" t="s">
        <v>42</v>
      </c>
      <c r="D566" s="42" t="s">
        <v>210</v>
      </c>
      <c r="E566" s="64">
        <v>1669352</v>
      </c>
      <c r="F566" s="64">
        <v>133548</v>
      </c>
      <c r="G566" s="64">
        <v>1802900</v>
      </c>
      <c r="H566" s="50"/>
      <c r="I566" s="52">
        <f>+VLOOKUP(B566,[1]CHECK!F$386:N$2702,9,0)</f>
        <v>-1802900</v>
      </c>
      <c r="J566" s="52">
        <f t="shared" si="8"/>
        <v>0</v>
      </c>
      <c r="K566" s="68" t="str">
        <f>+VLOOKUP(B566,[1]CHECK!F$386:N$2702,8,0)</f>
        <v>05.06.2022</v>
      </c>
    </row>
    <row r="567" spans="1:11" ht="18.75" hidden="1" customHeight="1" x14ac:dyDescent="0.2">
      <c r="A567" s="41">
        <v>566</v>
      </c>
      <c r="B567" s="60">
        <v>6618</v>
      </c>
      <c r="C567" s="43" t="s">
        <v>42</v>
      </c>
      <c r="D567" s="42" t="s">
        <v>210</v>
      </c>
      <c r="E567" s="64">
        <v>180660</v>
      </c>
      <c r="F567" s="64">
        <v>14453</v>
      </c>
      <c r="G567" s="64">
        <v>195113</v>
      </c>
      <c r="H567" s="50"/>
      <c r="I567" s="52">
        <f>+VLOOKUP(B567,[1]CHECK!F$386:N$2702,9,0)</f>
        <v>-195113</v>
      </c>
      <c r="J567" s="52">
        <f t="shared" si="8"/>
        <v>0</v>
      </c>
      <c r="K567" s="68" t="str">
        <f>+VLOOKUP(B567,[1]CHECK!F$386:N$2702,8,0)</f>
        <v>05.06.2022</v>
      </c>
    </row>
    <row r="568" spans="1:11" ht="18.75" hidden="1" customHeight="1" x14ac:dyDescent="0.2">
      <c r="A568" s="41">
        <v>567</v>
      </c>
      <c r="B568" s="60">
        <v>6619</v>
      </c>
      <c r="C568" s="43" t="s">
        <v>42</v>
      </c>
      <c r="D568" s="42" t="s">
        <v>210</v>
      </c>
      <c r="E568" s="64">
        <v>2221160</v>
      </c>
      <c r="F568" s="64">
        <v>177693</v>
      </c>
      <c r="G568" s="64">
        <v>2398853</v>
      </c>
      <c r="H568" s="50"/>
      <c r="I568" s="52">
        <f>+VLOOKUP(B568,[1]CHECK!F$386:N$2702,9,0)</f>
        <v>-2398853</v>
      </c>
      <c r="J568" s="52">
        <f t="shared" si="8"/>
        <v>0</v>
      </c>
      <c r="K568" s="68" t="str">
        <f>+VLOOKUP(B568,[1]CHECK!F$386:N$2702,8,0)</f>
        <v>05.06.2022</v>
      </c>
    </row>
    <row r="569" spans="1:11" ht="18.75" hidden="1" customHeight="1" x14ac:dyDescent="0.2">
      <c r="A569" s="41">
        <v>568</v>
      </c>
      <c r="B569" s="60">
        <v>6620</v>
      </c>
      <c r="C569" s="43" t="s">
        <v>42</v>
      </c>
      <c r="D569" s="42" t="s">
        <v>210</v>
      </c>
      <c r="E569" s="64">
        <v>1110580</v>
      </c>
      <c r="F569" s="64">
        <v>88846</v>
      </c>
      <c r="G569" s="64">
        <v>1199426</v>
      </c>
      <c r="H569" s="50"/>
      <c r="I569" s="52">
        <f>+VLOOKUP(B569,[1]CHECK!F$386:N$2702,9,0)</f>
        <v>-1199426</v>
      </c>
      <c r="J569" s="52">
        <f t="shared" si="8"/>
        <v>0</v>
      </c>
      <c r="K569" s="68" t="str">
        <f>+VLOOKUP(B569,[1]CHECK!F$386:N$2702,8,0)</f>
        <v>05.06.2022</v>
      </c>
    </row>
    <row r="570" spans="1:11" ht="18.75" hidden="1" customHeight="1" x14ac:dyDescent="0.2">
      <c r="A570" s="41">
        <v>569</v>
      </c>
      <c r="B570" s="60">
        <v>6621</v>
      </c>
      <c r="C570" s="43" t="s">
        <v>42</v>
      </c>
      <c r="D570" s="42" t="s">
        <v>210</v>
      </c>
      <c r="E570" s="64">
        <v>180660</v>
      </c>
      <c r="F570" s="64">
        <v>14453</v>
      </c>
      <c r="G570" s="64">
        <v>195113</v>
      </c>
      <c r="H570" s="50"/>
      <c r="I570" s="52">
        <f>+VLOOKUP(B570,[1]CHECK!F$386:N$2702,9,0)</f>
        <v>-195113</v>
      </c>
      <c r="J570" s="52">
        <f t="shared" si="8"/>
        <v>0</v>
      </c>
      <c r="K570" s="68" t="str">
        <f>+VLOOKUP(B570,[1]CHECK!F$386:N$2702,8,0)</f>
        <v>05.06.2022</v>
      </c>
    </row>
    <row r="571" spans="1:11" ht="18.75" hidden="1" customHeight="1" x14ac:dyDescent="0.2">
      <c r="A571" s="41">
        <v>570</v>
      </c>
      <c r="B571" s="60">
        <v>6622</v>
      </c>
      <c r="C571" s="43" t="s">
        <v>42</v>
      </c>
      <c r="D571" s="42" t="s">
        <v>210</v>
      </c>
      <c r="E571" s="64">
        <v>41400</v>
      </c>
      <c r="F571" s="64">
        <v>3312</v>
      </c>
      <c r="G571" s="64">
        <v>44712</v>
      </c>
      <c r="H571" s="50"/>
      <c r="I571" s="52">
        <f>+VLOOKUP(B571,[1]CHECK!F$386:N$2702,9,0)</f>
        <v>-44712</v>
      </c>
      <c r="J571" s="52">
        <f t="shared" si="8"/>
        <v>0</v>
      </c>
      <c r="K571" s="68" t="str">
        <f>+VLOOKUP(B571,[1]CHECK!F$386:N$2702,8,0)</f>
        <v>05.06.2022</v>
      </c>
    </row>
    <row r="572" spans="1:11" ht="18.75" hidden="1" customHeight="1" x14ac:dyDescent="0.2">
      <c r="A572" s="41">
        <v>571</v>
      </c>
      <c r="B572" s="60">
        <v>6623</v>
      </c>
      <c r="C572" s="43" t="s">
        <v>42</v>
      </c>
      <c r="D572" s="42" t="s">
        <v>210</v>
      </c>
      <c r="E572" s="64">
        <v>4841760</v>
      </c>
      <c r="F572" s="64">
        <v>387341</v>
      </c>
      <c r="G572" s="64">
        <v>5229101</v>
      </c>
      <c r="H572" s="50"/>
      <c r="I572" s="52">
        <f>+VLOOKUP(B572,[1]CHECK!F$386:N$2702,9,0)</f>
        <v>-5229101</v>
      </c>
      <c r="J572" s="52">
        <f t="shared" si="8"/>
        <v>0</v>
      </c>
      <c r="K572" s="68" t="str">
        <f>+VLOOKUP(B572,[1]CHECK!F$386:N$2702,8,0)</f>
        <v>05.06.2022</v>
      </c>
    </row>
    <row r="573" spans="1:11" ht="18.75" hidden="1" customHeight="1" x14ac:dyDescent="0.2">
      <c r="A573" s="41">
        <v>572</v>
      </c>
      <c r="B573" s="60">
        <v>6624</v>
      </c>
      <c r="C573" s="43" t="s">
        <v>42</v>
      </c>
      <c r="D573" s="42" t="s">
        <v>210</v>
      </c>
      <c r="E573" s="64">
        <v>414000</v>
      </c>
      <c r="F573" s="64">
        <v>33120</v>
      </c>
      <c r="G573" s="64">
        <v>447120</v>
      </c>
      <c r="H573" s="50"/>
      <c r="I573" s="52">
        <f>+VLOOKUP(B573,[1]CHECK!F$386:N$2702,9,0)</f>
        <v>-447120</v>
      </c>
      <c r="J573" s="52">
        <f t="shared" si="8"/>
        <v>0</v>
      </c>
      <c r="K573" s="68" t="str">
        <f>+VLOOKUP(B573,[1]CHECK!F$386:N$2702,8,0)</f>
        <v>05.06.2022</v>
      </c>
    </row>
    <row r="574" spans="1:11" ht="18.75" hidden="1" customHeight="1" x14ac:dyDescent="0.2">
      <c r="A574" s="41">
        <v>573</v>
      </c>
      <c r="B574" s="60">
        <v>6625</v>
      </c>
      <c r="C574" s="43" t="s">
        <v>42</v>
      </c>
      <c r="D574" s="42" t="s">
        <v>210</v>
      </c>
      <c r="E574" s="64">
        <v>41400</v>
      </c>
      <c r="F574" s="64">
        <v>3312</v>
      </c>
      <c r="G574" s="64">
        <v>44712</v>
      </c>
      <c r="H574" s="50"/>
      <c r="I574" s="52">
        <f>+VLOOKUP(B574,[1]CHECK!F$386:N$2702,9,0)</f>
        <v>-44712</v>
      </c>
      <c r="J574" s="52">
        <f t="shared" si="8"/>
        <v>0</v>
      </c>
      <c r="K574" s="68" t="str">
        <f>+VLOOKUP(B574,[1]CHECK!F$386:N$2702,8,0)</f>
        <v>05.06.2022</v>
      </c>
    </row>
    <row r="575" spans="1:11" ht="18.75" hidden="1" customHeight="1" x14ac:dyDescent="0.2">
      <c r="A575" s="41">
        <v>574</v>
      </c>
      <c r="B575" s="60">
        <v>6626</v>
      </c>
      <c r="C575" s="43" t="s">
        <v>42</v>
      </c>
      <c r="D575" s="42" t="s">
        <v>210</v>
      </c>
      <c r="E575" s="64">
        <v>1277509</v>
      </c>
      <c r="F575" s="64">
        <v>102201</v>
      </c>
      <c r="G575" s="64">
        <v>1379710</v>
      </c>
      <c r="H575" s="50"/>
      <c r="I575" s="52">
        <f>+VLOOKUP(B575,[1]CHECK!F$386:N$2702,9,0)</f>
        <v>-1379710</v>
      </c>
      <c r="J575" s="52">
        <f t="shared" si="8"/>
        <v>0</v>
      </c>
      <c r="K575" s="68" t="str">
        <f>+VLOOKUP(B575,[1]CHECK!F$386:N$2702,8,0)</f>
        <v>05.06.2022</v>
      </c>
    </row>
    <row r="576" spans="1:11" ht="18.75" hidden="1" customHeight="1" x14ac:dyDescent="0.2">
      <c r="A576" s="41">
        <v>575</v>
      </c>
      <c r="B576" s="60">
        <v>6627</v>
      </c>
      <c r="C576" s="43" t="s">
        <v>42</v>
      </c>
      <c r="D576" s="42" t="s">
        <v>210</v>
      </c>
      <c r="E576" s="64">
        <v>722640</v>
      </c>
      <c r="F576" s="64">
        <v>57811</v>
      </c>
      <c r="G576" s="64">
        <v>780451</v>
      </c>
      <c r="H576" s="50"/>
      <c r="I576" s="52">
        <f>+VLOOKUP(B576,[1]CHECK!F$386:N$2702,9,0)</f>
        <v>-780451</v>
      </c>
      <c r="J576" s="52">
        <f t="shared" si="8"/>
        <v>0</v>
      </c>
      <c r="K576" s="68" t="str">
        <f>+VLOOKUP(B576,[1]CHECK!F$386:N$2702,8,0)</f>
        <v>05.06.2022</v>
      </c>
    </row>
    <row r="577" spans="1:11" ht="18.75" hidden="1" customHeight="1" x14ac:dyDescent="0.2">
      <c r="A577" s="41">
        <v>576</v>
      </c>
      <c r="B577" s="60">
        <v>6628</v>
      </c>
      <c r="C577" s="43" t="s">
        <v>42</v>
      </c>
      <c r="D577" s="42" t="s">
        <v>210</v>
      </c>
      <c r="E577" s="64">
        <v>414000</v>
      </c>
      <c r="F577" s="64">
        <v>33120</v>
      </c>
      <c r="G577" s="64">
        <v>447120</v>
      </c>
      <c r="H577" s="50"/>
      <c r="I577" s="52">
        <f>+VLOOKUP(B577,[1]CHECK!F$386:N$2702,9,0)</f>
        <v>-447120</v>
      </c>
      <c r="J577" s="52">
        <f t="shared" si="8"/>
        <v>0</v>
      </c>
      <c r="K577" s="68" t="str">
        <f>+VLOOKUP(B577,[1]CHECK!F$386:N$2702,8,0)</f>
        <v>05.06.2022</v>
      </c>
    </row>
    <row r="578" spans="1:11" ht="18.75" hidden="1" customHeight="1" x14ac:dyDescent="0.2">
      <c r="A578" s="41">
        <v>577</v>
      </c>
      <c r="B578" s="60">
        <v>6629</v>
      </c>
      <c r="C578" s="43" t="s">
        <v>42</v>
      </c>
      <c r="D578" s="42" t="s">
        <v>210</v>
      </c>
      <c r="E578" s="64">
        <v>3298560</v>
      </c>
      <c r="F578" s="64">
        <v>263885</v>
      </c>
      <c r="G578" s="64">
        <v>3562445</v>
      </c>
      <c r="H578" s="50"/>
      <c r="I578" s="52">
        <f>+VLOOKUP(B578,[1]CHECK!F$386:N$2702,9,0)</f>
        <v>-3562445</v>
      </c>
      <c r="J578" s="52">
        <f t="shared" si="8"/>
        <v>0</v>
      </c>
      <c r="K578" s="68" t="str">
        <f>+VLOOKUP(B578,[1]CHECK!F$386:N$2702,8,0)</f>
        <v>05.06.2022</v>
      </c>
    </row>
    <row r="579" spans="1:11" ht="18.75" hidden="1" customHeight="1" x14ac:dyDescent="0.2">
      <c r="A579" s="41">
        <v>578</v>
      </c>
      <c r="B579" s="60">
        <v>6630</v>
      </c>
      <c r="C579" s="43" t="s">
        <v>42</v>
      </c>
      <c r="D579" s="42" t="s">
        <v>210</v>
      </c>
      <c r="E579" s="64">
        <v>180660</v>
      </c>
      <c r="F579" s="64">
        <v>14453</v>
      </c>
      <c r="G579" s="64">
        <v>195113</v>
      </c>
      <c r="H579" s="50"/>
      <c r="I579" s="52">
        <f>+VLOOKUP(B579,[1]CHECK!F$386:N$2702,9,0)</f>
        <v>-195113</v>
      </c>
      <c r="J579" s="52">
        <f t="shared" ref="J579:J642" si="9">+I579+G579</f>
        <v>0</v>
      </c>
      <c r="K579" s="68" t="str">
        <f>+VLOOKUP(B579,[1]CHECK!F$386:N$2702,8,0)</f>
        <v>05.06.2022</v>
      </c>
    </row>
    <row r="580" spans="1:11" ht="18.75" hidden="1" customHeight="1" x14ac:dyDescent="0.2">
      <c r="A580" s="41">
        <v>579</v>
      </c>
      <c r="B580" s="60">
        <v>6631</v>
      </c>
      <c r="C580" s="43" t="s">
        <v>42</v>
      </c>
      <c r="D580" s="42" t="s">
        <v>210</v>
      </c>
      <c r="E580" s="64">
        <v>41400</v>
      </c>
      <c r="F580" s="64">
        <v>3312</v>
      </c>
      <c r="G580" s="64">
        <v>44712</v>
      </c>
      <c r="H580" s="50"/>
      <c r="I580" s="52">
        <f>+VLOOKUP(B580,[1]CHECK!F$386:N$2702,9,0)</f>
        <v>-44712</v>
      </c>
      <c r="J580" s="52">
        <f t="shared" si="9"/>
        <v>0</v>
      </c>
      <c r="K580" s="68" t="str">
        <f>+VLOOKUP(B580,[1]CHECK!F$386:N$2702,8,0)</f>
        <v>05.06.2022</v>
      </c>
    </row>
    <row r="581" spans="1:11" ht="18.75" hidden="1" customHeight="1" x14ac:dyDescent="0.2">
      <c r="A581" s="41">
        <v>580</v>
      </c>
      <c r="B581" s="60">
        <v>6632</v>
      </c>
      <c r="C581" s="43" t="s">
        <v>42</v>
      </c>
      <c r="D581" s="42" t="s">
        <v>210</v>
      </c>
      <c r="E581" s="64">
        <v>3870440</v>
      </c>
      <c r="F581" s="64">
        <v>309635</v>
      </c>
      <c r="G581" s="64">
        <v>4180075</v>
      </c>
      <c r="H581" s="50"/>
      <c r="I581" s="52">
        <f>+VLOOKUP(B581,[1]CHECK!F$386:N$2702,9,0)</f>
        <v>-4180075</v>
      </c>
      <c r="J581" s="52">
        <f t="shared" si="9"/>
        <v>0</v>
      </c>
      <c r="K581" s="68" t="str">
        <f>+VLOOKUP(B581,[1]CHECK!F$386:N$2702,8,0)</f>
        <v>05.06.2022</v>
      </c>
    </row>
    <row r="582" spans="1:11" ht="18.75" hidden="1" customHeight="1" x14ac:dyDescent="0.2">
      <c r="A582" s="41">
        <v>581</v>
      </c>
      <c r="B582" s="60">
        <v>6633</v>
      </c>
      <c r="C582" s="43" t="s">
        <v>42</v>
      </c>
      <c r="D582" s="42" t="s">
        <v>210</v>
      </c>
      <c r="E582" s="64">
        <v>180660</v>
      </c>
      <c r="F582" s="64">
        <v>14453</v>
      </c>
      <c r="G582" s="64">
        <v>195113</v>
      </c>
      <c r="H582" s="50"/>
      <c r="I582" s="52">
        <f>+VLOOKUP(B582,[1]CHECK!F$386:N$2702,9,0)</f>
        <v>-195113</v>
      </c>
      <c r="J582" s="52">
        <f t="shared" si="9"/>
        <v>0</v>
      </c>
      <c r="K582" s="68" t="str">
        <f>+VLOOKUP(B582,[1]CHECK!F$386:N$2702,8,0)</f>
        <v>05.06.2022</v>
      </c>
    </row>
    <row r="583" spans="1:11" ht="18.75" hidden="1" customHeight="1" x14ac:dyDescent="0.2">
      <c r="A583" s="41">
        <v>582</v>
      </c>
      <c r="B583" s="60">
        <v>6634</v>
      </c>
      <c r="C583" s="43" t="s">
        <v>42</v>
      </c>
      <c r="D583" s="42" t="s">
        <v>210</v>
      </c>
      <c r="E583" s="64">
        <v>207000</v>
      </c>
      <c r="F583" s="64">
        <v>16560</v>
      </c>
      <c r="G583" s="64">
        <v>223560</v>
      </c>
      <c r="H583" s="50"/>
      <c r="I583" s="52">
        <f>+VLOOKUP(B583,[1]CHECK!F$386:N$2702,9,0)</f>
        <v>-223560</v>
      </c>
      <c r="J583" s="52">
        <f t="shared" si="9"/>
        <v>0</v>
      </c>
      <c r="K583" s="68" t="str">
        <f>+VLOOKUP(B583,[1]CHECK!F$386:N$2702,8,0)</f>
        <v>05.06.2022</v>
      </c>
    </row>
    <row r="584" spans="1:11" ht="18.75" hidden="1" customHeight="1" x14ac:dyDescent="0.2">
      <c r="A584" s="41">
        <v>583</v>
      </c>
      <c r="B584" s="60">
        <v>6635</v>
      </c>
      <c r="C584" s="43" t="s">
        <v>42</v>
      </c>
      <c r="D584" s="42" t="s">
        <v>210</v>
      </c>
      <c r="E584" s="64">
        <v>1111909</v>
      </c>
      <c r="F584" s="64">
        <v>88953</v>
      </c>
      <c r="G584" s="64">
        <v>1200862</v>
      </c>
      <c r="H584" s="50"/>
      <c r="I584" s="52">
        <f>+VLOOKUP(B584,[1]CHECK!F$386:N$2702,9,0)</f>
        <v>-1200862</v>
      </c>
      <c r="J584" s="52">
        <f t="shared" si="9"/>
        <v>0</v>
      </c>
      <c r="K584" s="68" t="str">
        <f>+VLOOKUP(B584,[1]CHECK!F$386:N$2702,8,0)</f>
        <v>05.06.2022</v>
      </c>
    </row>
    <row r="585" spans="1:11" ht="18.75" hidden="1" customHeight="1" x14ac:dyDescent="0.2">
      <c r="A585" s="41">
        <v>584</v>
      </c>
      <c r="B585" s="60">
        <v>6636</v>
      </c>
      <c r="C585" s="43" t="s">
        <v>42</v>
      </c>
      <c r="D585" s="42" t="s">
        <v>210</v>
      </c>
      <c r="E585" s="64">
        <v>180660</v>
      </c>
      <c r="F585" s="64">
        <v>14453</v>
      </c>
      <c r="G585" s="64">
        <v>195113</v>
      </c>
      <c r="H585" s="50"/>
      <c r="I585" s="52">
        <f>+VLOOKUP(B585,[1]CHECK!F$386:N$2702,9,0)</f>
        <v>-195113</v>
      </c>
      <c r="J585" s="52">
        <f t="shared" si="9"/>
        <v>0</v>
      </c>
      <c r="K585" s="68" t="str">
        <f>+VLOOKUP(B585,[1]CHECK!F$386:N$2702,8,0)</f>
        <v>05.06.2022</v>
      </c>
    </row>
    <row r="586" spans="1:11" ht="18.75" hidden="1" customHeight="1" x14ac:dyDescent="0.2">
      <c r="A586" s="41">
        <v>585</v>
      </c>
      <c r="B586" s="60">
        <v>6637</v>
      </c>
      <c r="C586" s="43" t="s">
        <v>42</v>
      </c>
      <c r="D586" s="42" t="s">
        <v>210</v>
      </c>
      <c r="E586" s="64">
        <v>41400</v>
      </c>
      <c r="F586" s="64">
        <v>3312</v>
      </c>
      <c r="G586" s="64">
        <v>44712</v>
      </c>
      <c r="H586" s="50"/>
      <c r="I586" s="52">
        <f>+VLOOKUP(B586,[1]CHECK!F$386:N$2702,9,0)</f>
        <v>-44712</v>
      </c>
      <c r="J586" s="52">
        <f t="shared" si="9"/>
        <v>0</v>
      </c>
      <c r="K586" s="68" t="str">
        <f>+VLOOKUP(B586,[1]CHECK!F$386:N$2702,8,0)</f>
        <v>05.06.2022</v>
      </c>
    </row>
    <row r="587" spans="1:11" ht="18.75" hidden="1" customHeight="1" x14ac:dyDescent="0.2">
      <c r="A587" s="41">
        <v>586</v>
      </c>
      <c r="B587" s="60">
        <v>6638</v>
      </c>
      <c r="C587" s="43" t="s">
        <v>42</v>
      </c>
      <c r="D587" s="42" t="s">
        <v>210</v>
      </c>
      <c r="E587" s="64">
        <v>6467620</v>
      </c>
      <c r="F587" s="64">
        <v>517410</v>
      </c>
      <c r="G587" s="64">
        <v>6985030</v>
      </c>
      <c r="H587" s="50"/>
      <c r="I587" s="52">
        <f>+VLOOKUP(B587,[1]CHECK!F$386:N$2702,9,0)</f>
        <v>-6985030</v>
      </c>
      <c r="J587" s="52">
        <f t="shared" si="9"/>
        <v>0</v>
      </c>
      <c r="K587" s="68" t="str">
        <f>+VLOOKUP(B587,[1]CHECK!F$386:N$2702,8,0)</f>
        <v>05.06.2022</v>
      </c>
    </row>
    <row r="588" spans="1:11" ht="18.75" hidden="1" customHeight="1" x14ac:dyDescent="0.2">
      <c r="A588" s="41">
        <v>587</v>
      </c>
      <c r="B588" s="60">
        <v>6639</v>
      </c>
      <c r="C588" s="43" t="s">
        <v>42</v>
      </c>
      <c r="D588" s="42" t="s">
        <v>210</v>
      </c>
      <c r="E588" s="64">
        <v>180660</v>
      </c>
      <c r="F588" s="64">
        <v>14453</v>
      </c>
      <c r="G588" s="64">
        <v>195113</v>
      </c>
      <c r="H588" s="50"/>
      <c r="I588" s="52">
        <f>+VLOOKUP(B588,[1]CHECK!F$386:N$2702,9,0)</f>
        <v>-195113</v>
      </c>
      <c r="J588" s="52">
        <f t="shared" si="9"/>
        <v>0</v>
      </c>
      <c r="K588" s="68" t="str">
        <f>+VLOOKUP(B588,[1]CHECK!F$386:N$2702,8,0)</f>
        <v>05.06.2022</v>
      </c>
    </row>
    <row r="589" spans="1:11" ht="18.75" hidden="1" customHeight="1" x14ac:dyDescent="0.2">
      <c r="A589" s="41">
        <v>588</v>
      </c>
      <c r="B589" s="60">
        <v>6640</v>
      </c>
      <c r="C589" s="43" t="s">
        <v>42</v>
      </c>
      <c r="D589" s="42" t="s">
        <v>210</v>
      </c>
      <c r="E589" s="64">
        <v>41400</v>
      </c>
      <c r="F589" s="64">
        <v>3312</v>
      </c>
      <c r="G589" s="64">
        <v>44712</v>
      </c>
      <c r="H589" s="50"/>
      <c r="I589" s="52">
        <f>+VLOOKUP(B589,[1]CHECK!F$386:N$2702,9,0)</f>
        <v>-44712</v>
      </c>
      <c r="J589" s="52">
        <f t="shared" si="9"/>
        <v>0</v>
      </c>
      <c r="K589" s="68" t="str">
        <f>+VLOOKUP(B589,[1]CHECK!F$386:N$2702,8,0)</f>
        <v>05.06.2022</v>
      </c>
    </row>
    <row r="590" spans="1:11" ht="18.75" hidden="1" customHeight="1" x14ac:dyDescent="0.2">
      <c r="A590" s="41">
        <v>589</v>
      </c>
      <c r="B590" s="60">
        <v>6641</v>
      </c>
      <c r="C590" s="43" t="s">
        <v>42</v>
      </c>
      <c r="D590" s="42" t="s">
        <v>210</v>
      </c>
      <c r="E590" s="64">
        <v>180660</v>
      </c>
      <c r="F590" s="64">
        <v>14453</v>
      </c>
      <c r="G590" s="64">
        <v>195113</v>
      </c>
      <c r="H590" s="50"/>
      <c r="I590" s="52">
        <f>+VLOOKUP(B590,[1]CHECK!F$386:N$2702,9,0)</f>
        <v>-195113</v>
      </c>
      <c r="J590" s="52">
        <f t="shared" si="9"/>
        <v>0</v>
      </c>
      <c r="K590" s="68" t="str">
        <f>+VLOOKUP(B590,[1]CHECK!F$386:N$2702,8,0)</f>
        <v>05.06.2022</v>
      </c>
    </row>
    <row r="591" spans="1:11" ht="18.75" hidden="1" customHeight="1" x14ac:dyDescent="0.2">
      <c r="A591" s="41">
        <v>590</v>
      </c>
      <c r="B591" s="60">
        <v>6642</v>
      </c>
      <c r="C591" s="43" t="s">
        <v>42</v>
      </c>
      <c r="D591" s="42" t="s">
        <v>210</v>
      </c>
      <c r="E591" s="64">
        <v>41400</v>
      </c>
      <c r="F591" s="64">
        <v>3312</v>
      </c>
      <c r="G591" s="64">
        <v>44712</v>
      </c>
      <c r="H591" s="50"/>
      <c r="I591" s="52">
        <f>+VLOOKUP(B591,[1]CHECK!F$386:N$2702,9,0)</f>
        <v>-44712</v>
      </c>
      <c r="J591" s="52">
        <f t="shared" si="9"/>
        <v>0</v>
      </c>
      <c r="K591" s="68" t="str">
        <f>+VLOOKUP(B591,[1]CHECK!F$386:N$2702,8,0)</f>
        <v>05.06.2022</v>
      </c>
    </row>
    <row r="592" spans="1:11" ht="18.75" hidden="1" customHeight="1" x14ac:dyDescent="0.2">
      <c r="A592" s="41">
        <v>591</v>
      </c>
      <c r="B592" s="60">
        <v>6643</v>
      </c>
      <c r="C592" s="43" t="s">
        <v>42</v>
      </c>
      <c r="D592" s="42" t="s">
        <v>210</v>
      </c>
      <c r="E592" s="64">
        <v>82800</v>
      </c>
      <c r="F592" s="64">
        <v>6624</v>
      </c>
      <c r="G592" s="64">
        <v>89424</v>
      </c>
      <c r="H592" s="50"/>
      <c r="I592" s="52">
        <f>+VLOOKUP(B592,[1]CHECK!F$386:N$2702,9,0)</f>
        <v>-89424</v>
      </c>
      <c r="J592" s="52">
        <f t="shared" si="9"/>
        <v>0</v>
      </c>
      <c r="K592" s="68" t="str">
        <f>+VLOOKUP(B592,[1]CHECK!F$386:N$2702,8,0)</f>
        <v>05.06.2022</v>
      </c>
    </row>
    <row r="593" spans="1:11" ht="18.75" hidden="1" customHeight="1" x14ac:dyDescent="0.2">
      <c r="A593" s="41">
        <v>592</v>
      </c>
      <c r="B593" s="60">
        <v>6644</v>
      </c>
      <c r="C593" s="43" t="s">
        <v>42</v>
      </c>
      <c r="D593" s="42" t="s">
        <v>210</v>
      </c>
      <c r="E593" s="64">
        <v>180660</v>
      </c>
      <c r="F593" s="64">
        <v>14453</v>
      </c>
      <c r="G593" s="64">
        <v>195113</v>
      </c>
      <c r="H593" s="50"/>
      <c r="I593" s="52">
        <f>+VLOOKUP(B593,[1]CHECK!F$386:N$2702,9,0)</f>
        <v>-195113</v>
      </c>
      <c r="J593" s="52">
        <f t="shared" si="9"/>
        <v>0</v>
      </c>
      <c r="K593" s="68" t="str">
        <f>+VLOOKUP(B593,[1]CHECK!F$386:N$2702,8,0)</f>
        <v>05.06.2022</v>
      </c>
    </row>
    <row r="594" spans="1:11" ht="18.75" hidden="1" customHeight="1" x14ac:dyDescent="0.2">
      <c r="A594" s="41">
        <v>593</v>
      </c>
      <c r="B594" s="60">
        <v>6645</v>
      </c>
      <c r="C594" s="43" t="s">
        <v>42</v>
      </c>
      <c r="D594" s="42" t="s">
        <v>210</v>
      </c>
      <c r="E594" s="64">
        <v>41400</v>
      </c>
      <c r="F594" s="64">
        <v>3312</v>
      </c>
      <c r="G594" s="64">
        <v>44712</v>
      </c>
      <c r="H594" s="50"/>
      <c r="I594" s="52">
        <f>+VLOOKUP(B594,[1]CHECK!F$386:N$2702,9,0)</f>
        <v>-44712</v>
      </c>
      <c r="J594" s="52">
        <f t="shared" si="9"/>
        <v>0</v>
      </c>
      <c r="K594" s="68" t="str">
        <f>+VLOOKUP(B594,[1]CHECK!F$386:N$2702,8,0)</f>
        <v>05.06.2022</v>
      </c>
    </row>
    <row r="595" spans="1:11" ht="18.75" hidden="1" customHeight="1" x14ac:dyDescent="0.2">
      <c r="A595" s="41">
        <v>594</v>
      </c>
      <c r="B595" s="60">
        <v>6646</v>
      </c>
      <c r="C595" s="43" t="s">
        <v>42</v>
      </c>
      <c r="D595" s="42" t="s">
        <v>210</v>
      </c>
      <c r="E595" s="64">
        <v>180660</v>
      </c>
      <c r="F595" s="64">
        <v>14453</v>
      </c>
      <c r="G595" s="64">
        <v>195113</v>
      </c>
      <c r="H595" s="50"/>
      <c r="I595" s="52">
        <f>+VLOOKUP(B595,[1]CHECK!F$386:N$2702,9,0)</f>
        <v>-195113</v>
      </c>
      <c r="J595" s="52">
        <f t="shared" si="9"/>
        <v>0</v>
      </c>
      <c r="K595" s="68" t="str">
        <f>+VLOOKUP(B595,[1]CHECK!F$386:N$2702,8,0)</f>
        <v>05.06.2022</v>
      </c>
    </row>
    <row r="596" spans="1:11" ht="18.75" hidden="1" customHeight="1" x14ac:dyDescent="0.2">
      <c r="A596" s="41">
        <v>595</v>
      </c>
      <c r="B596" s="60">
        <v>6647</v>
      </c>
      <c r="C596" s="43" t="s">
        <v>42</v>
      </c>
      <c r="D596" s="42" t="s">
        <v>210</v>
      </c>
      <c r="E596" s="64">
        <v>1110580</v>
      </c>
      <c r="F596" s="64">
        <v>88846</v>
      </c>
      <c r="G596" s="64">
        <v>1199426</v>
      </c>
      <c r="H596" s="50"/>
      <c r="I596" s="52">
        <f>+VLOOKUP(B596,[1]CHECK!F$386:N$2702,9,0)</f>
        <v>-1199426</v>
      </c>
      <c r="J596" s="52">
        <f t="shared" si="9"/>
        <v>0</v>
      </c>
      <c r="K596" s="68" t="str">
        <f>+VLOOKUP(B596,[1]CHECK!F$386:N$2702,8,0)</f>
        <v>05.06.2022</v>
      </c>
    </row>
    <row r="597" spans="1:11" ht="18.75" hidden="1" customHeight="1" x14ac:dyDescent="0.2">
      <c r="A597" s="41">
        <v>596</v>
      </c>
      <c r="B597" s="60">
        <v>6648</v>
      </c>
      <c r="C597" s="43" t="s">
        <v>42</v>
      </c>
      <c r="D597" s="42" t="s">
        <v>210</v>
      </c>
      <c r="E597" s="64">
        <v>207000</v>
      </c>
      <c r="F597" s="64">
        <v>16560</v>
      </c>
      <c r="G597" s="64">
        <v>223560</v>
      </c>
      <c r="H597" s="50"/>
      <c r="I597" s="52">
        <f>+VLOOKUP(B597,[1]CHECK!F$386:N$2702,9,0)</f>
        <v>-223560</v>
      </c>
      <c r="J597" s="52">
        <f t="shared" si="9"/>
        <v>0</v>
      </c>
      <c r="K597" s="68" t="str">
        <f>+VLOOKUP(B597,[1]CHECK!F$386:N$2702,8,0)</f>
        <v>05.06.2022</v>
      </c>
    </row>
    <row r="598" spans="1:11" ht="18.75" hidden="1" customHeight="1" x14ac:dyDescent="0.2">
      <c r="A598" s="41">
        <v>597</v>
      </c>
      <c r="B598" s="60">
        <v>6649</v>
      </c>
      <c r="C598" s="43" t="s">
        <v>42</v>
      </c>
      <c r="D598" s="42" t="s">
        <v>210</v>
      </c>
      <c r="E598" s="64">
        <v>180660</v>
      </c>
      <c r="F598" s="64">
        <v>14453</v>
      </c>
      <c r="G598" s="64">
        <v>195113</v>
      </c>
      <c r="H598" s="50"/>
      <c r="I598" s="52">
        <f>+VLOOKUP(B598,[1]CHECK!F$386:N$2702,9,0)</f>
        <v>-195113</v>
      </c>
      <c r="J598" s="52">
        <f t="shared" si="9"/>
        <v>0</v>
      </c>
      <c r="K598" s="68" t="str">
        <f>+VLOOKUP(B598,[1]CHECK!F$386:N$2702,8,0)</f>
        <v>05.06.2022</v>
      </c>
    </row>
    <row r="599" spans="1:11" ht="18.75" hidden="1" customHeight="1" x14ac:dyDescent="0.2">
      <c r="A599" s="41">
        <v>598</v>
      </c>
      <c r="B599" s="60">
        <v>6650</v>
      </c>
      <c r="C599" s="43" t="s">
        <v>42</v>
      </c>
      <c r="D599" s="42" t="s">
        <v>210</v>
      </c>
      <c r="E599" s="64">
        <v>2937240</v>
      </c>
      <c r="F599" s="64">
        <v>234979</v>
      </c>
      <c r="G599" s="64">
        <v>3172219</v>
      </c>
      <c r="H599" s="50"/>
      <c r="I599" s="52">
        <f>+VLOOKUP(B599,[1]CHECK!F$386:N$2702,9,0)</f>
        <v>-3172219</v>
      </c>
      <c r="J599" s="52">
        <f t="shared" si="9"/>
        <v>0</v>
      </c>
      <c r="K599" s="68" t="str">
        <f>+VLOOKUP(B599,[1]CHECK!F$386:N$2702,8,0)</f>
        <v>05.06.2022</v>
      </c>
    </row>
    <row r="600" spans="1:11" ht="18.75" hidden="1" customHeight="1" x14ac:dyDescent="0.2">
      <c r="A600" s="41">
        <v>599</v>
      </c>
      <c r="B600" s="60">
        <v>6651</v>
      </c>
      <c r="C600" s="43" t="s">
        <v>42</v>
      </c>
      <c r="D600" s="42" t="s">
        <v>210</v>
      </c>
      <c r="E600" s="64">
        <v>414000</v>
      </c>
      <c r="F600" s="64">
        <v>33120</v>
      </c>
      <c r="G600" s="64">
        <v>447120</v>
      </c>
      <c r="H600" s="50"/>
      <c r="I600" s="52">
        <f>+VLOOKUP(B600,[1]CHECK!F$386:N$2702,9,0)</f>
        <v>-447120</v>
      </c>
      <c r="J600" s="52">
        <f t="shared" si="9"/>
        <v>0</v>
      </c>
      <c r="K600" s="68" t="str">
        <f>+VLOOKUP(B600,[1]CHECK!F$386:N$2702,8,0)</f>
        <v>05.06.2022</v>
      </c>
    </row>
    <row r="601" spans="1:11" ht="18.75" hidden="1" customHeight="1" x14ac:dyDescent="0.2">
      <c r="A601" s="41">
        <v>600</v>
      </c>
      <c r="B601" s="60">
        <v>6652</v>
      </c>
      <c r="C601" s="43" t="s">
        <v>42</v>
      </c>
      <c r="D601" s="42" t="s">
        <v>210</v>
      </c>
      <c r="E601" s="64">
        <v>2580529</v>
      </c>
      <c r="F601" s="64">
        <v>206442</v>
      </c>
      <c r="G601" s="64">
        <v>2786971</v>
      </c>
      <c r="H601" s="50"/>
      <c r="I601" s="52">
        <f>+VLOOKUP(B601,[1]CHECK!F$386:N$2702,9,0)</f>
        <v>-2786971</v>
      </c>
      <c r="J601" s="52">
        <f t="shared" si="9"/>
        <v>0</v>
      </c>
      <c r="K601" s="68" t="str">
        <f>+VLOOKUP(B601,[1]CHECK!F$386:N$2702,8,0)</f>
        <v>05.06.2022</v>
      </c>
    </row>
    <row r="602" spans="1:11" ht="18.75" hidden="1" customHeight="1" x14ac:dyDescent="0.2">
      <c r="A602" s="41">
        <v>601</v>
      </c>
      <c r="B602" s="60">
        <v>6653</v>
      </c>
      <c r="C602" s="43" t="s">
        <v>42</v>
      </c>
      <c r="D602" s="42" t="s">
        <v>210</v>
      </c>
      <c r="E602" s="64">
        <v>361320</v>
      </c>
      <c r="F602" s="64">
        <v>28906</v>
      </c>
      <c r="G602" s="64">
        <v>390226</v>
      </c>
      <c r="H602" s="50"/>
      <c r="I602" s="52">
        <f>+VLOOKUP(B602,[1]CHECK!F$386:N$2702,9,0)</f>
        <v>-390226</v>
      </c>
      <c r="J602" s="52">
        <f t="shared" si="9"/>
        <v>0</v>
      </c>
      <c r="K602" s="68" t="str">
        <f>+VLOOKUP(B602,[1]CHECK!F$386:N$2702,8,0)</f>
        <v>05.06.2022</v>
      </c>
    </row>
    <row r="603" spans="1:11" ht="18.75" hidden="1" customHeight="1" x14ac:dyDescent="0.2">
      <c r="A603" s="41">
        <v>602</v>
      </c>
      <c r="B603" s="60">
        <v>6654</v>
      </c>
      <c r="C603" s="43" t="s">
        <v>42</v>
      </c>
      <c r="D603" s="42" t="s">
        <v>210</v>
      </c>
      <c r="E603" s="64">
        <v>41400</v>
      </c>
      <c r="F603" s="64">
        <v>3312</v>
      </c>
      <c r="G603" s="64">
        <v>44712</v>
      </c>
      <c r="H603" s="50"/>
      <c r="I603" s="52">
        <f>+VLOOKUP(B603,[1]CHECK!F$386:N$2702,9,0)</f>
        <v>-44712</v>
      </c>
      <c r="J603" s="52">
        <f t="shared" si="9"/>
        <v>0</v>
      </c>
      <c r="K603" s="68" t="str">
        <f>+VLOOKUP(B603,[1]CHECK!F$386:N$2702,8,0)</f>
        <v>05.06.2022</v>
      </c>
    </row>
    <row r="604" spans="1:11" ht="18.75" hidden="1" customHeight="1" x14ac:dyDescent="0.2">
      <c r="A604" s="41">
        <v>603</v>
      </c>
      <c r="B604" s="60">
        <v>6655</v>
      </c>
      <c r="C604" s="43" t="s">
        <v>42</v>
      </c>
      <c r="D604" s="42" t="s">
        <v>210</v>
      </c>
      <c r="E604" s="64">
        <v>180660</v>
      </c>
      <c r="F604" s="64">
        <v>14453</v>
      </c>
      <c r="G604" s="64">
        <v>195113</v>
      </c>
      <c r="H604" s="50"/>
      <c r="I604" s="52">
        <f>+VLOOKUP(B604,[1]CHECK!F$386:N$2702,9,0)</f>
        <v>-195113</v>
      </c>
      <c r="J604" s="52">
        <f t="shared" si="9"/>
        <v>0</v>
      </c>
      <c r="K604" s="68" t="str">
        <f>+VLOOKUP(B604,[1]CHECK!F$386:N$2702,8,0)</f>
        <v>05.06.2022</v>
      </c>
    </row>
    <row r="605" spans="1:11" ht="18.75" hidden="1" customHeight="1" x14ac:dyDescent="0.2">
      <c r="A605" s="41">
        <v>604</v>
      </c>
      <c r="B605" s="60">
        <v>6656</v>
      </c>
      <c r="C605" s="43" t="s">
        <v>42</v>
      </c>
      <c r="D605" s="42" t="s">
        <v>210</v>
      </c>
      <c r="E605" s="64">
        <v>4640960</v>
      </c>
      <c r="F605" s="64">
        <v>371277</v>
      </c>
      <c r="G605" s="64">
        <v>5012237</v>
      </c>
      <c r="H605" s="50"/>
      <c r="I605" s="52">
        <f>+VLOOKUP(B605,[1]CHECK!F$386:N$2702,9,0)</f>
        <v>-5012237</v>
      </c>
      <c r="J605" s="52">
        <f t="shared" si="9"/>
        <v>0</v>
      </c>
      <c r="K605" s="68" t="str">
        <f>+VLOOKUP(B605,[1]CHECK!F$386:N$2702,8,0)</f>
        <v>05.06.2022</v>
      </c>
    </row>
    <row r="606" spans="1:11" ht="18.75" hidden="1" customHeight="1" x14ac:dyDescent="0.2">
      <c r="A606" s="41">
        <v>605</v>
      </c>
      <c r="B606" s="60">
        <v>6657</v>
      </c>
      <c r="C606" s="43" t="s">
        <v>42</v>
      </c>
      <c r="D606" s="42" t="s">
        <v>210</v>
      </c>
      <c r="E606" s="64">
        <v>41400</v>
      </c>
      <c r="F606" s="64">
        <v>3312</v>
      </c>
      <c r="G606" s="64">
        <v>44712</v>
      </c>
      <c r="H606" s="50"/>
      <c r="I606" s="52">
        <f>+VLOOKUP(B606,[1]CHECK!F$386:N$2702,9,0)</f>
        <v>-44712</v>
      </c>
      <c r="J606" s="52">
        <f t="shared" si="9"/>
        <v>0</v>
      </c>
      <c r="K606" s="68" t="str">
        <f>+VLOOKUP(B606,[1]CHECK!F$386:N$2702,8,0)</f>
        <v>05.06.2022</v>
      </c>
    </row>
    <row r="607" spans="1:11" ht="18.75" hidden="1" customHeight="1" x14ac:dyDescent="0.2">
      <c r="A607" s="41">
        <v>606</v>
      </c>
      <c r="B607" s="60">
        <v>6658</v>
      </c>
      <c r="C607" s="43" t="s">
        <v>42</v>
      </c>
      <c r="D607" s="42" t="s">
        <v>210</v>
      </c>
      <c r="E607" s="64">
        <v>180660</v>
      </c>
      <c r="F607" s="64">
        <v>14453</v>
      </c>
      <c r="G607" s="64">
        <v>195113</v>
      </c>
      <c r="H607" s="50"/>
      <c r="I607" s="52">
        <f>+VLOOKUP(B607,[1]CHECK!F$386:N$2702,9,0)</f>
        <v>-195113</v>
      </c>
      <c r="J607" s="52">
        <f t="shared" si="9"/>
        <v>0</v>
      </c>
      <c r="K607" s="68" t="str">
        <f>+VLOOKUP(B607,[1]CHECK!F$386:N$2702,8,0)</f>
        <v>05.06.2022</v>
      </c>
    </row>
    <row r="608" spans="1:11" ht="18.75" hidden="1" customHeight="1" x14ac:dyDescent="0.2">
      <c r="A608" s="41">
        <v>607</v>
      </c>
      <c r="B608" s="60">
        <v>6659</v>
      </c>
      <c r="C608" s="43" t="s">
        <v>42</v>
      </c>
      <c r="D608" s="42" t="s">
        <v>210</v>
      </c>
      <c r="E608" s="64">
        <v>11347169</v>
      </c>
      <c r="F608" s="64">
        <v>907774</v>
      </c>
      <c r="G608" s="64">
        <v>12254943</v>
      </c>
      <c r="H608" s="50"/>
      <c r="I608" s="52">
        <f>+VLOOKUP(B608,[1]CHECK!F$386:N$2702,9,0)</f>
        <v>-12254943</v>
      </c>
      <c r="J608" s="52">
        <f t="shared" si="9"/>
        <v>0</v>
      </c>
      <c r="K608" s="68" t="str">
        <f>+VLOOKUP(B608,[1]CHECK!F$386:N$2702,8,0)</f>
        <v>05.06.2022</v>
      </c>
    </row>
    <row r="609" spans="1:11" ht="18.75" hidden="1" customHeight="1" x14ac:dyDescent="0.2">
      <c r="A609" s="41">
        <v>608</v>
      </c>
      <c r="B609" s="60">
        <v>6660</v>
      </c>
      <c r="C609" s="43" t="s">
        <v>42</v>
      </c>
      <c r="D609" s="42" t="s">
        <v>210</v>
      </c>
      <c r="E609" s="64">
        <v>207000</v>
      </c>
      <c r="F609" s="64">
        <v>16560</v>
      </c>
      <c r="G609" s="64">
        <v>223560</v>
      </c>
      <c r="H609" s="50"/>
      <c r="I609" s="52">
        <f>+VLOOKUP(B609,[1]CHECK!F$386:N$2702,9,0)</f>
        <v>-223560</v>
      </c>
      <c r="J609" s="52">
        <f t="shared" si="9"/>
        <v>0</v>
      </c>
      <c r="K609" s="68" t="str">
        <f>+VLOOKUP(B609,[1]CHECK!F$386:N$2702,8,0)</f>
        <v>05.06.2022</v>
      </c>
    </row>
    <row r="610" spans="1:11" ht="18.75" hidden="1" customHeight="1" x14ac:dyDescent="0.2">
      <c r="A610" s="41">
        <v>609</v>
      </c>
      <c r="B610" s="60">
        <v>6661</v>
      </c>
      <c r="C610" s="43" t="s">
        <v>42</v>
      </c>
      <c r="D610" s="42" t="s">
        <v>210</v>
      </c>
      <c r="E610" s="64">
        <v>180660</v>
      </c>
      <c r="F610" s="64">
        <v>14453</v>
      </c>
      <c r="G610" s="64">
        <v>195113</v>
      </c>
      <c r="H610" s="50"/>
      <c r="I610" s="52">
        <f>+VLOOKUP(B610,[1]CHECK!F$386:N$2702,9,0)</f>
        <v>-195113</v>
      </c>
      <c r="J610" s="52">
        <f t="shared" si="9"/>
        <v>0</v>
      </c>
      <c r="K610" s="68" t="str">
        <f>+VLOOKUP(B610,[1]CHECK!F$386:N$2702,8,0)</f>
        <v>05.06.2022</v>
      </c>
    </row>
    <row r="611" spans="1:11" ht="18.75" hidden="1" customHeight="1" x14ac:dyDescent="0.2">
      <c r="A611" s="41">
        <v>610</v>
      </c>
      <c r="B611" s="60">
        <v>6662</v>
      </c>
      <c r="C611" s="43" t="s">
        <v>42</v>
      </c>
      <c r="D611" s="42" t="s">
        <v>210</v>
      </c>
      <c r="E611" s="64">
        <v>41400</v>
      </c>
      <c r="F611" s="64">
        <v>3312</v>
      </c>
      <c r="G611" s="64">
        <v>44712</v>
      </c>
      <c r="H611" s="50"/>
      <c r="I611" s="52">
        <f>+VLOOKUP(B611,[1]CHECK!F$386:N$2702,9,0)</f>
        <v>-44712</v>
      </c>
      <c r="J611" s="52">
        <f t="shared" si="9"/>
        <v>0</v>
      </c>
      <c r="K611" s="68" t="str">
        <f>+VLOOKUP(B611,[1]CHECK!F$386:N$2702,8,0)</f>
        <v>05.06.2022</v>
      </c>
    </row>
    <row r="612" spans="1:11" ht="18.75" hidden="1" customHeight="1" x14ac:dyDescent="0.2">
      <c r="A612" s="41">
        <v>611</v>
      </c>
      <c r="B612" s="60">
        <v>6663</v>
      </c>
      <c r="C612" s="43" t="s">
        <v>42</v>
      </c>
      <c r="D612" s="42" t="s">
        <v>210</v>
      </c>
      <c r="E612" s="64">
        <v>903300</v>
      </c>
      <c r="F612" s="64">
        <v>72264</v>
      </c>
      <c r="G612" s="64">
        <v>975564</v>
      </c>
      <c r="H612" s="50"/>
      <c r="I612" s="52">
        <f>+VLOOKUP(B612,[1]CHECK!F$386:N$2702,9,0)</f>
        <v>-975564</v>
      </c>
      <c r="J612" s="52">
        <f t="shared" si="9"/>
        <v>0</v>
      </c>
      <c r="K612" s="68" t="str">
        <f>+VLOOKUP(B612,[1]CHECK!F$386:N$2702,8,0)</f>
        <v>05.06.2022</v>
      </c>
    </row>
    <row r="613" spans="1:11" ht="18.75" hidden="1" customHeight="1" x14ac:dyDescent="0.2">
      <c r="A613" s="41">
        <v>612</v>
      </c>
      <c r="B613" s="60">
        <v>6664</v>
      </c>
      <c r="C613" s="43" t="s">
        <v>42</v>
      </c>
      <c r="D613" s="42" t="s">
        <v>210</v>
      </c>
      <c r="E613" s="64">
        <v>1309220</v>
      </c>
      <c r="F613" s="64">
        <v>104738</v>
      </c>
      <c r="G613" s="64">
        <v>1413958</v>
      </c>
      <c r="H613" s="50"/>
      <c r="I613" s="52">
        <f>+VLOOKUP(B613,[1]CHECK!F$386:N$2702,9,0)</f>
        <v>-1413958</v>
      </c>
      <c r="J613" s="52">
        <f t="shared" si="9"/>
        <v>0</v>
      </c>
      <c r="K613" s="68" t="str">
        <f>+VLOOKUP(B613,[1]CHECK!F$386:N$2702,8,0)</f>
        <v>05.06.2022</v>
      </c>
    </row>
    <row r="614" spans="1:11" ht="18.75" hidden="1" customHeight="1" x14ac:dyDescent="0.2">
      <c r="A614" s="41">
        <v>613</v>
      </c>
      <c r="B614" s="60">
        <v>6665</v>
      </c>
      <c r="C614" s="43" t="s">
        <v>42</v>
      </c>
      <c r="D614" s="42" t="s">
        <v>210</v>
      </c>
      <c r="E614" s="64">
        <v>207000</v>
      </c>
      <c r="F614" s="64">
        <v>16560</v>
      </c>
      <c r="G614" s="64">
        <v>223560</v>
      </c>
      <c r="H614" s="50"/>
      <c r="I614" s="52">
        <f>+VLOOKUP(B614,[1]CHECK!F$386:N$2702,9,0)</f>
        <v>-223560</v>
      </c>
      <c r="J614" s="52">
        <f t="shared" si="9"/>
        <v>0</v>
      </c>
      <c r="K614" s="68" t="str">
        <f>+VLOOKUP(B614,[1]CHECK!F$386:N$2702,8,0)</f>
        <v>05.06.2022</v>
      </c>
    </row>
    <row r="615" spans="1:11" ht="18.75" hidden="1" customHeight="1" x14ac:dyDescent="0.2">
      <c r="A615" s="41">
        <v>614</v>
      </c>
      <c r="B615" s="60">
        <v>6666</v>
      </c>
      <c r="C615" s="43" t="s">
        <v>42</v>
      </c>
      <c r="D615" s="42" t="s">
        <v>210</v>
      </c>
      <c r="E615" s="64">
        <v>361320</v>
      </c>
      <c r="F615" s="64">
        <v>28906</v>
      </c>
      <c r="G615" s="64">
        <v>390226</v>
      </c>
      <c r="H615" s="50"/>
      <c r="I615" s="52">
        <f>+VLOOKUP(B615,[1]CHECK!F$386:N$2702,9,0)</f>
        <v>-390226</v>
      </c>
      <c r="J615" s="52">
        <f t="shared" si="9"/>
        <v>0</v>
      </c>
      <c r="K615" s="68" t="str">
        <f>+VLOOKUP(B615,[1]CHECK!F$386:N$2702,8,0)</f>
        <v>05.06.2022</v>
      </c>
    </row>
    <row r="616" spans="1:11" ht="18.75" hidden="1" customHeight="1" x14ac:dyDescent="0.2">
      <c r="A616" s="41">
        <v>615</v>
      </c>
      <c r="B616" s="60">
        <v>6667</v>
      </c>
      <c r="C616" s="43" t="s">
        <v>42</v>
      </c>
      <c r="D616" s="42" t="s">
        <v>210</v>
      </c>
      <c r="E616" s="64">
        <v>2761189</v>
      </c>
      <c r="F616" s="64">
        <v>220895</v>
      </c>
      <c r="G616" s="64">
        <v>2982084</v>
      </c>
      <c r="H616" s="50"/>
      <c r="I616" s="52">
        <f>+VLOOKUP(B616,[1]CHECK!F$386:N$2702,9,0)</f>
        <v>-2982084</v>
      </c>
      <c r="J616" s="52">
        <f t="shared" si="9"/>
        <v>0</v>
      </c>
      <c r="K616" s="68" t="str">
        <f>+VLOOKUP(B616,[1]CHECK!F$386:N$2702,8,0)</f>
        <v>05.06.2022</v>
      </c>
    </row>
    <row r="617" spans="1:11" ht="18.75" hidden="1" customHeight="1" x14ac:dyDescent="0.2">
      <c r="A617" s="41">
        <v>616</v>
      </c>
      <c r="B617" s="60">
        <v>6669</v>
      </c>
      <c r="C617" s="43" t="s">
        <v>42</v>
      </c>
      <c r="D617" s="42" t="s">
        <v>210</v>
      </c>
      <c r="E617" s="64">
        <v>414000</v>
      </c>
      <c r="F617" s="64">
        <v>33120</v>
      </c>
      <c r="G617" s="64">
        <v>447120</v>
      </c>
      <c r="H617" s="50"/>
      <c r="I617" s="52">
        <f>+VLOOKUP(B617,[1]CHECK!F$386:N$2702,9,0)</f>
        <v>-447120</v>
      </c>
      <c r="J617" s="52">
        <f t="shared" si="9"/>
        <v>0</v>
      </c>
      <c r="K617" s="68" t="str">
        <f>+VLOOKUP(B617,[1]CHECK!F$386:N$2702,8,0)</f>
        <v>05.06.2022</v>
      </c>
    </row>
    <row r="618" spans="1:11" ht="18.75" hidden="1" customHeight="1" x14ac:dyDescent="0.2">
      <c r="A618" s="41">
        <v>617</v>
      </c>
      <c r="B618" s="60">
        <v>6670</v>
      </c>
      <c r="C618" s="43" t="s">
        <v>42</v>
      </c>
      <c r="D618" s="42" t="s">
        <v>210</v>
      </c>
      <c r="E618" s="64">
        <v>180660</v>
      </c>
      <c r="F618" s="64">
        <v>14453</v>
      </c>
      <c r="G618" s="64">
        <v>195113</v>
      </c>
      <c r="H618" s="50"/>
      <c r="I618" s="52">
        <f>+VLOOKUP(B618,[1]CHECK!F$386:N$2702,9,0)</f>
        <v>-195113</v>
      </c>
      <c r="J618" s="52">
        <f t="shared" si="9"/>
        <v>0</v>
      </c>
      <c r="K618" s="68" t="str">
        <f>+VLOOKUP(B618,[1]CHECK!F$386:N$2702,8,0)</f>
        <v>05.06.2022</v>
      </c>
    </row>
    <row r="619" spans="1:11" ht="18.75" hidden="1" customHeight="1" x14ac:dyDescent="0.2">
      <c r="A619" s="41">
        <v>618</v>
      </c>
      <c r="B619" s="60">
        <v>6688</v>
      </c>
      <c r="C619" s="43" t="s">
        <v>42</v>
      </c>
      <c r="D619" s="42" t="s">
        <v>210</v>
      </c>
      <c r="E619" s="64">
        <v>4090481</v>
      </c>
      <c r="F619" s="64">
        <v>327238</v>
      </c>
      <c r="G619" s="64">
        <v>4417719</v>
      </c>
      <c r="H619" s="50"/>
      <c r="I619" s="52">
        <f>+VLOOKUP(B619,[1]CHECK!F$386:N$2702,9,0)</f>
        <v>-4417719</v>
      </c>
      <c r="J619" s="52">
        <f t="shared" si="9"/>
        <v>0</v>
      </c>
      <c r="K619" s="68" t="str">
        <f>+VLOOKUP(B619,[1]CHECK!F$386:N$2702,8,0)</f>
        <v>05.06.2022</v>
      </c>
    </row>
    <row r="620" spans="1:11" ht="18.75" hidden="1" customHeight="1" x14ac:dyDescent="0.2">
      <c r="A620" s="41">
        <v>619</v>
      </c>
      <c r="B620" s="60">
        <v>6705</v>
      </c>
      <c r="C620" s="43" t="s">
        <v>43</v>
      </c>
      <c r="D620" s="42" t="s">
        <v>210</v>
      </c>
      <c r="E620" s="64">
        <v>30664980</v>
      </c>
      <c r="F620" s="64">
        <v>2453198</v>
      </c>
      <c r="G620" s="64">
        <v>33118178</v>
      </c>
      <c r="H620" s="50"/>
      <c r="I620" s="52">
        <f>+VLOOKUP(B620,[1]CHECK!F$386:N$2702,9,0)</f>
        <v>-33118178</v>
      </c>
      <c r="J620" s="52">
        <f t="shared" si="9"/>
        <v>0</v>
      </c>
      <c r="K620" s="68" t="str">
        <f>+VLOOKUP(B620,[1]CHECK!F$386:N$2702,8,0)</f>
        <v>05.06.2022</v>
      </c>
    </row>
    <row r="621" spans="1:11" ht="18.75" hidden="1" customHeight="1" x14ac:dyDescent="0.2">
      <c r="A621" s="41">
        <v>620</v>
      </c>
      <c r="B621" s="60">
        <v>6706</v>
      </c>
      <c r="C621" s="43" t="s">
        <v>43</v>
      </c>
      <c r="D621" s="42" t="s">
        <v>210</v>
      </c>
      <c r="E621" s="64">
        <v>207000</v>
      </c>
      <c r="F621" s="64">
        <v>16560</v>
      </c>
      <c r="G621" s="64">
        <v>223560</v>
      </c>
      <c r="H621" s="50"/>
      <c r="I621" s="52">
        <f>+VLOOKUP(B621,[1]CHECK!F$386:N$2702,9,0)</f>
        <v>-223560</v>
      </c>
      <c r="J621" s="52">
        <f t="shared" si="9"/>
        <v>0</v>
      </c>
      <c r="K621" s="68" t="str">
        <f>+VLOOKUP(B621,[1]CHECK!F$386:N$2702,8,0)</f>
        <v>05.06.2022</v>
      </c>
    </row>
    <row r="622" spans="1:11" ht="18.75" hidden="1" customHeight="1" x14ac:dyDescent="0.2">
      <c r="A622" s="41">
        <v>621</v>
      </c>
      <c r="B622" s="60">
        <v>6707</v>
      </c>
      <c r="C622" s="43" t="s">
        <v>43</v>
      </c>
      <c r="D622" s="42" t="s">
        <v>210</v>
      </c>
      <c r="E622" s="64">
        <v>180656</v>
      </c>
      <c r="F622" s="64">
        <v>14452</v>
      </c>
      <c r="G622" s="64">
        <v>195108</v>
      </c>
      <c r="H622" s="50"/>
      <c r="I622" s="52">
        <f>+VLOOKUP(B622,[1]CHECK!F$386:N$2702,9,0)</f>
        <v>-195108</v>
      </c>
      <c r="J622" s="52">
        <f t="shared" si="9"/>
        <v>0</v>
      </c>
      <c r="K622" s="68" t="str">
        <f>+VLOOKUP(B622,[1]CHECK!F$386:N$2702,8,0)</f>
        <v>05.06.2022</v>
      </c>
    </row>
    <row r="623" spans="1:11" ht="18.75" hidden="1" customHeight="1" x14ac:dyDescent="0.2">
      <c r="A623" s="41">
        <v>622</v>
      </c>
      <c r="B623" s="60">
        <v>6709</v>
      </c>
      <c r="C623" s="43" t="s">
        <v>43</v>
      </c>
      <c r="D623" s="42" t="s">
        <v>210</v>
      </c>
      <c r="E623" s="64">
        <v>2779932</v>
      </c>
      <c r="F623" s="64">
        <v>222395</v>
      </c>
      <c r="G623" s="64">
        <v>3002327</v>
      </c>
      <c r="H623" s="50"/>
      <c r="I623" s="52">
        <f>+VLOOKUP(B623,[1]CHECK!F$386:N$2702,9,0)</f>
        <v>-3002327</v>
      </c>
      <c r="J623" s="52">
        <f t="shared" si="9"/>
        <v>0</v>
      </c>
      <c r="K623" s="68" t="str">
        <f>+VLOOKUP(B623,[1]CHECK!F$386:N$2702,8,0)</f>
        <v>05.06.2022</v>
      </c>
    </row>
    <row r="624" spans="1:11" ht="18.75" hidden="1" customHeight="1" x14ac:dyDescent="0.2">
      <c r="A624" s="41">
        <v>623</v>
      </c>
      <c r="B624" s="60">
        <v>6715</v>
      </c>
      <c r="C624" s="43" t="s">
        <v>43</v>
      </c>
      <c r="D624" s="42" t="s">
        <v>210</v>
      </c>
      <c r="E624" s="64">
        <v>903300</v>
      </c>
      <c r="F624" s="64">
        <v>72264</v>
      </c>
      <c r="G624" s="64">
        <v>975564</v>
      </c>
      <c r="H624" s="50"/>
      <c r="I624" s="52">
        <f>+VLOOKUP(B624,[1]CHECK!F$386:N$2702,9,0)</f>
        <v>-975564</v>
      </c>
      <c r="J624" s="52">
        <f t="shared" si="9"/>
        <v>0</v>
      </c>
      <c r="K624" s="68" t="str">
        <f>+VLOOKUP(B624,[1]CHECK!F$386:N$2702,8,0)</f>
        <v>05.06.2022</v>
      </c>
    </row>
    <row r="625" spans="1:11" ht="18.75" hidden="1" customHeight="1" x14ac:dyDescent="0.2">
      <c r="A625" s="41">
        <v>624</v>
      </c>
      <c r="B625" s="60">
        <v>6716</v>
      </c>
      <c r="C625" s="43" t="s">
        <v>43</v>
      </c>
      <c r="D625" s="42" t="s">
        <v>210</v>
      </c>
      <c r="E625" s="64">
        <v>414000</v>
      </c>
      <c r="F625" s="64">
        <v>33120</v>
      </c>
      <c r="G625" s="64">
        <v>447120</v>
      </c>
      <c r="H625" s="50"/>
      <c r="I625" s="52">
        <f>+VLOOKUP(B625,[1]CHECK!F$386:N$2702,9,0)</f>
        <v>-447120</v>
      </c>
      <c r="J625" s="52">
        <f t="shared" si="9"/>
        <v>0</v>
      </c>
      <c r="K625" s="68" t="str">
        <f>+VLOOKUP(B625,[1]CHECK!F$386:N$2702,8,0)</f>
        <v>05.06.2022</v>
      </c>
    </row>
    <row r="626" spans="1:11" ht="18.75" hidden="1" customHeight="1" x14ac:dyDescent="0.2">
      <c r="A626" s="41">
        <v>625</v>
      </c>
      <c r="B626" s="60">
        <v>6717</v>
      </c>
      <c r="C626" s="43" t="s">
        <v>43</v>
      </c>
      <c r="D626" s="42" t="s">
        <v>210</v>
      </c>
      <c r="E626" s="64">
        <v>180660</v>
      </c>
      <c r="F626" s="64">
        <v>14453</v>
      </c>
      <c r="G626" s="64">
        <v>195113</v>
      </c>
      <c r="H626" s="50"/>
      <c r="I626" s="52">
        <f>+VLOOKUP(B626,[1]CHECK!F$386:N$2702,9,0)</f>
        <v>-195113</v>
      </c>
      <c r="J626" s="52">
        <f t="shared" si="9"/>
        <v>0</v>
      </c>
      <c r="K626" s="68" t="str">
        <f>+VLOOKUP(B626,[1]CHECK!F$386:N$2702,8,0)</f>
        <v>05.06.2022</v>
      </c>
    </row>
    <row r="627" spans="1:11" ht="18.75" hidden="1" customHeight="1" x14ac:dyDescent="0.2">
      <c r="A627" s="41">
        <v>626</v>
      </c>
      <c r="B627" s="60">
        <v>6718</v>
      </c>
      <c r="C627" s="43" t="s">
        <v>43</v>
      </c>
      <c r="D627" s="42" t="s">
        <v>210</v>
      </c>
      <c r="E627" s="64">
        <v>41400</v>
      </c>
      <c r="F627" s="64">
        <v>3312</v>
      </c>
      <c r="G627" s="64">
        <v>44712</v>
      </c>
      <c r="H627" s="50"/>
      <c r="I627" s="52">
        <f>+VLOOKUP(B627,[1]CHECK!F$386:N$2702,9,0)</f>
        <v>-44712</v>
      </c>
      <c r="J627" s="52">
        <f t="shared" si="9"/>
        <v>0</v>
      </c>
      <c r="K627" s="68" t="str">
        <f>+VLOOKUP(B627,[1]CHECK!F$386:N$2702,8,0)</f>
        <v>05.06.2022</v>
      </c>
    </row>
    <row r="628" spans="1:11" ht="18.75" hidden="1" customHeight="1" x14ac:dyDescent="0.2">
      <c r="A628" s="41">
        <v>627</v>
      </c>
      <c r="B628" s="60">
        <v>6719</v>
      </c>
      <c r="C628" s="43" t="s">
        <v>43</v>
      </c>
      <c r="D628" s="42" t="s">
        <v>210</v>
      </c>
      <c r="E628" s="64">
        <v>568320</v>
      </c>
      <c r="F628" s="64">
        <v>45466</v>
      </c>
      <c r="G628" s="64">
        <v>613786</v>
      </c>
      <c r="H628" s="50"/>
      <c r="I628" s="52">
        <f>+VLOOKUP(B628,[1]CHECK!F$386:N$2702,9,0)</f>
        <v>-613786</v>
      </c>
      <c r="J628" s="52">
        <f t="shared" si="9"/>
        <v>0</v>
      </c>
      <c r="K628" s="68" t="str">
        <f>+VLOOKUP(B628,[1]CHECK!F$386:N$2702,8,0)</f>
        <v>05.06.2022</v>
      </c>
    </row>
    <row r="629" spans="1:11" ht="18.75" hidden="1" customHeight="1" x14ac:dyDescent="0.2">
      <c r="A629" s="41">
        <v>628</v>
      </c>
      <c r="B629" s="60">
        <v>6720</v>
      </c>
      <c r="C629" s="43" t="s">
        <v>43</v>
      </c>
      <c r="D629" s="42" t="s">
        <v>210</v>
      </c>
      <c r="E629" s="64">
        <v>722640</v>
      </c>
      <c r="F629" s="64">
        <v>57811</v>
      </c>
      <c r="G629" s="64">
        <v>780451</v>
      </c>
      <c r="H629" s="50"/>
      <c r="I629" s="52">
        <f>+VLOOKUP(B629,[1]CHECK!F$386:N$2702,9,0)</f>
        <v>-780451</v>
      </c>
      <c r="J629" s="52">
        <f t="shared" si="9"/>
        <v>0</v>
      </c>
      <c r="K629" s="68" t="str">
        <f>+VLOOKUP(B629,[1]CHECK!F$386:N$2702,8,0)</f>
        <v>05.06.2022</v>
      </c>
    </row>
    <row r="630" spans="1:11" ht="18.75" hidden="1" customHeight="1" x14ac:dyDescent="0.2">
      <c r="A630" s="41">
        <v>629</v>
      </c>
      <c r="B630" s="60">
        <v>6721</v>
      </c>
      <c r="C630" s="43" t="s">
        <v>43</v>
      </c>
      <c r="D630" s="42" t="s">
        <v>210</v>
      </c>
      <c r="E630" s="64">
        <v>414000</v>
      </c>
      <c r="F630" s="64">
        <v>33120</v>
      </c>
      <c r="G630" s="64">
        <v>447120</v>
      </c>
      <c r="H630" s="50"/>
      <c r="I630" s="52">
        <f>+VLOOKUP(B630,[1]CHECK!F$386:N$2702,9,0)</f>
        <v>-447120</v>
      </c>
      <c r="J630" s="52">
        <f t="shared" si="9"/>
        <v>0</v>
      </c>
      <c r="K630" s="68" t="str">
        <f>+VLOOKUP(B630,[1]CHECK!F$386:N$2702,8,0)</f>
        <v>05.06.2022</v>
      </c>
    </row>
    <row r="631" spans="1:11" ht="18.75" hidden="1" customHeight="1" x14ac:dyDescent="0.2">
      <c r="A631" s="41">
        <v>630</v>
      </c>
      <c r="B631" s="60">
        <v>7073</v>
      </c>
      <c r="C631" s="43" t="s">
        <v>44</v>
      </c>
      <c r="D631" s="42" t="s">
        <v>210</v>
      </c>
      <c r="E631" s="64">
        <v>7021520</v>
      </c>
      <c r="F631" s="64">
        <v>561722</v>
      </c>
      <c r="G631" s="64">
        <v>7583242</v>
      </c>
      <c r="H631" s="50"/>
      <c r="I631" s="52">
        <f>+VLOOKUP(B631,[1]CHECK!F$386:N$2702,9,0)</f>
        <v>-7583242</v>
      </c>
      <c r="J631" s="52">
        <f t="shared" si="9"/>
        <v>0</v>
      </c>
      <c r="K631" s="68" t="str">
        <f>+VLOOKUP(B631,[1]CHECK!F$386:N$2702,8,0)</f>
        <v>05.06.2022</v>
      </c>
    </row>
    <row r="632" spans="1:11" ht="18.75" hidden="1" customHeight="1" x14ac:dyDescent="0.2">
      <c r="A632" s="41">
        <v>631</v>
      </c>
      <c r="B632" s="60">
        <v>7085</v>
      </c>
      <c r="C632" s="43" t="s">
        <v>44</v>
      </c>
      <c r="D632" s="42" t="s">
        <v>210</v>
      </c>
      <c r="E632" s="64">
        <v>1110580</v>
      </c>
      <c r="F632" s="64">
        <v>88846</v>
      </c>
      <c r="G632" s="64">
        <v>1199426</v>
      </c>
      <c r="H632" s="50"/>
      <c r="I632" s="52">
        <f>+VLOOKUP(B632,[1]CHECK!F$386:N$2702,9,0)</f>
        <v>-1199426</v>
      </c>
      <c r="J632" s="52">
        <f t="shared" si="9"/>
        <v>0</v>
      </c>
      <c r="K632" s="68" t="str">
        <f>+VLOOKUP(B632,[1]CHECK!F$386:N$2702,8,0)</f>
        <v>05.06.2022</v>
      </c>
    </row>
    <row r="633" spans="1:11" ht="18.75" hidden="1" customHeight="1" x14ac:dyDescent="0.2">
      <c r="A633" s="41">
        <v>632</v>
      </c>
      <c r="B633" s="60">
        <v>7086</v>
      </c>
      <c r="C633" s="43" t="s">
        <v>44</v>
      </c>
      <c r="D633" s="42" t="s">
        <v>210</v>
      </c>
      <c r="E633" s="64">
        <v>1110580</v>
      </c>
      <c r="F633" s="64">
        <v>88846</v>
      </c>
      <c r="G633" s="64">
        <v>1199426</v>
      </c>
      <c r="H633" s="50"/>
      <c r="I633" s="52">
        <f>+VLOOKUP(B633,[1]CHECK!F$386:N$2702,9,0)</f>
        <v>-1199426</v>
      </c>
      <c r="J633" s="52">
        <f t="shared" si="9"/>
        <v>0</v>
      </c>
      <c r="K633" s="68" t="str">
        <f>+VLOOKUP(B633,[1]CHECK!F$386:N$2702,8,0)</f>
        <v>05.06.2022</v>
      </c>
    </row>
    <row r="634" spans="1:11" ht="18.75" hidden="1" customHeight="1" x14ac:dyDescent="0.2">
      <c r="A634" s="41">
        <v>633</v>
      </c>
      <c r="B634" s="60">
        <v>7090</v>
      </c>
      <c r="C634" s="43" t="s">
        <v>44</v>
      </c>
      <c r="D634" s="42" t="s">
        <v>210</v>
      </c>
      <c r="E634" s="64">
        <v>2996480</v>
      </c>
      <c r="F634" s="64">
        <v>239718</v>
      </c>
      <c r="G634" s="64">
        <v>3236198</v>
      </c>
      <c r="H634" s="50"/>
      <c r="I634" s="52">
        <f>+VLOOKUP(B634,[1]CHECK!F$386:N$2702,9,0)</f>
        <v>-3236198</v>
      </c>
      <c r="J634" s="52">
        <f t="shared" si="9"/>
        <v>0</v>
      </c>
      <c r="K634" s="68" t="str">
        <f>+VLOOKUP(B634,[1]CHECK!F$386:N$2702,8,0)</f>
        <v>05.06.2022</v>
      </c>
    </row>
    <row r="635" spans="1:11" ht="18.75" hidden="1" customHeight="1" x14ac:dyDescent="0.2">
      <c r="A635" s="41">
        <v>634</v>
      </c>
      <c r="B635" s="60">
        <v>7091</v>
      </c>
      <c r="C635" s="43" t="s">
        <v>44</v>
      </c>
      <c r="D635" s="42" t="s">
        <v>210</v>
      </c>
      <c r="E635" s="64">
        <v>2222489</v>
      </c>
      <c r="F635" s="64">
        <v>177799</v>
      </c>
      <c r="G635" s="64">
        <v>2400288</v>
      </c>
      <c r="H635" s="50"/>
      <c r="I635" s="52">
        <f>+VLOOKUP(B635,[1]CHECK!F$386:N$2702,9,0)</f>
        <v>-2400288</v>
      </c>
      <c r="J635" s="52">
        <f t="shared" si="9"/>
        <v>0</v>
      </c>
      <c r="K635" s="68" t="str">
        <f>+VLOOKUP(B635,[1]CHECK!F$386:N$2702,8,0)</f>
        <v>05.06.2022</v>
      </c>
    </row>
    <row r="636" spans="1:11" ht="18.75" hidden="1" customHeight="1" x14ac:dyDescent="0.2">
      <c r="A636" s="41">
        <v>635</v>
      </c>
      <c r="B636" s="60">
        <v>7210</v>
      </c>
      <c r="C636" s="43" t="s">
        <v>44</v>
      </c>
      <c r="D636" s="42" t="s">
        <v>210</v>
      </c>
      <c r="E636" s="64">
        <v>4231760</v>
      </c>
      <c r="F636" s="64">
        <v>338541</v>
      </c>
      <c r="G636" s="64">
        <v>4570301</v>
      </c>
      <c r="H636" s="50"/>
      <c r="I636" s="52">
        <f>+VLOOKUP(B636,[1]CHECK!F$386:N$2702,9,0)</f>
        <v>-4570301</v>
      </c>
      <c r="J636" s="52">
        <f t="shared" si="9"/>
        <v>0</v>
      </c>
      <c r="K636" s="68" t="str">
        <f>+VLOOKUP(B636,[1]CHECK!F$386:N$2702,8,0)</f>
        <v>05.06.2022</v>
      </c>
    </row>
    <row r="637" spans="1:11" ht="18.75" hidden="1" customHeight="1" x14ac:dyDescent="0.2">
      <c r="A637" s="41">
        <v>636</v>
      </c>
      <c r="B637" s="60">
        <v>7211</v>
      </c>
      <c r="C637" s="43" t="s">
        <v>44</v>
      </c>
      <c r="D637" s="42" t="s">
        <v>210</v>
      </c>
      <c r="E637" s="64">
        <v>1468620</v>
      </c>
      <c r="F637" s="64">
        <v>117490</v>
      </c>
      <c r="G637" s="64">
        <v>1586110</v>
      </c>
      <c r="H637" s="50"/>
      <c r="I637" s="52">
        <f>+VLOOKUP(B637,[1]CHECK!F$386:N$2702,9,0)</f>
        <v>-1586110</v>
      </c>
      <c r="J637" s="52">
        <f t="shared" si="9"/>
        <v>0</v>
      </c>
      <c r="K637" s="68" t="str">
        <f>+VLOOKUP(B637,[1]CHECK!F$386:N$2702,8,0)</f>
        <v>05.06.2022</v>
      </c>
    </row>
    <row r="638" spans="1:11" ht="18.75" hidden="1" customHeight="1" x14ac:dyDescent="0.2">
      <c r="A638" s="41">
        <v>637</v>
      </c>
      <c r="B638" s="60">
        <v>7441</v>
      </c>
      <c r="C638" s="43" t="s">
        <v>45</v>
      </c>
      <c r="D638" s="42" t="s">
        <v>210</v>
      </c>
      <c r="E638" s="64">
        <v>1110580</v>
      </c>
      <c r="F638" s="64">
        <v>88846</v>
      </c>
      <c r="G638" s="64">
        <v>1199426</v>
      </c>
      <c r="H638" s="50"/>
      <c r="I638" s="52">
        <f>+VLOOKUP(B638,[1]CHECK!F$386:N$2702,9,0)</f>
        <v>-1199426</v>
      </c>
      <c r="J638" s="52">
        <f t="shared" si="9"/>
        <v>0</v>
      </c>
      <c r="K638" s="68" t="str">
        <f>+VLOOKUP(B638,[1]CHECK!F$386:N$2702,8,0)</f>
        <v>05.06.2022</v>
      </c>
    </row>
    <row r="639" spans="1:11" ht="18.75" hidden="1" customHeight="1" x14ac:dyDescent="0.2">
      <c r="A639" s="41">
        <v>638</v>
      </c>
      <c r="B639" s="60">
        <v>7442</v>
      </c>
      <c r="C639" s="43" t="s">
        <v>45</v>
      </c>
      <c r="D639" s="42" t="s">
        <v>210</v>
      </c>
      <c r="E639" s="64">
        <v>180660</v>
      </c>
      <c r="F639" s="64">
        <v>14453</v>
      </c>
      <c r="G639" s="64">
        <v>195113</v>
      </c>
      <c r="H639" s="50"/>
      <c r="I639" s="52">
        <f>+VLOOKUP(B639,[1]CHECK!F$386:N$2702,9,0)</f>
        <v>-195113</v>
      </c>
      <c r="J639" s="52">
        <f t="shared" si="9"/>
        <v>0</v>
      </c>
      <c r="K639" s="68" t="str">
        <f>+VLOOKUP(B639,[1]CHECK!F$386:N$2702,8,0)</f>
        <v>05.06.2022</v>
      </c>
    </row>
    <row r="640" spans="1:11" ht="18.75" hidden="1" customHeight="1" x14ac:dyDescent="0.2">
      <c r="A640" s="41">
        <v>639</v>
      </c>
      <c r="B640" s="60">
        <v>7449</v>
      </c>
      <c r="C640" s="43" t="s">
        <v>45</v>
      </c>
      <c r="D640" s="42" t="s">
        <v>210</v>
      </c>
      <c r="E640" s="64">
        <v>4456740</v>
      </c>
      <c r="F640" s="64">
        <v>356539</v>
      </c>
      <c r="G640" s="64">
        <v>4813279</v>
      </c>
      <c r="H640" s="50"/>
      <c r="I640" s="52">
        <f>+VLOOKUP(B640,[1]CHECK!F$386:N$2702,9,0)</f>
        <v>-4813279</v>
      </c>
      <c r="J640" s="52">
        <f t="shared" si="9"/>
        <v>0</v>
      </c>
      <c r="K640" s="68" t="str">
        <f>+VLOOKUP(B640,[1]CHECK!F$386:N$2702,8,0)</f>
        <v>05.06.2022</v>
      </c>
    </row>
    <row r="641" spans="1:11" ht="18.75" hidden="1" customHeight="1" x14ac:dyDescent="0.2">
      <c r="A641" s="41">
        <v>640</v>
      </c>
      <c r="B641" s="60">
        <v>7450</v>
      </c>
      <c r="C641" s="43" t="s">
        <v>45</v>
      </c>
      <c r="D641" s="42" t="s">
        <v>210</v>
      </c>
      <c r="E641" s="64">
        <v>3020040</v>
      </c>
      <c r="F641" s="64">
        <v>241603</v>
      </c>
      <c r="G641" s="64">
        <v>3261643</v>
      </c>
      <c r="H641" s="50"/>
      <c r="I641" s="52">
        <f>+VLOOKUP(B641,[1]CHECK!F$386:N$2702,9,0)</f>
        <v>-3261643</v>
      </c>
      <c r="J641" s="52">
        <f t="shared" si="9"/>
        <v>0</v>
      </c>
      <c r="K641" s="68" t="str">
        <f>+VLOOKUP(B641,[1]CHECK!F$386:N$2702,8,0)</f>
        <v>05.06.2022</v>
      </c>
    </row>
    <row r="642" spans="1:11" ht="18.75" hidden="1" customHeight="1" x14ac:dyDescent="0.2">
      <c r="A642" s="41">
        <v>641</v>
      </c>
      <c r="B642" s="60">
        <v>7451</v>
      </c>
      <c r="C642" s="43" t="s">
        <v>45</v>
      </c>
      <c r="D642" s="42" t="s">
        <v>210</v>
      </c>
      <c r="E642" s="64">
        <v>1510020</v>
      </c>
      <c r="F642" s="64">
        <v>120802</v>
      </c>
      <c r="G642" s="64">
        <v>1630822</v>
      </c>
      <c r="H642" s="50"/>
      <c r="I642" s="52">
        <f>+VLOOKUP(B642,[1]CHECK!F$386:N$2702,9,0)</f>
        <v>-1630822</v>
      </c>
      <c r="J642" s="52">
        <f t="shared" si="9"/>
        <v>0</v>
      </c>
      <c r="K642" s="68" t="str">
        <f>+VLOOKUP(B642,[1]CHECK!F$386:N$2702,8,0)</f>
        <v>05.06.2022</v>
      </c>
    </row>
    <row r="643" spans="1:11" ht="18.75" hidden="1" customHeight="1" x14ac:dyDescent="0.2">
      <c r="A643" s="41">
        <v>642</v>
      </c>
      <c r="B643" s="60">
        <v>7452</v>
      </c>
      <c r="C643" s="43" t="s">
        <v>45</v>
      </c>
      <c r="D643" s="42" t="s">
        <v>210</v>
      </c>
      <c r="E643" s="64">
        <v>3531709</v>
      </c>
      <c r="F643" s="64">
        <v>282537</v>
      </c>
      <c r="G643" s="64">
        <v>3814246</v>
      </c>
      <c r="H643" s="50"/>
      <c r="I643" s="52">
        <f>+VLOOKUP(B643,[1]CHECK!F$386:N$2702,9,0)</f>
        <v>-3814246</v>
      </c>
      <c r="J643" s="52">
        <f t="shared" ref="J643:J706" si="10">+I643+G643</f>
        <v>0</v>
      </c>
      <c r="K643" s="68" t="str">
        <f>+VLOOKUP(B643,[1]CHECK!F$386:N$2702,8,0)</f>
        <v>05.06.2022</v>
      </c>
    </row>
    <row r="644" spans="1:11" ht="18.75" hidden="1" customHeight="1" x14ac:dyDescent="0.2">
      <c r="A644" s="41">
        <v>643</v>
      </c>
      <c r="B644" s="60">
        <v>7453</v>
      </c>
      <c r="C644" s="43" t="s">
        <v>45</v>
      </c>
      <c r="D644" s="42" t="s">
        <v>210</v>
      </c>
      <c r="E644" s="64">
        <v>1510020</v>
      </c>
      <c r="F644" s="64">
        <v>120802</v>
      </c>
      <c r="G644" s="64">
        <v>1630822</v>
      </c>
      <c r="H644" s="50"/>
      <c r="I644" s="52">
        <f>+VLOOKUP(B644,[1]CHECK!F$386:N$2702,9,0)</f>
        <v>-1630822</v>
      </c>
      <c r="J644" s="52">
        <f t="shared" si="10"/>
        <v>0</v>
      </c>
      <c r="K644" s="68" t="str">
        <f>+VLOOKUP(B644,[1]CHECK!F$386:N$2702,8,0)</f>
        <v>05.06.2022</v>
      </c>
    </row>
    <row r="645" spans="1:11" ht="18.75" hidden="1" customHeight="1" x14ac:dyDescent="0.2">
      <c r="A645" s="41">
        <v>644</v>
      </c>
      <c r="B645" s="60">
        <v>7454</v>
      </c>
      <c r="C645" s="43" t="s">
        <v>45</v>
      </c>
      <c r="D645" s="42" t="s">
        <v>210</v>
      </c>
      <c r="E645" s="64">
        <v>1110580</v>
      </c>
      <c r="F645" s="64">
        <v>88846</v>
      </c>
      <c r="G645" s="64">
        <v>1199426</v>
      </c>
      <c r="H645" s="50"/>
      <c r="I645" s="52">
        <f>+VLOOKUP(B645,[1]CHECK!F$386:N$2702,9,0)</f>
        <v>-1199426</v>
      </c>
      <c r="J645" s="52">
        <f t="shared" si="10"/>
        <v>0</v>
      </c>
      <c r="K645" s="68" t="str">
        <f>+VLOOKUP(B645,[1]CHECK!F$386:N$2702,8,0)</f>
        <v>05.06.2022</v>
      </c>
    </row>
    <row r="646" spans="1:11" ht="18.75" hidden="1" customHeight="1" x14ac:dyDescent="0.2">
      <c r="A646" s="41">
        <v>645</v>
      </c>
      <c r="B646" s="60">
        <v>7455</v>
      </c>
      <c r="C646" s="43" t="s">
        <v>45</v>
      </c>
      <c r="D646" s="42" t="s">
        <v>210</v>
      </c>
      <c r="E646" s="64">
        <v>1110580</v>
      </c>
      <c r="F646" s="64">
        <v>88846</v>
      </c>
      <c r="G646" s="64">
        <v>1199426</v>
      </c>
      <c r="H646" s="50"/>
      <c r="I646" s="52">
        <f>+VLOOKUP(B646,[1]CHECK!F$386:N$2702,9,0)</f>
        <v>-1199426</v>
      </c>
      <c r="J646" s="52">
        <f t="shared" si="10"/>
        <v>0</v>
      </c>
      <c r="K646" s="68" t="str">
        <f>+VLOOKUP(B646,[1]CHECK!F$386:N$2702,8,0)</f>
        <v>05.06.2022</v>
      </c>
    </row>
    <row r="647" spans="1:11" ht="18.75" hidden="1" customHeight="1" x14ac:dyDescent="0.2">
      <c r="A647" s="41">
        <v>646</v>
      </c>
      <c r="B647" s="60">
        <v>7456</v>
      </c>
      <c r="C647" s="43" t="s">
        <v>45</v>
      </c>
      <c r="D647" s="42" t="s">
        <v>210</v>
      </c>
      <c r="E647" s="64">
        <v>2579200</v>
      </c>
      <c r="F647" s="64">
        <v>206336</v>
      </c>
      <c r="G647" s="64">
        <v>2785536</v>
      </c>
      <c r="H647" s="50"/>
      <c r="I647" s="52">
        <f>+VLOOKUP(B647,[1]CHECK!F$386:N$2702,9,0)</f>
        <v>-2785536</v>
      </c>
      <c r="J647" s="52">
        <f t="shared" si="10"/>
        <v>0</v>
      </c>
      <c r="K647" s="68" t="str">
        <f>+VLOOKUP(B647,[1]CHECK!F$386:N$2702,8,0)</f>
        <v>05.06.2022</v>
      </c>
    </row>
    <row r="648" spans="1:11" ht="18.75" hidden="1" customHeight="1" x14ac:dyDescent="0.2">
      <c r="A648" s="41">
        <v>647</v>
      </c>
      <c r="B648" s="60">
        <v>7457</v>
      </c>
      <c r="C648" s="43" t="s">
        <v>45</v>
      </c>
      <c r="D648" s="42" t="s">
        <v>210</v>
      </c>
      <c r="E648" s="64">
        <v>124200</v>
      </c>
      <c r="F648" s="64">
        <v>9936</v>
      </c>
      <c r="G648" s="64">
        <v>134136</v>
      </c>
      <c r="H648" s="50"/>
      <c r="I648" s="52">
        <f>+VLOOKUP(B648,[1]CHECK!F$386:N$2702,9,0)</f>
        <v>-134136</v>
      </c>
      <c r="J648" s="52">
        <f t="shared" si="10"/>
        <v>0</v>
      </c>
      <c r="K648" s="68" t="str">
        <f>+VLOOKUP(B648,[1]CHECK!F$386:N$2702,8,0)</f>
        <v>05.06.2022</v>
      </c>
    </row>
    <row r="649" spans="1:11" ht="18.75" hidden="1" customHeight="1" x14ac:dyDescent="0.2">
      <c r="A649" s="41">
        <v>648</v>
      </c>
      <c r="B649" s="60">
        <v>7458</v>
      </c>
      <c r="C649" s="43" t="s">
        <v>45</v>
      </c>
      <c r="D649" s="42" t="s">
        <v>210</v>
      </c>
      <c r="E649" s="64">
        <v>2580529</v>
      </c>
      <c r="F649" s="64">
        <v>206442</v>
      </c>
      <c r="G649" s="64">
        <v>2786971</v>
      </c>
      <c r="H649" s="50"/>
      <c r="I649" s="52">
        <f>+VLOOKUP(B649,[1]CHECK!F$386:N$2702,9,0)</f>
        <v>-2786971</v>
      </c>
      <c r="J649" s="52">
        <f t="shared" si="10"/>
        <v>0</v>
      </c>
      <c r="K649" s="68" t="str">
        <f>+VLOOKUP(B649,[1]CHECK!F$386:N$2702,8,0)</f>
        <v>05.06.2022</v>
      </c>
    </row>
    <row r="650" spans="1:11" ht="18.75" hidden="1" customHeight="1" x14ac:dyDescent="0.2">
      <c r="A650" s="41">
        <v>649</v>
      </c>
      <c r="B650" s="60">
        <v>8236</v>
      </c>
      <c r="C650" s="43" t="s">
        <v>887</v>
      </c>
      <c r="D650" s="42" t="s">
        <v>210</v>
      </c>
      <c r="E650" s="64">
        <v>2759860</v>
      </c>
      <c r="F650" s="64">
        <v>220789</v>
      </c>
      <c r="G650" s="64">
        <v>2980649</v>
      </c>
      <c r="H650" s="50"/>
      <c r="I650" s="52">
        <f>+VLOOKUP(B650,[1]CHECK!F$386:N$2702,9,0)</f>
        <v>-2980649</v>
      </c>
      <c r="J650" s="52">
        <f t="shared" si="10"/>
        <v>0</v>
      </c>
      <c r="K650" s="68" t="str">
        <f>+VLOOKUP(B650,[1]CHECK!F$386:N$2702,8,0)</f>
        <v>05.06.2022</v>
      </c>
    </row>
    <row r="651" spans="1:11" ht="18.75" hidden="1" customHeight="1" x14ac:dyDescent="0.2">
      <c r="A651" s="41">
        <v>650</v>
      </c>
      <c r="B651" s="60">
        <v>8237</v>
      </c>
      <c r="C651" s="43" t="s">
        <v>887</v>
      </c>
      <c r="D651" s="42" t="s">
        <v>210</v>
      </c>
      <c r="E651" s="64">
        <v>1110580</v>
      </c>
      <c r="F651" s="64">
        <v>88846</v>
      </c>
      <c r="G651" s="64">
        <v>1199426</v>
      </c>
      <c r="H651" s="50"/>
      <c r="I651" s="52">
        <f>+VLOOKUP(B651,[1]CHECK!F$386:N$2702,9,0)</f>
        <v>-1199426</v>
      </c>
      <c r="J651" s="52">
        <f t="shared" si="10"/>
        <v>0</v>
      </c>
      <c r="K651" s="68" t="str">
        <f>+VLOOKUP(B651,[1]CHECK!F$386:N$2702,8,0)</f>
        <v>05.06.2022</v>
      </c>
    </row>
    <row r="652" spans="1:11" ht="18.75" hidden="1" customHeight="1" x14ac:dyDescent="0.2">
      <c r="A652" s="41">
        <v>651</v>
      </c>
      <c r="B652" s="60">
        <v>8238</v>
      </c>
      <c r="C652" s="43" t="s">
        <v>887</v>
      </c>
      <c r="D652" s="42" t="s">
        <v>210</v>
      </c>
      <c r="E652" s="64">
        <v>3689780</v>
      </c>
      <c r="F652" s="64">
        <v>295182</v>
      </c>
      <c r="G652" s="64">
        <v>3984962</v>
      </c>
      <c r="H652" s="50"/>
      <c r="I652" s="52">
        <f>+VLOOKUP(B652,[1]CHECK!F$386:N$2702,9,0)</f>
        <v>-3984962</v>
      </c>
      <c r="J652" s="52">
        <f t="shared" si="10"/>
        <v>0</v>
      </c>
      <c r="K652" s="68" t="str">
        <f>+VLOOKUP(B652,[1]CHECK!F$386:N$2702,8,0)</f>
        <v>05.06.2022</v>
      </c>
    </row>
    <row r="653" spans="1:11" ht="18.75" hidden="1" customHeight="1" x14ac:dyDescent="0.2">
      <c r="A653" s="41">
        <v>652</v>
      </c>
      <c r="B653" s="60">
        <v>8239</v>
      </c>
      <c r="C653" s="43" t="s">
        <v>887</v>
      </c>
      <c r="D653" s="42" t="s">
        <v>210</v>
      </c>
      <c r="E653" s="64">
        <v>361320</v>
      </c>
      <c r="F653" s="64">
        <v>28906</v>
      </c>
      <c r="G653" s="64">
        <v>390226</v>
      </c>
      <c r="H653" s="50"/>
      <c r="I653" s="52">
        <f>+VLOOKUP(B653,[1]CHECK!F$386:N$2702,9,0)</f>
        <v>-390226</v>
      </c>
      <c r="J653" s="52">
        <f t="shared" si="10"/>
        <v>0</v>
      </c>
      <c r="K653" s="68" t="str">
        <f>+VLOOKUP(B653,[1]CHECK!F$386:N$2702,8,0)</f>
        <v>05.06.2022</v>
      </c>
    </row>
    <row r="654" spans="1:11" ht="18.75" hidden="1" customHeight="1" x14ac:dyDescent="0.2">
      <c r="A654" s="41">
        <v>653</v>
      </c>
      <c r="B654" s="60">
        <v>8241</v>
      </c>
      <c r="C654" s="43" t="s">
        <v>887</v>
      </c>
      <c r="D654" s="42" t="s">
        <v>210</v>
      </c>
      <c r="E654" s="64">
        <v>82800</v>
      </c>
      <c r="F654" s="64">
        <v>6624</v>
      </c>
      <c r="G654" s="64">
        <v>89424</v>
      </c>
      <c r="H654" s="50"/>
      <c r="I654" s="52">
        <f>+VLOOKUP(B654,[1]CHECK!F$386:N$2702,9,0)</f>
        <v>-89424</v>
      </c>
      <c r="J654" s="52">
        <f t="shared" si="10"/>
        <v>0</v>
      </c>
      <c r="K654" s="68" t="str">
        <f>+VLOOKUP(B654,[1]CHECK!F$386:N$2702,8,0)</f>
        <v>05.06.2022</v>
      </c>
    </row>
    <row r="655" spans="1:11" ht="18.75" hidden="1" customHeight="1" x14ac:dyDescent="0.2">
      <c r="A655" s="41">
        <v>654</v>
      </c>
      <c r="B655" s="60">
        <v>8242</v>
      </c>
      <c r="C655" s="43" t="s">
        <v>887</v>
      </c>
      <c r="D655" s="42" t="s">
        <v>210</v>
      </c>
      <c r="E655" s="64">
        <v>1111909</v>
      </c>
      <c r="F655" s="64">
        <v>88953</v>
      </c>
      <c r="G655" s="64">
        <v>1200862</v>
      </c>
      <c r="H655" s="50"/>
      <c r="I655" s="52">
        <f>+VLOOKUP(B655,[1]CHECK!F$386:N$2702,9,0)</f>
        <v>-1200862</v>
      </c>
      <c r="J655" s="52">
        <f t="shared" si="10"/>
        <v>0</v>
      </c>
      <c r="K655" s="68" t="str">
        <f>+VLOOKUP(B655,[1]CHECK!F$386:N$2702,8,0)</f>
        <v>05.06.2022</v>
      </c>
    </row>
    <row r="656" spans="1:11" ht="18.75" hidden="1" customHeight="1" x14ac:dyDescent="0.2">
      <c r="A656" s="41">
        <v>655</v>
      </c>
      <c r="B656" s="60">
        <v>8243</v>
      </c>
      <c r="C656" s="43" t="s">
        <v>887</v>
      </c>
      <c r="D656" s="42" t="s">
        <v>210</v>
      </c>
      <c r="E656" s="64">
        <v>1468620</v>
      </c>
      <c r="F656" s="64">
        <v>117490</v>
      </c>
      <c r="G656" s="64">
        <v>1586110</v>
      </c>
      <c r="H656" s="50"/>
      <c r="I656" s="52">
        <f>+VLOOKUP(B656,[1]CHECK!F$386:N$2702,9,0)</f>
        <v>-1586110</v>
      </c>
      <c r="J656" s="52">
        <f t="shared" si="10"/>
        <v>0</v>
      </c>
      <c r="K656" s="68" t="str">
        <f>+VLOOKUP(B656,[1]CHECK!F$386:N$2702,8,0)</f>
        <v>05.06.2022</v>
      </c>
    </row>
    <row r="657" spans="1:11" ht="18.75" hidden="1" customHeight="1" x14ac:dyDescent="0.2">
      <c r="A657" s="41">
        <v>656</v>
      </c>
      <c r="B657" s="60">
        <v>8244</v>
      </c>
      <c r="C657" s="43" t="s">
        <v>887</v>
      </c>
      <c r="D657" s="42" t="s">
        <v>210</v>
      </c>
      <c r="E657" s="64">
        <v>2937240</v>
      </c>
      <c r="F657" s="64">
        <v>234979</v>
      </c>
      <c r="G657" s="64">
        <v>3172219</v>
      </c>
      <c r="H657" s="50"/>
      <c r="I657" s="52">
        <f>+VLOOKUP(B657,[1]CHECK!F$386:N$2702,9,0)</f>
        <v>-3172219</v>
      </c>
      <c r="J657" s="52">
        <f t="shared" si="10"/>
        <v>0</v>
      </c>
      <c r="K657" s="68" t="str">
        <f>+VLOOKUP(B657,[1]CHECK!F$386:N$2702,8,0)</f>
        <v>05.06.2022</v>
      </c>
    </row>
    <row r="658" spans="1:11" ht="18.75" hidden="1" customHeight="1" x14ac:dyDescent="0.2">
      <c r="A658" s="41">
        <v>657</v>
      </c>
      <c r="B658" s="60">
        <v>8245</v>
      </c>
      <c r="C658" s="43" t="s">
        <v>887</v>
      </c>
      <c r="D658" s="42" t="s">
        <v>210</v>
      </c>
      <c r="E658" s="64">
        <v>3689780</v>
      </c>
      <c r="F658" s="64">
        <v>295182</v>
      </c>
      <c r="G658" s="64">
        <v>3984962</v>
      </c>
      <c r="H658" s="50"/>
      <c r="I658" s="52">
        <f>+VLOOKUP(B658,[1]CHECK!F$386:N$2702,9,0)</f>
        <v>-3984962</v>
      </c>
      <c r="J658" s="52">
        <f t="shared" si="10"/>
        <v>0</v>
      </c>
      <c r="K658" s="68" t="str">
        <f>+VLOOKUP(B658,[1]CHECK!F$386:N$2702,8,0)</f>
        <v>05.06.2022</v>
      </c>
    </row>
    <row r="659" spans="1:11" ht="18.75" hidden="1" customHeight="1" x14ac:dyDescent="0.2">
      <c r="A659" s="41">
        <v>658</v>
      </c>
      <c r="B659" s="60">
        <v>8246</v>
      </c>
      <c r="C659" s="43" t="s">
        <v>887</v>
      </c>
      <c r="D659" s="42" t="s">
        <v>210</v>
      </c>
      <c r="E659" s="64">
        <v>555290</v>
      </c>
      <c r="F659" s="64">
        <v>44423</v>
      </c>
      <c r="G659" s="64">
        <v>599713</v>
      </c>
      <c r="H659" s="50"/>
      <c r="I659" s="52">
        <f>+VLOOKUP(B659,[1]CHECK!F$386:N$2702,9,0)</f>
        <v>-599713</v>
      </c>
      <c r="J659" s="52">
        <f t="shared" si="10"/>
        <v>0</v>
      </c>
      <c r="K659" s="68" t="str">
        <f>+VLOOKUP(B659,[1]CHECK!F$386:N$2702,8,0)</f>
        <v>05.06.2022</v>
      </c>
    </row>
    <row r="660" spans="1:11" ht="18.75" hidden="1" customHeight="1" x14ac:dyDescent="0.2">
      <c r="A660" s="41">
        <v>659</v>
      </c>
      <c r="B660" s="60">
        <v>8247</v>
      </c>
      <c r="C660" s="43" t="s">
        <v>887</v>
      </c>
      <c r="D660" s="42" t="s">
        <v>210</v>
      </c>
      <c r="E660" s="64">
        <v>2419800</v>
      </c>
      <c r="F660" s="64">
        <v>193584</v>
      </c>
      <c r="G660" s="64">
        <v>2613384</v>
      </c>
      <c r="H660" s="50"/>
      <c r="I660" s="52">
        <f>+VLOOKUP(B660,[1]CHECK!F$386:N$2702,9,0)</f>
        <v>-2613384</v>
      </c>
      <c r="J660" s="52">
        <f t="shared" si="10"/>
        <v>0</v>
      </c>
      <c r="K660" s="68" t="str">
        <f>+VLOOKUP(B660,[1]CHECK!F$386:N$2702,8,0)</f>
        <v>05.06.2022</v>
      </c>
    </row>
    <row r="661" spans="1:11" ht="18.75" hidden="1" customHeight="1" x14ac:dyDescent="0.2">
      <c r="A661" s="41">
        <v>660</v>
      </c>
      <c r="B661" s="60">
        <v>8248</v>
      </c>
      <c r="C661" s="43" t="s">
        <v>887</v>
      </c>
      <c r="D661" s="42" t="s">
        <v>210</v>
      </c>
      <c r="E661" s="64">
        <v>4801689</v>
      </c>
      <c r="F661" s="64">
        <v>384135</v>
      </c>
      <c r="G661" s="64">
        <v>5185824</v>
      </c>
      <c r="H661" s="50"/>
      <c r="I661" s="52">
        <f>+VLOOKUP(B661,[1]CHECK!F$386:N$2702,9,0)</f>
        <v>-5185824</v>
      </c>
      <c r="J661" s="52">
        <f t="shared" si="10"/>
        <v>0</v>
      </c>
      <c r="K661" s="68" t="str">
        <f>+VLOOKUP(B661,[1]CHECK!F$386:N$2702,8,0)</f>
        <v>05.06.2022</v>
      </c>
    </row>
    <row r="662" spans="1:11" ht="18.75" hidden="1" customHeight="1" x14ac:dyDescent="0.2">
      <c r="A662" s="41">
        <v>661</v>
      </c>
      <c r="B662" s="60">
        <v>8249</v>
      </c>
      <c r="C662" s="43" t="s">
        <v>887</v>
      </c>
      <c r="D662" s="42" t="s">
        <v>210</v>
      </c>
      <c r="E662" s="64">
        <v>1292569</v>
      </c>
      <c r="F662" s="64">
        <v>103406</v>
      </c>
      <c r="G662" s="64">
        <v>1395975</v>
      </c>
      <c r="H662" s="50"/>
      <c r="I662" s="52">
        <f>+VLOOKUP(B662,[1]CHECK!F$386:N$2702,9,0)</f>
        <v>-1395975</v>
      </c>
      <c r="J662" s="52">
        <f t="shared" si="10"/>
        <v>0</v>
      </c>
      <c r="K662" s="68" t="str">
        <f>+VLOOKUP(B662,[1]CHECK!F$386:N$2702,8,0)</f>
        <v>05.06.2022</v>
      </c>
    </row>
    <row r="663" spans="1:11" ht="18.75" hidden="1" customHeight="1" x14ac:dyDescent="0.2">
      <c r="A663" s="41">
        <v>662</v>
      </c>
      <c r="B663" s="60">
        <v>8250</v>
      </c>
      <c r="C663" s="43" t="s">
        <v>887</v>
      </c>
      <c r="D663" s="42" t="s">
        <v>210</v>
      </c>
      <c r="E663" s="64">
        <v>2620600</v>
      </c>
      <c r="F663" s="64">
        <v>209648</v>
      </c>
      <c r="G663" s="64">
        <v>2830248</v>
      </c>
      <c r="H663" s="50"/>
      <c r="I663" s="52">
        <f>+VLOOKUP(B663,[1]CHECK!F$386:N$2702,9,0)</f>
        <v>-2830248</v>
      </c>
      <c r="J663" s="52">
        <f t="shared" si="10"/>
        <v>0</v>
      </c>
      <c r="K663" s="68" t="str">
        <f>+VLOOKUP(B663,[1]CHECK!F$386:N$2702,8,0)</f>
        <v>05.06.2022</v>
      </c>
    </row>
    <row r="664" spans="1:11" ht="18.75" hidden="1" customHeight="1" x14ac:dyDescent="0.2">
      <c r="A664" s="41">
        <v>663</v>
      </c>
      <c r="B664" s="60">
        <v>8251</v>
      </c>
      <c r="C664" s="43" t="s">
        <v>887</v>
      </c>
      <c r="D664" s="42" t="s">
        <v>210</v>
      </c>
      <c r="E664" s="64">
        <v>2958500</v>
      </c>
      <c r="F664" s="64">
        <v>236680</v>
      </c>
      <c r="G664" s="64">
        <v>3195180</v>
      </c>
      <c r="H664" s="50"/>
      <c r="I664" s="52">
        <f>+VLOOKUP(B664,[1]CHECK!F$386:N$2702,9,0)</f>
        <v>-3195180</v>
      </c>
      <c r="J664" s="52">
        <f t="shared" si="10"/>
        <v>0</v>
      </c>
      <c r="K664" s="68" t="str">
        <f>+VLOOKUP(B664,[1]CHECK!F$386:N$2702,8,0)</f>
        <v>05.06.2022</v>
      </c>
    </row>
    <row r="665" spans="1:11" ht="18.75" hidden="1" customHeight="1" x14ac:dyDescent="0.2">
      <c r="A665" s="41">
        <v>664</v>
      </c>
      <c r="B665" s="60">
        <v>8252</v>
      </c>
      <c r="C665" s="43" t="s">
        <v>887</v>
      </c>
      <c r="D665" s="42" t="s">
        <v>210</v>
      </c>
      <c r="E665" s="64">
        <v>2621929</v>
      </c>
      <c r="F665" s="64">
        <v>209754</v>
      </c>
      <c r="G665" s="64">
        <v>2831683</v>
      </c>
      <c r="H665" s="50"/>
      <c r="I665" s="52">
        <f>+VLOOKUP(B665,[1]CHECK!F$386:N$2702,9,0)</f>
        <v>-2831683</v>
      </c>
      <c r="J665" s="52">
        <f t="shared" si="10"/>
        <v>0</v>
      </c>
      <c r="K665" s="68" t="str">
        <f>+VLOOKUP(B665,[1]CHECK!F$386:N$2702,8,0)</f>
        <v>05.06.2022</v>
      </c>
    </row>
    <row r="666" spans="1:11" ht="18.75" hidden="1" customHeight="1" x14ac:dyDescent="0.2">
      <c r="A666" s="41">
        <v>665</v>
      </c>
      <c r="B666" s="60">
        <v>8423</v>
      </c>
      <c r="C666" s="43" t="s">
        <v>887</v>
      </c>
      <c r="D666" s="42" t="s">
        <v>210</v>
      </c>
      <c r="E666" s="64">
        <v>25536029</v>
      </c>
      <c r="F666" s="64">
        <v>2042882</v>
      </c>
      <c r="G666" s="64">
        <v>27578911</v>
      </c>
      <c r="H666" s="50"/>
      <c r="I666" s="52">
        <f>+VLOOKUP(B666,[1]CHECK!F$386:N$2702,9,0)</f>
        <v>-27578911</v>
      </c>
      <c r="J666" s="52">
        <f t="shared" si="10"/>
        <v>0</v>
      </c>
      <c r="K666" s="68" t="str">
        <f>+VLOOKUP(B666,[1]CHECK!F$386:N$2702,8,0)</f>
        <v>05.06.2022</v>
      </c>
    </row>
    <row r="667" spans="1:11" ht="18.75" hidden="1" customHeight="1" x14ac:dyDescent="0.2">
      <c r="A667" s="41">
        <v>666</v>
      </c>
      <c r="B667" s="60">
        <v>8424</v>
      </c>
      <c r="C667" s="43" t="s">
        <v>887</v>
      </c>
      <c r="D667" s="42" t="s">
        <v>210</v>
      </c>
      <c r="E667" s="64">
        <v>11105800</v>
      </c>
      <c r="F667" s="64">
        <v>888464</v>
      </c>
      <c r="G667" s="64">
        <v>11994264</v>
      </c>
      <c r="H667" s="50"/>
      <c r="I667" s="52">
        <f>+VLOOKUP(B667,[1]CHECK!F$386:N$2702,9,0)</f>
        <v>-11994264</v>
      </c>
      <c r="J667" s="52">
        <f t="shared" si="10"/>
        <v>0</v>
      </c>
      <c r="K667" s="68" t="str">
        <f>+VLOOKUP(B667,[1]CHECK!F$386:N$2702,8,0)</f>
        <v>05.06.2022</v>
      </c>
    </row>
    <row r="668" spans="1:11" customFormat="1" ht="15" hidden="1" customHeight="1" x14ac:dyDescent="0.25">
      <c r="A668" s="41">
        <v>667</v>
      </c>
      <c r="B668" s="67">
        <v>8425</v>
      </c>
      <c r="C668" s="48" t="s">
        <v>46</v>
      </c>
      <c r="D668" s="47" t="s">
        <v>210</v>
      </c>
      <c r="E668" s="65">
        <v>3689780</v>
      </c>
      <c r="F668" s="65">
        <v>295182</v>
      </c>
      <c r="G668" s="66">
        <v>3984962</v>
      </c>
      <c r="H668" s="53"/>
      <c r="I668" s="52">
        <f>+VLOOKUP(B668,[1]CHECK!F$386:N$2702,9,0)</f>
        <v>-3984962</v>
      </c>
      <c r="J668" s="52">
        <f t="shared" si="10"/>
        <v>0</v>
      </c>
      <c r="K668" s="68" t="str">
        <f>+VLOOKUP(B668,[1]CHECK!F$386:N$2702,8,0)</f>
        <v>05.06.2022</v>
      </c>
    </row>
    <row r="669" spans="1:11" ht="18.75" hidden="1" customHeight="1" x14ac:dyDescent="0.2">
      <c r="A669" s="41">
        <v>668</v>
      </c>
      <c r="B669" s="60">
        <v>8448</v>
      </c>
      <c r="C669" s="43" t="s">
        <v>46</v>
      </c>
      <c r="D669" s="42" t="s">
        <v>210</v>
      </c>
      <c r="E669" s="64">
        <v>7379560</v>
      </c>
      <c r="F669" s="64">
        <v>590365</v>
      </c>
      <c r="G669" s="64">
        <v>7969925</v>
      </c>
      <c r="H669" s="50"/>
      <c r="I669" s="52">
        <f>+VLOOKUP(B669,[1]CHECK!F$386:N$2702,9,0)</f>
        <v>-7969925</v>
      </c>
      <c r="J669" s="52">
        <f t="shared" si="10"/>
        <v>0</v>
      </c>
      <c r="K669" s="68" t="str">
        <f>+VLOOKUP(B669,[1]CHECK!F$386:N$2702,8,0)</f>
        <v>05.06.2022</v>
      </c>
    </row>
    <row r="670" spans="1:11" ht="18.75" hidden="1" customHeight="1" x14ac:dyDescent="0.2">
      <c r="A670" s="41">
        <v>669</v>
      </c>
      <c r="B670" s="60">
        <v>8471</v>
      </c>
      <c r="C670" s="43" t="s">
        <v>46</v>
      </c>
      <c r="D670" s="42" t="s">
        <v>210</v>
      </c>
      <c r="E670" s="64">
        <v>5361649</v>
      </c>
      <c r="F670" s="64">
        <v>428932</v>
      </c>
      <c r="G670" s="64">
        <v>5790581</v>
      </c>
      <c r="H670" s="50"/>
      <c r="I670" s="52">
        <f>+VLOOKUP(B670,[1]CHECK!F$386:N$2702,9,0)</f>
        <v>-5790581</v>
      </c>
      <c r="J670" s="52">
        <f t="shared" si="10"/>
        <v>0</v>
      </c>
      <c r="K670" s="68" t="str">
        <f>+VLOOKUP(B670,[1]CHECK!F$386:N$2702,8,0)</f>
        <v>05.06.2022</v>
      </c>
    </row>
    <row r="671" spans="1:11" ht="18.75" hidden="1" customHeight="1" x14ac:dyDescent="0.2">
      <c r="A671" s="41">
        <v>670</v>
      </c>
      <c r="B671" s="60">
        <v>8497</v>
      </c>
      <c r="C671" s="43" t="s">
        <v>46</v>
      </c>
      <c r="D671" s="42" t="s">
        <v>210</v>
      </c>
      <c r="E671" s="64">
        <v>2221160</v>
      </c>
      <c r="F671" s="64">
        <v>177693</v>
      </c>
      <c r="G671" s="64">
        <v>2398853</v>
      </c>
      <c r="H671" s="50"/>
      <c r="I671" s="52">
        <f>+VLOOKUP(B671,[1]CHECK!F$386:N$2702,9,0)</f>
        <v>-2398853</v>
      </c>
      <c r="J671" s="52">
        <f t="shared" si="10"/>
        <v>0</v>
      </c>
      <c r="K671" s="68" t="str">
        <f>+VLOOKUP(B671,[1]CHECK!F$386:N$2702,8,0)</f>
        <v>05.06.2022</v>
      </c>
    </row>
    <row r="672" spans="1:11" ht="18.75" hidden="1" customHeight="1" x14ac:dyDescent="0.2">
      <c r="A672" s="41">
        <v>671</v>
      </c>
      <c r="B672" s="60">
        <v>8752</v>
      </c>
      <c r="C672" s="43" t="s">
        <v>47</v>
      </c>
      <c r="D672" s="42" t="s">
        <v>210</v>
      </c>
      <c r="E672" s="64">
        <v>180660</v>
      </c>
      <c r="F672" s="64">
        <v>14453</v>
      </c>
      <c r="G672" s="64">
        <v>195113</v>
      </c>
      <c r="H672" s="50"/>
      <c r="I672" s="52">
        <f>+VLOOKUP(B672,[1]CHECK!F$386:N$2702,9,0)</f>
        <v>-195113</v>
      </c>
      <c r="J672" s="52">
        <f t="shared" si="10"/>
        <v>0</v>
      </c>
      <c r="K672" s="68" t="str">
        <f>+VLOOKUP(B672,[1]CHECK!F$386:N$2702,8,0)</f>
        <v>05.06.2022</v>
      </c>
    </row>
    <row r="673" spans="1:11" ht="18.75" hidden="1" customHeight="1" x14ac:dyDescent="0.2">
      <c r="A673" s="41">
        <v>672</v>
      </c>
      <c r="B673" s="60">
        <v>8753</v>
      </c>
      <c r="C673" s="43" t="s">
        <v>47</v>
      </c>
      <c r="D673" s="42" t="s">
        <v>210</v>
      </c>
      <c r="E673" s="64">
        <v>207000</v>
      </c>
      <c r="F673" s="64">
        <v>16560</v>
      </c>
      <c r="G673" s="64">
        <v>223560</v>
      </c>
      <c r="H673" s="50"/>
      <c r="I673" s="52">
        <f>+VLOOKUP(B673,[1]CHECK!F$386:N$2702,9,0)</f>
        <v>-223560</v>
      </c>
      <c r="J673" s="52">
        <f t="shared" si="10"/>
        <v>0</v>
      </c>
      <c r="K673" s="68" t="str">
        <f>+VLOOKUP(B673,[1]CHECK!F$386:N$2702,8,0)</f>
        <v>05.06.2022</v>
      </c>
    </row>
    <row r="674" spans="1:11" ht="18.75" hidden="1" customHeight="1" x14ac:dyDescent="0.2">
      <c r="A674" s="41">
        <v>673</v>
      </c>
      <c r="B674" s="60">
        <v>8754</v>
      </c>
      <c r="C674" s="43" t="s">
        <v>47</v>
      </c>
      <c r="D674" s="42" t="s">
        <v>210</v>
      </c>
      <c r="E674" s="64">
        <v>7021520</v>
      </c>
      <c r="F674" s="64">
        <v>561722</v>
      </c>
      <c r="G674" s="64">
        <v>7583242</v>
      </c>
      <c r="H674" s="50"/>
      <c r="I674" s="52">
        <f>+VLOOKUP(B674,[1]CHECK!F$386:N$2702,9,0)</f>
        <v>-7583242</v>
      </c>
      <c r="J674" s="52">
        <f t="shared" si="10"/>
        <v>0</v>
      </c>
      <c r="K674" s="68" t="str">
        <f>+VLOOKUP(B674,[1]CHECK!F$386:N$2702,8,0)</f>
        <v>05.06.2022</v>
      </c>
    </row>
    <row r="675" spans="1:11" ht="18.75" hidden="1" customHeight="1" x14ac:dyDescent="0.2">
      <c r="A675" s="41">
        <v>674</v>
      </c>
      <c r="B675" s="60">
        <v>8755</v>
      </c>
      <c r="C675" s="43" t="s">
        <v>47</v>
      </c>
      <c r="D675" s="42" t="s">
        <v>210</v>
      </c>
      <c r="E675" s="64">
        <v>1110580</v>
      </c>
      <c r="F675" s="64">
        <v>88846</v>
      </c>
      <c r="G675" s="64">
        <v>1199426</v>
      </c>
      <c r="H675" s="50"/>
      <c r="I675" s="52">
        <f>+VLOOKUP(B675,[1]CHECK!F$386:N$2702,9,0)</f>
        <v>-1199426</v>
      </c>
      <c r="J675" s="52">
        <f t="shared" si="10"/>
        <v>0</v>
      </c>
      <c r="K675" s="68" t="str">
        <f>+VLOOKUP(B675,[1]CHECK!F$386:N$2702,8,0)</f>
        <v>05.06.2022</v>
      </c>
    </row>
    <row r="676" spans="1:11" ht="18.75" hidden="1" customHeight="1" x14ac:dyDescent="0.2">
      <c r="A676" s="41">
        <v>675</v>
      </c>
      <c r="B676" s="60">
        <v>8802</v>
      </c>
      <c r="C676" s="43" t="s">
        <v>47</v>
      </c>
      <c r="D676" s="42" t="s">
        <v>210</v>
      </c>
      <c r="E676" s="64">
        <v>4259429</v>
      </c>
      <c r="F676" s="64">
        <v>340754</v>
      </c>
      <c r="G676" s="64">
        <v>4600183</v>
      </c>
      <c r="H676" s="50"/>
      <c r="I676" s="52">
        <f>+VLOOKUP(B676,[1]CHECK!F$386:N$2702,9,0)</f>
        <v>-4600183</v>
      </c>
      <c r="J676" s="52">
        <f t="shared" si="10"/>
        <v>0</v>
      </c>
      <c r="K676" s="68" t="str">
        <f>+VLOOKUP(B676,[1]CHECK!F$386:N$2702,8,0)</f>
        <v>05.06.2022</v>
      </c>
    </row>
    <row r="677" spans="1:11" ht="18.75" hidden="1" customHeight="1" x14ac:dyDescent="0.2">
      <c r="A677" s="41">
        <v>676</v>
      </c>
      <c r="B677" s="60">
        <v>8823</v>
      </c>
      <c r="C677" s="43" t="s">
        <v>47</v>
      </c>
      <c r="D677" s="42" t="s">
        <v>210</v>
      </c>
      <c r="E677" s="64">
        <v>1110580</v>
      </c>
      <c r="F677" s="64">
        <v>88846</v>
      </c>
      <c r="G677" s="64">
        <v>1199426</v>
      </c>
      <c r="H677" s="50"/>
      <c r="I677" s="52">
        <f>+VLOOKUP(B677,[1]CHECK!F$386:N$2702,9,0)</f>
        <v>-1199426</v>
      </c>
      <c r="J677" s="52">
        <f t="shared" si="10"/>
        <v>0</v>
      </c>
      <c r="K677" s="68" t="str">
        <f>+VLOOKUP(B677,[1]CHECK!F$386:N$2702,8,0)</f>
        <v>05.06.2022</v>
      </c>
    </row>
    <row r="678" spans="1:11" ht="18.75" hidden="1" customHeight="1" x14ac:dyDescent="0.2">
      <c r="A678" s="41">
        <v>677</v>
      </c>
      <c r="B678" s="60">
        <v>8836</v>
      </c>
      <c r="C678" s="43" t="s">
        <v>47</v>
      </c>
      <c r="D678" s="42" t="s">
        <v>210</v>
      </c>
      <c r="E678" s="64">
        <v>541980</v>
      </c>
      <c r="F678" s="64">
        <v>43358</v>
      </c>
      <c r="G678" s="64">
        <v>585338</v>
      </c>
      <c r="H678" s="50"/>
      <c r="I678" s="52">
        <f>+VLOOKUP(B678,[1]CHECK!F$386:N$2702,9,0)</f>
        <v>-585338</v>
      </c>
      <c r="J678" s="52">
        <f t="shared" si="10"/>
        <v>0</v>
      </c>
      <c r="K678" s="68" t="str">
        <f>+VLOOKUP(B678,[1]CHECK!F$386:N$2702,8,0)</f>
        <v>05.06.2022</v>
      </c>
    </row>
    <row r="679" spans="1:11" ht="18.75" hidden="1" customHeight="1" x14ac:dyDescent="0.2">
      <c r="A679" s="41">
        <v>678</v>
      </c>
      <c r="B679" s="60">
        <v>8837</v>
      </c>
      <c r="C679" s="43" t="s">
        <v>47</v>
      </c>
      <c r="D679" s="42" t="s">
        <v>210</v>
      </c>
      <c r="E679" s="64">
        <v>124200</v>
      </c>
      <c r="F679" s="64">
        <v>9936</v>
      </c>
      <c r="G679" s="64">
        <v>134136</v>
      </c>
      <c r="H679" s="50"/>
      <c r="I679" s="52">
        <f>+VLOOKUP(B679,[1]CHECK!F$386:N$2702,9,0)</f>
        <v>-134136</v>
      </c>
      <c r="J679" s="52">
        <f t="shared" si="10"/>
        <v>0</v>
      </c>
      <c r="K679" s="68" t="str">
        <f>+VLOOKUP(B679,[1]CHECK!F$386:N$2702,8,0)</f>
        <v>05.06.2022</v>
      </c>
    </row>
    <row r="680" spans="1:11" ht="18.75" hidden="1" customHeight="1" x14ac:dyDescent="0.2">
      <c r="A680" s="41">
        <v>679</v>
      </c>
      <c r="B680" s="60">
        <v>8838</v>
      </c>
      <c r="C680" s="43" t="s">
        <v>47</v>
      </c>
      <c r="D680" s="42" t="s">
        <v>210</v>
      </c>
      <c r="E680" s="64">
        <v>207000</v>
      </c>
      <c r="F680" s="64">
        <v>16560</v>
      </c>
      <c r="G680" s="64">
        <v>223560</v>
      </c>
      <c r="H680" s="50"/>
      <c r="I680" s="52">
        <f>+VLOOKUP(B680,[1]CHECK!F$386:N$2702,9,0)</f>
        <v>-223560</v>
      </c>
      <c r="J680" s="52">
        <f t="shared" si="10"/>
        <v>0</v>
      </c>
      <c r="K680" s="68" t="str">
        <f>+VLOOKUP(B680,[1]CHECK!F$386:N$2702,8,0)</f>
        <v>05.06.2022</v>
      </c>
    </row>
    <row r="681" spans="1:11" ht="18.75" hidden="1" customHeight="1" x14ac:dyDescent="0.2">
      <c r="A681" s="41">
        <v>680</v>
      </c>
      <c r="B681" s="60">
        <v>9226</v>
      </c>
      <c r="C681" s="43" t="s">
        <v>48</v>
      </c>
      <c r="D681" s="42" t="s">
        <v>210</v>
      </c>
      <c r="E681" s="64">
        <v>2580529</v>
      </c>
      <c r="F681" s="64">
        <v>206442</v>
      </c>
      <c r="G681" s="64">
        <v>2786971</v>
      </c>
      <c r="H681" s="50"/>
      <c r="I681" s="52">
        <f>+VLOOKUP(B681,[1]CHECK!F$386:N$2702,9,0)</f>
        <v>-2786971</v>
      </c>
      <c r="J681" s="52">
        <f t="shared" si="10"/>
        <v>0</v>
      </c>
      <c r="K681" s="68" t="str">
        <f>+VLOOKUP(B681,[1]CHECK!F$386:N$2702,8,0)</f>
        <v>05.06.2022</v>
      </c>
    </row>
    <row r="682" spans="1:11" ht="18.75" hidden="1" customHeight="1" x14ac:dyDescent="0.2">
      <c r="A682" s="41">
        <v>681</v>
      </c>
      <c r="B682" s="60">
        <v>9227</v>
      </c>
      <c r="C682" s="43" t="s">
        <v>48</v>
      </c>
      <c r="D682" s="42" t="s">
        <v>210</v>
      </c>
      <c r="E682" s="64">
        <v>2691620</v>
      </c>
      <c r="F682" s="64">
        <v>215330</v>
      </c>
      <c r="G682" s="64">
        <v>2906950</v>
      </c>
      <c r="H682" s="50"/>
      <c r="I682" s="52">
        <f>+VLOOKUP(B682,[1]CHECK!F$386:N$2702,9,0)</f>
        <v>-2906950</v>
      </c>
      <c r="J682" s="52">
        <f t="shared" si="10"/>
        <v>0</v>
      </c>
      <c r="K682" s="68" t="str">
        <f>+VLOOKUP(B682,[1]CHECK!F$386:N$2702,8,0)</f>
        <v>05.06.2022</v>
      </c>
    </row>
    <row r="683" spans="1:11" ht="18.75" hidden="1" customHeight="1" x14ac:dyDescent="0.2">
      <c r="A683" s="41">
        <v>682</v>
      </c>
      <c r="B683" s="60">
        <v>9228</v>
      </c>
      <c r="C683" s="43" t="s">
        <v>48</v>
      </c>
      <c r="D683" s="42" t="s">
        <v>210</v>
      </c>
      <c r="E683" s="64">
        <v>2937240</v>
      </c>
      <c r="F683" s="64">
        <v>234979</v>
      </c>
      <c r="G683" s="64">
        <v>3172219</v>
      </c>
      <c r="H683" s="50"/>
      <c r="I683" s="52">
        <f>+VLOOKUP(B683,[1]CHECK!F$386:N$2702,9,0)</f>
        <v>-3172219</v>
      </c>
      <c r="J683" s="52">
        <f t="shared" si="10"/>
        <v>0</v>
      </c>
      <c r="K683" s="68" t="str">
        <f>+VLOOKUP(B683,[1]CHECK!F$386:N$2702,8,0)</f>
        <v>05.06.2022</v>
      </c>
    </row>
    <row r="684" spans="1:11" ht="18.75" hidden="1" customHeight="1" x14ac:dyDescent="0.2">
      <c r="A684" s="41">
        <v>683</v>
      </c>
      <c r="B684" s="60">
        <v>9229</v>
      </c>
      <c r="C684" s="43" t="s">
        <v>48</v>
      </c>
      <c r="D684" s="42" t="s">
        <v>210</v>
      </c>
      <c r="E684" s="64">
        <v>1468620</v>
      </c>
      <c r="F684" s="64">
        <v>117490</v>
      </c>
      <c r="G684" s="64">
        <v>1586110</v>
      </c>
      <c r="H684" s="50"/>
      <c r="I684" s="52">
        <f>+VLOOKUP(B684,[1]CHECK!F$386:N$2702,9,0)</f>
        <v>-1586110</v>
      </c>
      <c r="J684" s="52">
        <f t="shared" si="10"/>
        <v>0</v>
      </c>
      <c r="K684" s="68" t="str">
        <f>+VLOOKUP(B684,[1]CHECK!F$386:N$2702,8,0)</f>
        <v>05.06.2022</v>
      </c>
    </row>
    <row r="685" spans="1:11" ht="18.75" hidden="1" customHeight="1" x14ac:dyDescent="0.2">
      <c r="A685" s="41">
        <v>684</v>
      </c>
      <c r="B685" s="60">
        <v>9230</v>
      </c>
      <c r="C685" s="43" t="s">
        <v>48</v>
      </c>
      <c r="D685" s="42" t="s">
        <v>210</v>
      </c>
      <c r="E685" s="64">
        <v>8572940</v>
      </c>
      <c r="F685" s="64">
        <v>685835</v>
      </c>
      <c r="G685" s="64">
        <v>9258775</v>
      </c>
      <c r="H685" s="50"/>
      <c r="I685" s="52">
        <f>+VLOOKUP(B685,[1]CHECK!F$386:N$2702,9,0)</f>
        <v>-9258775</v>
      </c>
      <c r="J685" s="52">
        <f t="shared" si="10"/>
        <v>0</v>
      </c>
      <c r="K685" s="68" t="str">
        <f>+VLOOKUP(B685,[1]CHECK!F$386:N$2702,8,0)</f>
        <v>05.06.2022</v>
      </c>
    </row>
    <row r="686" spans="1:11" ht="18.75" hidden="1" customHeight="1" x14ac:dyDescent="0.2">
      <c r="A686" s="41">
        <v>685</v>
      </c>
      <c r="B686" s="60">
        <v>9231</v>
      </c>
      <c r="C686" s="43" t="s">
        <v>48</v>
      </c>
      <c r="D686" s="42" t="s">
        <v>210</v>
      </c>
      <c r="E686" s="64">
        <v>6092929</v>
      </c>
      <c r="F686" s="64">
        <v>487434</v>
      </c>
      <c r="G686" s="64">
        <v>6580363</v>
      </c>
      <c r="H686" s="50"/>
      <c r="I686" s="52">
        <f>+VLOOKUP(B686,[1]CHECK!F$386:N$2702,9,0)</f>
        <v>-6580363</v>
      </c>
      <c r="J686" s="52">
        <f t="shared" si="10"/>
        <v>0</v>
      </c>
      <c r="K686" s="68" t="str">
        <f>+VLOOKUP(B686,[1]CHECK!F$386:N$2702,8,0)</f>
        <v>05.06.2022</v>
      </c>
    </row>
    <row r="687" spans="1:11" ht="18.75" hidden="1" customHeight="1" x14ac:dyDescent="0.2">
      <c r="A687" s="41">
        <v>686</v>
      </c>
      <c r="B687" s="60">
        <v>9232</v>
      </c>
      <c r="C687" s="43" t="s">
        <v>48</v>
      </c>
      <c r="D687" s="42" t="s">
        <v>210</v>
      </c>
      <c r="E687" s="64">
        <v>3689780</v>
      </c>
      <c r="F687" s="64">
        <v>295182</v>
      </c>
      <c r="G687" s="64">
        <v>3984962</v>
      </c>
      <c r="H687" s="50"/>
      <c r="I687" s="52">
        <f>+VLOOKUP(B687,[1]CHECK!F$386:N$2702,9,0)</f>
        <v>-3984962</v>
      </c>
      <c r="J687" s="52">
        <f t="shared" si="10"/>
        <v>0</v>
      </c>
      <c r="K687" s="68" t="str">
        <f>+VLOOKUP(B687,[1]CHECK!F$386:N$2702,8,0)</f>
        <v>05.06.2022</v>
      </c>
    </row>
    <row r="688" spans="1:11" ht="18.75" hidden="1" customHeight="1" x14ac:dyDescent="0.2">
      <c r="A688" s="41">
        <v>687</v>
      </c>
      <c r="B688" s="60">
        <v>9233</v>
      </c>
      <c r="C688" s="43" t="s">
        <v>48</v>
      </c>
      <c r="D688" s="42" t="s">
        <v>210</v>
      </c>
      <c r="E688" s="64">
        <v>1468620</v>
      </c>
      <c r="F688" s="64">
        <v>117490</v>
      </c>
      <c r="G688" s="64">
        <v>1586110</v>
      </c>
      <c r="H688" s="50"/>
      <c r="I688" s="52">
        <f>+VLOOKUP(B688,[1]CHECK!F$386:N$2702,9,0)</f>
        <v>-1586110</v>
      </c>
      <c r="J688" s="52">
        <f t="shared" si="10"/>
        <v>0</v>
      </c>
      <c r="K688" s="68" t="str">
        <f>+VLOOKUP(B688,[1]CHECK!F$386:N$2702,8,0)</f>
        <v>05.06.2022</v>
      </c>
    </row>
    <row r="689" spans="1:11" ht="18.75" hidden="1" customHeight="1" x14ac:dyDescent="0.2">
      <c r="A689" s="41">
        <v>688</v>
      </c>
      <c r="B689" s="60">
        <v>9234</v>
      </c>
      <c r="C689" s="43" t="s">
        <v>48</v>
      </c>
      <c r="D689" s="42" t="s">
        <v>210</v>
      </c>
      <c r="E689" s="64">
        <v>609720</v>
      </c>
      <c r="F689" s="64">
        <v>48778</v>
      </c>
      <c r="G689" s="64">
        <v>658498</v>
      </c>
      <c r="H689" s="50"/>
      <c r="I689" s="52">
        <f>+VLOOKUP(B689,[1]CHECK!F$386:N$2702,9,0)</f>
        <v>-658498</v>
      </c>
      <c r="J689" s="52">
        <f t="shared" si="10"/>
        <v>0</v>
      </c>
      <c r="K689" s="68" t="str">
        <f>+VLOOKUP(B689,[1]CHECK!F$386:N$2702,8,0)</f>
        <v>05.06.2022</v>
      </c>
    </row>
    <row r="690" spans="1:11" ht="18.75" hidden="1" customHeight="1" x14ac:dyDescent="0.2">
      <c r="A690" s="41">
        <v>689</v>
      </c>
      <c r="B690" s="60">
        <v>9235</v>
      </c>
      <c r="C690" s="43" t="s">
        <v>48</v>
      </c>
      <c r="D690" s="42" t="s">
        <v>210</v>
      </c>
      <c r="E690" s="64">
        <v>2221160</v>
      </c>
      <c r="F690" s="64">
        <v>177693</v>
      </c>
      <c r="G690" s="64">
        <v>2398853</v>
      </c>
      <c r="H690" s="50"/>
      <c r="I690" s="52">
        <f>+VLOOKUP(B690,[1]CHECK!F$386:N$2702,9,0)</f>
        <v>-2398853</v>
      </c>
      <c r="J690" s="52">
        <f t="shared" si="10"/>
        <v>0</v>
      </c>
      <c r="K690" s="68" t="str">
        <f>+VLOOKUP(B690,[1]CHECK!F$386:N$2702,8,0)</f>
        <v>05.06.2022</v>
      </c>
    </row>
    <row r="691" spans="1:11" customFormat="1" ht="15" hidden="1" customHeight="1" x14ac:dyDescent="0.25">
      <c r="A691" s="41">
        <v>690</v>
      </c>
      <c r="B691" s="67">
        <v>9236</v>
      </c>
      <c r="C691" s="48" t="s">
        <v>48</v>
      </c>
      <c r="D691" s="47" t="s">
        <v>210</v>
      </c>
      <c r="E691" s="65">
        <v>3689780</v>
      </c>
      <c r="F691" s="65">
        <v>295182</v>
      </c>
      <c r="G691" s="66">
        <v>3984962</v>
      </c>
      <c r="H691" s="53"/>
      <c r="I691" s="52">
        <f>+VLOOKUP(B691,[1]CHECK!F$386:N$2702,9,0)</f>
        <v>-3984962</v>
      </c>
      <c r="J691" s="52">
        <f t="shared" si="10"/>
        <v>0</v>
      </c>
      <c r="K691" s="68" t="str">
        <f>+VLOOKUP(B691,[1]CHECK!F$386:N$2702,8,0)</f>
        <v>05.06.2022</v>
      </c>
    </row>
    <row r="692" spans="1:11" ht="18.75" hidden="1" customHeight="1" x14ac:dyDescent="0.2">
      <c r="A692" s="41">
        <v>691</v>
      </c>
      <c r="B692" s="60">
        <v>9237</v>
      </c>
      <c r="C692" s="43" t="s">
        <v>48</v>
      </c>
      <c r="D692" s="42" t="s">
        <v>210</v>
      </c>
      <c r="E692" s="64">
        <v>1194709</v>
      </c>
      <c r="F692" s="64">
        <v>95577</v>
      </c>
      <c r="G692" s="64">
        <v>1290286</v>
      </c>
      <c r="H692" s="50"/>
      <c r="I692" s="52">
        <f>+VLOOKUP(B692,[1]CHECK!F$386:N$2702,9,0)</f>
        <v>-1290286</v>
      </c>
      <c r="J692" s="52">
        <f t="shared" si="10"/>
        <v>0</v>
      </c>
      <c r="K692" s="68" t="str">
        <f>+VLOOKUP(B692,[1]CHECK!F$386:N$2702,8,0)</f>
        <v>05.06.2022</v>
      </c>
    </row>
    <row r="693" spans="1:11" ht="18.75" hidden="1" customHeight="1" x14ac:dyDescent="0.2">
      <c r="A693" s="41">
        <v>692</v>
      </c>
      <c r="B693" s="60">
        <v>9238</v>
      </c>
      <c r="C693" s="43" t="s">
        <v>48</v>
      </c>
      <c r="D693" s="42" t="s">
        <v>210</v>
      </c>
      <c r="E693" s="64">
        <v>4405860</v>
      </c>
      <c r="F693" s="64">
        <v>352469</v>
      </c>
      <c r="G693" s="64">
        <v>4758329</v>
      </c>
      <c r="H693" s="50"/>
      <c r="I693" s="52">
        <f>+VLOOKUP(B693,[1]CHECK!F$386:N$2702,9,0)</f>
        <v>-4758329</v>
      </c>
      <c r="J693" s="52">
        <f t="shared" si="10"/>
        <v>0</v>
      </c>
      <c r="K693" s="68" t="str">
        <f>+VLOOKUP(B693,[1]CHECK!F$386:N$2702,8,0)</f>
        <v>05.06.2022</v>
      </c>
    </row>
    <row r="694" spans="1:11" ht="18.75" hidden="1" customHeight="1" x14ac:dyDescent="0.2">
      <c r="A694" s="41">
        <v>693</v>
      </c>
      <c r="B694" s="60">
        <v>9239</v>
      </c>
      <c r="C694" s="43" t="s">
        <v>48</v>
      </c>
      <c r="D694" s="42" t="s">
        <v>210</v>
      </c>
      <c r="E694" s="64">
        <v>9388787</v>
      </c>
      <c r="F694" s="64">
        <v>751103</v>
      </c>
      <c r="G694" s="64">
        <v>10139890</v>
      </c>
      <c r="H694" s="50"/>
      <c r="I694" s="52">
        <f>+VLOOKUP(B694,[1]CHECK!F$386:N$2702,9,0)</f>
        <v>-10139890</v>
      </c>
      <c r="J694" s="52">
        <f t="shared" si="10"/>
        <v>0</v>
      </c>
      <c r="K694" s="68" t="str">
        <f>+VLOOKUP(B694,[1]CHECK!F$386:N$2702,8,0)</f>
        <v>05.06.2022</v>
      </c>
    </row>
    <row r="695" spans="1:11" ht="18.75" hidden="1" customHeight="1" x14ac:dyDescent="0.2">
      <c r="A695" s="41">
        <v>694</v>
      </c>
      <c r="B695" s="60">
        <v>9241</v>
      </c>
      <c r="C695" s="43" t="s">
        <v>49</v>
      </c>
      <c r="D695" s="42" t="s">
        <v>210</v>
      </c>
      <c r="E695" s="64">
        <v>2579200</v>
      </c>
      <c r="F695" s="64">
        <v>206336</v>
      </c>
      <c r="G695" s="64">
        <v>2785536</v>
      </c>
      <c r="H695" s="50"/>
      <c r="I695" s="52">
        <f>+VLOOKUP(B695,[1]CHECK!F$386:N$2702,9,0)</f>
        <v>-2785536</v>
      </c>
      <c r="J695" s="52">
        <f t="shared" si="10"/>
        <v>0</v>
      </c>
      <c r="K695" s="68" t="str">
        <f>+VLOOKUP(B695,[1]CHECK!F$386:N$2702,8,0)</f>
        <v>15.06.2022</v>
      </c>
    </row>
    <row r="696" spans="1:11" ht="18.75" hidden="1" customHeight="1" x14ac:dyDescent="0.2">
      <c r="A696" s="41">
        <v>695</v>
      </c>
      <c r="B696" s="60">
        <v>9351</v>
      </c>
      <c r="C696" s="43" t="s">
        <v>49</v>
      </c>
      <c r="D696" s="42" t="s">
        <v>210</v>
      </c>
      <c r="E696" s="64">
        <v>1069124</v>
      </c>
      <c r="F696" s="64">
        <v>85530</v>
      </c>
      <c r="G696" s="64">
        <v>1154654</v>
      </c>
      <c r="H696" s="50"/>
      <c r="I696" s="52">
        <f>+VLOOKUP(B696,[1]CHECK!F$386:N$2702,9,0)</f>
        <v>-1154654</v>
      </c>
      <c r="J696" s="52">
        <f t="shared" si="10"/>
        <v>0</v>
      </c>
      <c r="K696" s="68" t="str">
        <f>+VLOOKUP(B696,[1]CHECK!F$386:N$2702,8,0)</f>
        <v>15.06.2022</v>
      </c>
    </row>
    <row r="697" spans="1:11" ht="18.75" hidden="1" customHeight="1" x14ac:dyDescent="0.2">
      <c r="A697" s="41">
        <v>696</v>
      </c>
      <c r="B697" s="60">
        <v>9741</v>
      </c>
      <c r="C697" s="43" t="s">
        <v>50</v>
      </c>
      <c r="D697" s="42" t="s">
        <v>210</v>
      </c>
      <c r="E697" s="64">
        <v>1110580</v>
      </c>
      <c r="F697" s="64">
        <v>88846</v>
      </c>
      <c r="G697" s="64">
        <v>1199426</v>
      </c>
      <c r="H697" s="50"/>
      <c r="I697" s="52">
        <f>+VLOOKUP(B697,[1]CHECK!F$386:N$2702,9,0)</f>
        <v>-1199426</v>
      </c>
      <c r="J697" s="52">
        <f t="shared" si="10"/>
        <v>0</v>
      </c>
      <c r="K697" s="68" t="str">
        <f>+VLOOKUP(B697,[1]CHECK!F$386:N$2702,8,0)</f>
        <v>15.06.2022</v>
      </c>
    </row>
    <row r="698" spans="1:11" ht="18.75" hidden="1" customHeight="1" x14ac:dyDescent="0.2">
      <c r="A698" s="41">
        <v>697</v>
      </c>
      <c r="B698" s="60">
        <v>9742</v>
      </c>
      <c r="C698" s="43" t="s">
        <v>50</v>
      </c>
      <c r="D698" s="42" t="s">
        <v>210</v>
      </c>
      <c r="E698" s="64">
        <v>1292569</v>
      </c>
      <c r="F698" s="64">
        <v>103406</v>
      </c>
      <c r="G698" s="64">
        <v>1395975</v>
      </c>
      <c r="H698" s="50"/>
      <c r="I698" s="52">
        <f>+VLOOKUP(B698,[1]CHECK!F$386:N$2702,9,0)</f>
        <v>-1395975</v>
      </c>
      <c r="J698" s="52">
        <f t="shared" si="10"/>
        <v>0</v>
      </c>
      <c r="K698" s="68" t="str">
        <f>+VLOOKUP(B698,[1]CHECK!F$386:N$2702,8,0)</f>
        <v>15.06.2022</v>
      </c>
    </row>
    <row r="699" spans="1:11" ht="18.75" hidden="1" customHeight="1" x14ac:dyDescent="0.2">
      <c r="A699" s="41">
        <v>698</v>
      </c>
      <c r="B699" s="60">
        <v>9743</v>
      </c>
      <c r="C699" s="43" t="s">
        <v>50</v>
      </c>
      <c r="D699" s="42" t="s">
        <v>210</v>
      </c>
      <c r="E699" s="64">
        <v>8095640</v>
      </c>
      <c r="F699" s="64">
        <v>647651</v>
      </c>
      <c r="G699" s="64">
        <v>8743291</v>
      </c>
      <c r="H699" s="50"/>
      <c r="I699" s="52">
        <f>+VLOOKUP(B699,[1]CHECK!F$386:N$2702,9,0)</f>
        <v>-8743291</v>
      </c>
      <c r="J699" s="52">
        <f t="shared" si="10"/>
        <v>0</v>
      </c>
      <c r="K699" s="68" t="str">
        <f>+VLOOKUP(B699,[1]CHECK!F$386:N$2702,8,0)</f>
        <v>15.06.2022</v>
      </c>
    </row>
    <row r="700" spans="1:11" ht="18.75" hidden="1" customHeight="1" x14ac:dyDescent="0.2">
      <c r="A700" s="41">
        <v>699</v>
      </c>
      <c r="B700" s="60">
        <v>9744</v>
      </c>
      <c r="C700" s="43" t="s">
        <v>50</v>
      </c>
      <c r="D700" s="42" t="s">
        <v>210</v>
      </c>
      <c r="E700" s="64">
        <v>2580529</v>
      </c>
      <c r="F700" s="64">
        <v>206442</v>
      </c>
      <c r="G700" s="64">
        <v>2786971</v>
      </c>
      <c r="H700" s="50"/>
      <c r="I700" s="52">
        <f>+VLOOKUP(B700,[1]CHECK!F$386:N$2702,9,0)</f>
        <v>-2786971</v>
      </c>
      <c r="J700" s="52">
        <f t="shared" si="10"/>
        <v>0</v>
      </c>
      <c r="K700" s="68" t="str">
        <f>+VLOOKUP(B700,[1]CHECK!F$386:N$2702,8,0)</f>
        <v>15.06.2022</v>
      </c>
    </row>
    <row r="701" spans="1:11" ht="18.75" hidden="1" customHeight="1" x14ac:dyDescent="0.2">
      <c r="A701" s="41">
        <v>700</v>
      </c>
      <c r="B701" s="60">
        <v>9745</v>
      </c>
      <c r="C701" s="43" t="s">
        <v>50</v>
      </c>
      <c r="D701" s="42" t="s">
        <v>210</v>
      </c>
      <c r="E701" s="64">
        <v>3731200</v>
      </c>
      <c r="F701" s="64">
        <v>298496</v>
      </c>
      <c r="G701" s="64">
        <v>4029696</v>
      </c>
      <c r="H701" s="50"/>
      <c r="I701" s="52">
        <f>+VLOOKUP(B701,[1]CHECK!F$386:N$2702,9,0)</f>
        <v>-4029696</v>
      </c>
      <c r="J701" s="52">
        <f t="shared" si="10"/>
        <v>0</v>
      </c>
      <c r="K701" s="68" t="str">
        <f>+VLOOKUP(B701,[1]CHECK!F$386:N$2702,8,0)</f>
        <v>15.06.2022</v>
      </c>
    </row>
    <row r="702" spans="1:11" ht="18.75" hidden="1" customHeight="1" x14ac:dyDescent="0.2">
      <c r="A702" s="41">
        <v>701</v>
      </c>
      <c r="B702" s="60">
        <v>9746</v>
      </c>
      <c r="C702" s="43" t="s">
        <v>50</v>
      </c>
      <c r="D702" s="42" t="s">
        <v>210</v>
      </c>
      <c r="E702" s="64">
        <v>4051120</v>
      </c>
      <c r="F702" s="64">
        <v>324090</v>
      </c>
      <c r="G702" s="64">
        <v>4375210</v>
      </c>
      <c r="H702" s="50"/>
      <c r="I702" s="52">
        <f>+VLOOKUP(B702,[1]CHECK!F$386:N$2702,9,0)</f>
        <v>-4375210</v>
      </c>
      <c r="J702" s="52">
        <f t="shared" si="10"/>
        <v>0</v>
      </c>
      <c r="K702" s="68" t="str">
        <f>+VLOOKUP(B702,[1]CHECK!F$386:N$2702,8,0)</f>
        <v>15.06.2022</v>
      </c>
    </row>
    <row r="703" spans="1:11" ht="18.75" hidden="1" customHeight="1" x14ac:dyDescent="0.2">
      <c r="A703" s="41">
        <v>702</v>
      </c>
      <c r="B703" s="60">
        <v>9747</v>
      </c>
      <c r="C703" s="43" t="s">
        <v>50</v>
      </c>
      <c r="D703" s="42" t="s">
        <v>210</v>
      </c>
      <c r="E703" s="64">
        <v>3689800</v>
      </c>
      <c r="F703" s="64">
        <v>295184</v>
      </c>
      <c r="G703" s="64">
        <v>3984984</v>
      </c>
      <c r="H703" s="50"/>
      <c r="I703" s="52">
        <f>+VLOOKUP(B703,[1]CHECK!F$386:N$2702,9,0)</f>
        <v>-3984984</v>
      </c>
      <c r="J703" s="52">
        <f t="shared" si="10"/>
        <v>0</v>
      </c>
      <c r="K703" s="68" t="str">
        <f>+VLOOKUP(B703,[1]CHECK!F$386:N$2702,8,0)</f>
        <v>15.06.2022</v>
      </c>
    </row>
    <row r="704" spans="1:11" ht="18.75" hidden="1" customHeight="1" x14ac:dyDescent="0.2">
      <c r="A704" s="41">
        <v>703</v>
      </c>
      <c r="B704" s="60">
        <v>9748</v>
      </c>
      <c r="C704" s="43" t="s">
        <v>50</v>
      </c>
      <c r="D704" s="42" t="s">
        <v>210</v>
      </c>
      <c r="E704" s="64">
        <v>1111900</v>
      </c>
      <c r="F704" s="64">
        <v>88952</v>
      </c>
      <c r="G704" s="64">
        <v>1200852</v>
      </c>
      <c r="H704" s="50"/>
      <c r="I704" s="52">
        <f>+VLOOKUP(B704,[1]CHECK!F$386:N$2702,9,0)</f>
        <v>-1200852</v>
      </c>
      <c r="J704" s="52">
        <f t="shared" si="10"/>
        <v>0</v>
      </c>
      <c r="K704" s="68" t="str">
        <f>+VLOOKUP(B704,[1]CHECK!F$386:N$2702,8,0)</f>
        <v>15.06.2022</v>
      </c>
    </row>
    <row r="705" spans="1:11" ht="18.75" hidden="1" customHeight="1" x14ac:dyDescent="0.2">
      <c r="A705" s="41">
        <v>704</v>
      </c>
      <c r="B705" s="60">
        <v>9749</v>
      </c>
      <c r="C705" s="43" t="s">
        <v>50</v>
      </c>
      <c r="D705" s="42" t="s">
        <v>210</v>
      </c>
      <c r="E705" s="64">
        <v>2579220</v>
      </c>
      <c r="F705" s="64">
        <v>206338</v>
      </c>
      <c r="G705" s="64">
        <v>2785558</v>
      </c>
      <c r="H705" s="50"/>
      <c r="I705" s="52">
        <f>+VLOOKUP(B705,[1]CHECK!F$386:N$2702,9,0)</f>
        <v>-2785558</v>
      </c>
      <c r="J705" s="52">
        <f t="shared" si="10"/>
        <v>0</v>
      </c>
      <c r="K705" s="68" t="str">
        <f>+VLOOKUP(B705,[1]CHECK!F$386:N$2702,8,0)</f>
        <v>15.06.2022</v>
      </c>
    </row>
    <row r="706" spans="1:11" ht="18.75" hidden="1" customHeight="1" x14ac:dyDescent="0.2">
      <c r="A706" s="41">
        <v>705</v>
      </c>
      <c r="B706" s="60">
        <v>9750</v>
      </c>
      <c r="C706" s="43" t="s">
        <v>50</v>
      </c>
      <c r="D706" s="42" t="s">
        <v>210</v>
      </c>
      <c r="E706" s="64">
        <v>4405920</v>
      </c>
      <c r="F706" s="64">
        <v>352474</v>
      </c>
      <c r="G706" s="64">
        <v>4758394</v>
      </c>
      <c r="H706" s="50"/>
      <c r="I706" s="52">
        <f>+VLOOKUP(B706,[1]CHECK!F$386:N$2702,9,0)</f>
        <v>-4758394</v>
      </c>
      <c r="J706" s="52">
        <f t="shared" si="10"/>
        <v>0</v>
      </c>
      <c r="K706" s="68" t="str">
        <f>+VLOOKUP(B706,[1]CHECK!F$386:N$2702,8,0)</f>
        <v>15.06.2022</v>
      </c>
    </row>
    <row r="707" spans="1:11" ht="18.75" hidden="1" customHeight="1" x14ac:dyDescent="0.2">
      <c r="A707" s="41">
        <v>706</v>
      </c>
      <c r="B707" s="60">
        <v>9751</v>
      </c>
      <c r="C707" s="43" t="s">
        <v>50</v>
      </c>
      <c r="D707" s="42" t="s">
        <v>210</v>
      </c>
      <c r="E707" s="64">
        <v>2221160</v>
      </c>
      <c r="F707" s="64">
        <v>177693</v>
      </c>
      <c r="G707" s="64">
        <v>2398853</v>
      </c>
      <c r="H707" s="50"/>
      <c r="I707" s="52">
        <f>+VLOOKUP(B707,[1]CHECK!F$386:N$2702,9,0)</f>
        <v>-2398853</v>
      </c>
      <c r="J707" s="52">
        <f t="shared" ref="J707:J770" si="11">+I707+G707</f>
        <v>0</v>
      </c>
      <c r="K707" s="68" t="str">
        <f>+VLOOKUP(B707,[1]CHECK!F$386:N$2702,8,0)</f>
        <v>15.06.2022</v>
      </c>
    </row>
    <row r="708" spans="1:11" ht="18.75" hidden="1" customHeight="1" x14ac:dyDescent="0.2">
      <c r="A708" s="41">
        <v>707</v>
      </c>
      <c r="B708" s="60">
        <v>9752</v>
      </c>
      <c r="C708" s="43" t="s">
        <v>50</v>
      </c>
      <c r="D708" s="42" t="s">
        <v>210</v>
      </c>
      <c r="E708" s="64">
        <v>5552900</v>
      </c>
      <c r="F708" s="64">
        <v>444232</v>
      </c>
      <c r="G708" s="64">
        <v>5997132</v>
      </c>
      <c r="H708" s="50"/>
      <c r="I708" s="52">
        <f>+VLOOKUP(B708,[1]CHECK!F$386:N$2702,9,0)</f>
        <v>-5997132</v>
      </c>
      <c r="J708" s="52">
        <f t="shared" si="11"/>
        <v>0</v>
      </c>
      <c r="K708" s="68" t="str">
        <f>+VLOOKUP(B708,[1]CHECK!F$386:N$2702,8,0)</f>
        <v>15.06.2022</v>
      </c>
    </row>
    <row r="709" spans="1:11" ht="18.75" hidden="1" customHeight="1" x14ac:dyDescent="0.2">
      <c r="A709" s="41">
        <v>708</v>
      </c>
      <c r="B709" s="60">
        <v>9753</v>
      </c>
      <c r="C709" s="43" t="s">
        <v>50</v>
      </c>
      <c r="D709" s="42" t="s">
        <v>210</v>
      </c>
      <c r="E709" s="64">
        <v>12574440</v>
      </c>
      <c r="F709" s="64">
        <v>1005955</v>
      </c>
      <c r="G709" s="64">
        <v>13580395</v>
      </c>
      <c r="H709" s="50"/>
      <c r="I709" s="52">
        <f>+VLOOKUP(B709,[1]CHECK!F$386:N$2702,9,0)</f>
        <v>-13580395</v>
      </c>
      <c r="J709" s="52">
        <f t="shared" si="11"/>
        <v>0</v>
      </c>
      <c r="K709" s="68" t="str">
        <f>+VLOOKUP(B709,[1]CHECK!F$386:N$2702,8,0)</f>
        <v>15.06.2022</v>
      </c>
    </row>
    <row r="710" spans="1:11" ht="18.75" hidden="1" customHeight="1" x14ac:dyDescent="0.2">
      <c r="A710" s="41">
        <v>709</v>
      </c>
      <c r="B710" s="60">
        <v>9754</v>
      </c>
      <c r="C710" s="43" t="s">
        <v>50</v>
      </c>
      <c r="D710" s="42" t="s">
        <v>210</v>
      </c>
      <c r="E710" s="64">
        <v>1309220</v>
      </c>
      <c r="F710" s="64">
        <v>104738</v>
      </c>
      <c r="G710" s="64">
        <v>1413958</v>
      </c>
      <c r="H710" s="50"/>
      <c r="I710" s="52">
        <f>+VLOOKUP(B710,[1]CHECK!F$386:N$2702,9,0)</f>
        <v>-1413958</v>
      </c>
      <c r="J710" s="52">
        <f t="shared" si="11"/>
        <v>0</v>
      </c>
      <c r="K710" s="68" t="str">
        <f>+VLOOKUP(B710,[1]CHECK!F$386:N$2702,8,0)</f>
        <v>15.06.2022</v>
      </c>
    </row>
    <row r="711" spans="1:11" ht="18.75" hidden="1" customHeight="1" x14ac:dyDescent="0.2">
      <c r="A711" s="41">
        <v>710</v>
      </c>
      <c r="B711" s="60">
        <v>9755</v>
      </c>
      <c r="C711" s="43" t="s">
        <v>50</v>
      </c>
      <c r="D711" s="42" t="s">
        <v>210</v>
      </c>
      <c r="E711" s="64">
        <v>1473220</v>
      </c>
      <c r="F711" s="64">
        <v>117858</v>
      </c>
      <c r="G711" s="64">
        <v>1591078</v>
      </c>
      <c r="H711" s="50"/>
      <c r="I711" s="52">
        <f>+VLOOKUP(B711,[1]CHECK!F$386:N$2702,9,0)</f>
        <v>-1591078</v>
      </c>
      <c r="J711" s="52">
        <f t="shared" si="11"/>
        <v>0</v>
      </c>
      <c r="K711" s="68" t="str">
        <f>+VLOOKUP(B711,[1]CHECK!F$386:N$2702,8,0)</f>
        <v>15.06.2022</v>
      </c>
    </row>
    <row r="712" spans="1:11" ht="18.75" hidden="1" customHeight="1" x14ac:dyDescent="0.2">
      <c r="A712" s="41">
        <v>711</v>
      </c>
      <c r="B712" s="60">
        <v>9756</v>
      </c>
      <c r="C712" s="43" t="s">
        <v>50</v>
      </c>
      <c r="D712" s="42" t="s">
        <v>210</v>
      </c>
      <c r="E712" s="64">
        <v>541980</v>
      </c>
      <c r="F712" s="64">
        <v>43358</v>
      </c>
      <c r="G712" s="64">
        <v>585338</v>
      </c>
      <c r="H712" s="50"/>
      <c r="I712" s="52">
        <f>+VLOOKUP(B712,[1]CHECK!F$386:N$2702,9,0)</f>
        <v>-585338</v>
      </c>
      <c r="J712" s="52">
        <f t="shared" si="11"/>
        <v>0</v>
      </c>
      <c r="K712" s="68" t="str">
        <f>+VLOOKUP(B712,[1]CHECK!F$386:N$2702,8,0)</f>
        <v>15.06.2022</v>
      </c>
    </row>
    <row r="713" spans="1:11" ht="18.75" hidden="1" customHeight="1" x14ac:dyDescent="0.2">
      <c r="A713" s="41">
        <v>712</v>
      </c>
      <c r="B713" s="60">
        <v>9757</v>
      </c>
      <c r="C713" s="43" t="s">
        <v>50</v>
      </c>
      <c r="D713" s="42" t="s">
        <v>210</v>
      </c>
      <c r="E713" s="64">
        <v>6807740</v>
      </c>
      <c r="F713" s="64">
        <v>544619</v>
      </c>
      <c r="G713" s="64">
        <v>7352359</v>
      </c>
      <c r="H713" s="50"/>
      <c r="I713" s="52">
        <f>+VLOOKUP(B713,[1]CHECK!F$386:N$2702,9,0)</f>
        <v>-7352359</v>
      </c>
      <c r="J713" s="52">
        <f t="shared" si="11"/>
        <v>0</v>
      </c>
      <c r="K713" s="68" t="str">
        <f>+VLOOKUP(B713,[1]CHECK!F$386:N$2702,8,0)</f>
        <v>15.06.2022</v>
      </c>
    </row>
    <row r="714" spans="1:11" ht="18.75" hidden="1" customHeight="1" x14ac:dyDescent="0.2">
      <c r="A714" s="41">
        <v>713</v>
      </c>
      <c r="B714" s="60">
        <v>9758</v>
      </c>
      <c r="C714" s="43" t="s">
        <v>51</v>
      </c>
      <c r="D714" s="42" t="s">
        <v>210</v>
      </c>
      <c r="E714" s="64">
        <v>1111900</v>
      </c>
      <c r="F714" s="64">
        <v>88952</v>
      </c>
      <c r="G714" s="64">
        <v>1200852</v>
      </c>
      <c r="H714" s="50"/>
      <c r="I714" s="52">
        <f>+VLOOKUP(B714,[1]CHECK!F$386:N$2702,9,0)</f>
        <v>-1200852</v>
      </c>
      <c r="J714" s="52">
        <f t="shared" si="11"/>
        <v>0</v>
      </c>
      <c r="K714" s="68" t="str">
        <f>+VLOOKUP(B714,[1]CHECK!F$386:N$2702,8,0)</f>
        <v>15.06.2022</v>
      </c>
    </row>
    <row r="715" spans="1:11" ht="18.75" hidden="1" customHeight="1" x14ac:dyDescent="0.2">
      <c r="A715" s="41">
        <v>714</v>
      </c>
      <c r="B715" s="60">
        <v>9759</v>
      </c>
      <c r="C715" s="43" t="s">
        <v>51</v>
      </c>
      <c r="D715" s="42" t="s">
        <v>210</v>
      </c>
      <c r="E715" s="64">
        <v>2582480</v>
      </c>
      <c r="F715" s="64">
        <v>206598</v>
      </c>
      <c r="G715" s="64">
        <v>2789078</v>
      </c>
      <c r="H715" s="50"/>
      <c r="I715" s="52">
        <f>+VLOOKUP(B715,[1]CHECK!F$386:N$2702,9,0)</f>
        <v>-2789078</v>
      </c>
      <c r="J715" s="52">
        <f t="shared" si="11"/>
        <v>0</v>
      </c>
      <c r="K715" s="68" t="str">
        <f>+VLOOKUP(B715,[1]CHECK!F$386:N$2702,8,0)</f>
        <v>15.06.2022</v>
      </c>
    </row>
    <row r="716" spans="1:11" ht="18.75" hidden="1" customHeight="1" x14ac:dyDescent="0.2">
      <c r="A716" s="41">
        <v>715</v>
      </c>
      <c r="B716" s="60">
        <v>10079</v>
      </c>
      <c r="C716" s="43" t="s">
        <v>52</v>
      </c>
      <c r="D716" s="42" t="s">
        <v>210</v>
      </c>
      <c r="E716" s="64">
        <v>4442320</v>
      </c>
      <c r="F716" s="64">
        <v>355386</v>
      </c>
      <c r="G716" s="64">
        <v>4797706</v>
      </c>
      <c r="H716" s="50"/>
      <c r="I716" s="52">
        <f>+VLOOKUP(B716,[1]CHECK!F$386:N$2702,9,0)</f>
        <v>-4797706</v>
      </c>
      <c r="J716" s="52">
        <f t="shared" si="11"/>
        <v>0</v>
      </c>
      <c r="K716" s="68" t="str">
        <f>+VLOOKUP(B716,[1]CHECK!F$386:N$2702,8,0)</f>
        <v>15.06.2022</v>
      </c>
    </row>
    <row r="717" spans="1:11" ht="18.75" hidden="1" customHeight="1" x14ac:dyDescent="0.2">
      <c r="A717" s="41">
        <v>716</v>
      </c>
      <c r="B717" s="60">
        <v>10080</v>
      </c>
      <c r="C717" s="43" t="s">
        <v>52</v>
      </c>
      <c r="D717" s="42" t="s">
        <v>210</v>
      </c>
      <c r="E717" s="64">
        <v>2937280</v>
      </c>
      <c r="F717" s="64">
        <v>234982</v>
      </c>
      <c r="G717" s="64">
        <v>3172262</v>
      </c>
      <c r="H717" s="50"/>
      <c r="I717" s="52">
        <f>+VLOOKUP(B717,[1]CHECK!F$386:N$2702,9,0)</f>
        <v>-3172262</v>
      </c>
      <c r="J717" s="52">
        <f t="shared" si="11"/>
        <v>0</v>
      </c>
      <c r="K717" s="68" t="str">
        <f>+VLOOKUP(B717,[1]CHECK!F$386:N$2702,8,0)</f>
        <v>15.06.2022</v>
      </c>
    </row>
    <row r="718" spans="1:11" ht="18.75" hidden="1" customHeight="1" x14ac:dyDescent="0.2">
      <c r="A718" s="41">
        <v>717</v>
      </c>
      <c r="B718" s="60">
        <v>10095</v>
      </c>
      <c r="C718" s="43" t="s">
        <v>52</v>
      </c>
      <c r="D718" s="42" t="s">
        <v>210</v>
      </c>
      <c r="E718" s="64">
        <v>7021540</v>
      </c>
      <c r="F718" s="64">
        <v>561723</v>
      </c>
      <c r="G718" s="64">
        <v>7583263</v>
      </c>
      <c r="H718" s="50"/>
      <c r="I718" s="52">
        <f>+VLOOKUP(B718,[1]CHECK!F$386:N$2702,9,0)</f>
        <v>-7583263</v>
      </c>
      <c r="J718" s="52">
        <f t="shared" si="11"/>
        <v>0</v>
      </c>
      <c r="K718" s="68" t="str">
        <f>+VLOOKUP(B718,[1]CHECK!F$386:N$2702,8,0)</f>
        <v>15.06.2022</v>
      </c>
    </row>
    <row r="719" spans="1:11" ht="18.75" hidden="1" customHeight="1" x14ac:dyDescent="0.2">
      <c r="A719" s="41">
        <v>718</v>
      </c>
      <c r="B719" s="60" t="s">
        <v>2599</v>
      </c>
      <c r="C719" s="43" t="s">
        <v>52</v>
      </c>
      <c r="D719" s="42" t="s">
        <v>210</v>
      </c>
      <c r="E719" s="64">
        <v>1110580</v>
      </c>
      <c r="F719" s="64">
        <v>88846</v>
      </c>
      <c r="G719" s="64">
        <v>1199426</v>
      </c>
      <c r="H719" s="50"/>
      <c r="I719" s="52">
        <f>+VLOOKUP(B719,[1]CHECK!F$386:N$2702,9,0)</f>
        <v>-1199426</v>
      </c>
      <c r="J719" s="52">
        <f t="shared" si="11"/>
        <v>0</v>
      </c>
      <c r="K719" s="68" t="str">
        <f>+VLOOKUP(B719,[1]CHECK!F$386:N$2702,8,0)</f>
        <v>15.06.2022</v>
      </c>
    </row>
    <row r="720" spans="1:11" ht="18.75" hidden="1" customHeight="1" x14ac:dyDescent="0.2">
      <c r="A720" s="41">
        <v>719</v>
      </c>
      <c r="B720" s="60">
        <v>10393</v>
      </c>
      <c r="C720" s="43" t="s">
        <v>52</v>
      </c>
      <c r="D720" s="42" t="s">
        <v>210</v>
      </c>
      <c r="E720" s="64">
        <v>13653200</v>
      </c>
      <c r="F720" s="64">
        <v>1092256</v>
      </c>
      <c r="G720" s="64">
        <v>14745456</v>
      </c>
      <c r="H720" s="50"/>
      <c r="I720" s="52">
        <f>+VLOOKUP(B720,[1]CHECK!F$386:N$2702,9,0)</f>
        <v>-14745456</v>
      </c>
      <c r="J720" s="52">
        <f t="shared" si="11"/>
        <v>0</v>
      </c>
      <c r="K720" s="68" t="str">
        <f>+VLOOKUP(B720,[1]CHECK!F$386:N$2702,8,0)</f>
        <v>15.06.2022</v>
      </c>
    </row>
    <row r="721" spans="1:11" ht="18.75" hidden="1" customHeight="1" x14ac:dyDescent="0.2">
      <c r="A721" s="41">
        <v>720</v>
      </c>
      <c r="B721" s="60" t="s">
        <v>2600</v>
      </c>
      <c r="C721" s="43" t="s">
        <v>52</v>
      </c>
      <c r="D721" s="42" t="s">
        <v>210</v>
      </c>
      <c r="E721" s="64">
        <v>5158440</v>
      </c>
      <c r="F721" s="64">
        <v>412675</v>
      </c>
      <c r="G721" s="64">
        <v>5571115</v>
      </c>
      <c r="H721" s="50"/>
      <c r="I721" s="52">
        <f>+VLOOKUP(B721,[1]CHECK!F$386:N$2702,9,0)</f>
        <v>-5571115</v>
      </c>
      <c r="J721" s="52">
        <f t="shared" si="11"/>
        <v>0</v>
      </c>
      <c r="K721" s="68" t="str">
        <f>+VLOOKUP(B721,[1]CHECK!F$386:N$2702,8,0)</f>
        <v>15.06.2022</v>
      </c>
    </row>
    <row r="722" spans="1:11" ht="18.75" hidden="1" customHeight="1" x14ac:dyDescent="0.2">
      <c r="A722" s="41">
        <v>721</v>
      </c>
      <c r="B722" s="60">
        <v>10398</v>
      </c>
      <c r="C722" s="43" t="s">
        <v>53</v>
      </c>
      <c r="D722" s="42" t="s">
        <v>210</v>
      </c>
      <c r="E722" s="64">
        <v>4442320</v>
      </c>
      <c r="F722" s="64">
        <v>355386</v>
      </c>
      <c r="G722" s="64">
        <v>4797706</v>
      </c>
      <c r="H722" s="50"/>
      <c r="I722" s="52">
        <f>+VLOOKUP(B722,[1]CHECK!F$386:N$2702,9,0)</f>
        <v>-4797706</v>
      </c>
      <c r="J722" s="52">
        <f t="shared" si="11"/>
        <v>0</v>
      </c>
      <c r="K722" s="68" t="str">
        <f>+VLOOKUP(B722,[1]CHECK!F$386:N$2702,8,0)</f>
        <v>15.06.2022</v>
      </c>
    </row>
    <row r="723" spans="1:11" ht="18.75" hidden="1" customHeight="1" x14ac:dyDescent="0.2">
      <c r="A723" s="41">
        <v>722</v>
      </c>
      <c r="B723" s="60">
        <v>10407</v>
      </c>
      <c r="C723" s="43" t="s">
        <v>53</v>
      </c>
      <c r="D723" s="42" t="s">
        <v>210</v>
      </c>
      <c r="E723" s="64">
        <v>2221160</v>
      </c>
      <c r="F723" s="64">
        <v>177693</v>
      </c>
      <c r="G723" s="64">
        <v>2398853</v>
      </c>
      <c r="H723" s="50"/>
      <c r="I723" s="52">
        <f>+VLOOKUP(B723,[1]CHECK!F$386:N$2702,9,0)</f>
        <v>-2398853</v>
      </c>
      <c r="J723" s="52">
        <f t="shared" si="11"/>
        <v>0</v>
      </c>
      <c r="K723" s="68" t="str">
        <f>+VLOOKUP(B723,[1]CHECK!F$386:N$2702,8,0)</f>
        <v>15.06.2022</v>
      </c>
    </row>
    <row r="724" spans="1:11" ht="18.75" hidden="1" customHeight="1" x14ac:dyDescent="0.2">
      <c r="A724" s="41">
        <v>723</v>
      </c>
      <c r="B724" s="60">
        <v>10408</v>
      </c>
      <c r="C724" s="43" t="s">
        <v>53</v>
      </c>
      <c r="D724" s="42" t="s">
        <v>210</v>
      </c>
      <c r="E724" s="64">
        <v>1468640</v>
      </c>
      <c r="F724" s="64">
        <v>117491</v>
      </c>
      <c r="G724" s="64">
        <v>1586131</v>
      </c>
      <c r="H724" s="50"/>
      <c r="I724" s="52">
        <f>+VLOOKUP(B724,[1]CHECK!F$386:N$2702,9,0)</f>
        <v>-1586131</v>
      </c>
      <c r="J724" s="52">
        <f t="shared" si="11"/>
        <v>0</v>
      </c>
      <c r="K724" s="68" t="str">
        <f>+VLOOKUP(B724,[1]CHECK!F$386:N$2702,8,0)</f>
        <v>15.06.2022</v>
      </c>
    </row>
    <row r="725" spans="1:11" ht="18.75" hidden="1" customHeight="1" x14ac:dyDescent="0.2">
      <c r="A725" s="41">
        <v>724</v>
      </c>
      <c r="B725" s="60">
        <v>10434</v>
      </c>
      <c r="C725" s="43" t="s">
        <v>53</v>
      </c>
      <c r="D725" s="42" t="s">
        <v>210</v>
      </c>
      <c r="E725" s="64">
        <v>16623620</v>
      </c>
      <c r="F725" s="64">
        <v>1329890</v>
      </c>
      <c r="G725" s="64">
        <v>17953510</v>
      </c>
      <c r="H725" s="50"/>
      <c r="I725" s="52">
        <f>+VLOOKUP(B725,[1]CHECK!F$386:N$2702,9,0)</f>
        <v>-17953510</v>
      </c>
      <c r="J725" s="52">
        <f t="shared" si="11"/>
        <v>0</v>
      </c>
      <c r="K725" s="68" t="str">
        <f>+VLOOKUP(B725,[1]CHECK!F$386:N$2702,8,0)</f>
        <v>15.06.2022</v>
      </c>
    </row>
    <row r="726" spans="1:11" ht="18.75" hidden="1" customHeight="1" x14ac:dyDescent="0.2">
      <c r="A726" s="41">
        <v>725</v>
      </c>
      <c r="B726" s="60">
        <v>10462</v>
      </c>
      <c r="C726" s="43" t="s">
        <v>53</v>
      </c>
      <c r="D726" s="42" t="s">
        <v>210</v>
      </c>
      <c r="E726" s="64">
        <v>3689800</v>
      </c>
      <c r="F726" s="64">
        <v>295184</v>
      </c>
      <c r="G726" s="64">
        <v>3984984</v>
      </c>
      <c r="H726" s="50"/>
      <c r="I726" s="52">
        <f>+VLOOKUP(B726,[1]CHECK!F$386:N$2702,9,0)</f>
        <v>-3984984</v>
      </c>
      <c r="J726" s="52">
        <f t="shared" si="11"/>
        <v>0</v>
      </c>
      <c r="K726" s="68" t="str">
        <f>+VLOOKUP(B726,[1]CHECK!F$386:N$2702,8,0)</f>
        <v>15.06.2022</v>
      </c>
    </row>
    <row r="727" spans="1:11" ht="18.75" hidden="1" customHeight="1" x14ac:dyDescent="0.2">
      <c r="A727" s="41">
        <v>726</v>
      </c>
      <c r="B727" s="60">
        <v>10463</v>
      </c>
      <c r="C727" s="43" t="s">
        <v>53</v>
      </c>
      <c r="D727" s="42" t="s">
        <v>210</v>
      </c>
      <c r="E727" s="64">
        <v>1468640</v>
      </c>
      <c r="F727" s="64">
        <v>117491</v>
      </c>
      <c r="G727" s="64">
        <v>1586131</v>
      </c>
      <c r="H727" s="50"/>
      <c r="I727" s="52">
        <f>+VLOOKUP(B727,[1]CHECK!F$386:N$2702,9,0)</f>
        <v>-1586131</v>
      </c>
      <c r="J727" s="52">
        <f t="shared" si="11"/>
        <v>0</v>
      </c>
      <c r="K727" s="68" t="str">
        <f>+VLOOKUP(B727,[1]CHECK!F$386:N$2702,8,0)</f>
        <v>15.06.2022</v>
      </c>
    </row>
    <row r="728" spans="1:11" ht="18.75" hidden="1" customHeight="1" x14ac:dyDescent="0.2">
      <c r="A728" s="41">
        <v>727</v>
      </c>
      <c r="B728" s="60">
        <v>10464</v>
      </c>
      <c r="C728" s="43" t="s">
        <v>53</v>
      </c>
      <c r="D728" s="42" t="s">
        <v>210</v>
      </c>
      <c r="E728" s="64">
        <v>1110580</v>
      </c>
      <c r="F728" s="64">
        <v>88846</v>
      </c>
      <c r="G728" s="64">
        <v>1199426</v>
      </c>
      <c r="H728" s="50"/>
      <c r="I728" s="52">
        <f>+VLOOKUP(B728,[1]CHECK!F$386:N$2702,9,0)</f>
        <v>-1199426</v>
      </c>
      <c r="J728" s="52">
        <f t="shared" si="11"/>
        <v>0</v>
      </c>
      <c r="K728" s="68" t="str">
        <f>+VLOOKUP(B728,[1]CHECK!F$386:N$2702,8,0)</f>
        <v>15.06.2022</v>
      </c>
    </row>
    <row r="729" spans="1:11" ht="18.75" hidden="1" customHeight="1" x14ac:dyDescent="0.2">
      <c r="A729" s="41">
        <v>728</v>
      </c>
      <c r="B729" s="60">
        <v>10465</v>
      </c>
      <c r="C729" s="43" t="s">
        <v>53</v>
      </c>
      <c r="D729" s="42" t="s">
        <v>210</v>
      </c>
      <c r="E729" s="64">
        <v>2221160</v>
      </c>
      <c r="F729" s="64">
        <v>177693</v>
      </c>
      <c r="G729" s="64">
        <v>2398853</v>
      </c>
      <c r="H729" s="50"/>
      <c r="I729" s="52">
        <f>+VLOOKUP(B729,[1]CHECK!F$386:N$2702,9,0)</f>
        <v>-2398853</v>
      </c>
      <c r="J729" s="52">
        <f t="shared" si="11"/>
        <v>0</v>
      </c>
      <c r="K729" s="68" t="str">
        <f>+VLOOKUP(B729,[1]CHECK!F$386:N$2702,8,0)</f>
        <v>15.06.2022</v>
      </c>
    </row>
    <row r="730" spans="1:11" ht="18.75" hidden="1" customHeight="1" x14ac:dyDescent="0.2">
      <c r="A730" s="41">
        <v>729</v>
      </c>
      <c r="B730" s="60">
        <v>10466</v>
      </c>
      <c r="C730" s="43" t="s">
        <v>53</v>
      </c>
      <c r="D730" s="42" t="s">
        <v>210</v>
      </c>
      <c r="E730" s="64">
        <v>1499560</v>
      </c>
      <c r="F730" s="64">
        <v>119965</v>
      </c>
      <c r="G730" s="64">
        <v>1619525</v>
      </c>
      <c r="H730" s="50"/>
      <c r="I730" s="52">
        <f>+VLOOKUP(B730,[1]CHECK!F$386:N$2702,9,0)</f>
        <v>-1619525</v>
      </c>
      <c r="J730" s="52">
        <f t="shared" si="11"/>
        <v>0</v>
      </c>
      <c r="K730" s="68" t="str">
        <f>+VLOOKUP(B730,[1]CHECK!F$386:N$2702,8,0)</f>
        <v>15.06.2022</v>
      </c>
    </row>
    <row r="731" spans="1:11" ht="18.75" hidden="1" customHeight="1" x14ac:dyDescent="0.2">
      <c r="A731" s="41">
        <v>730</v>
      </c>
      <c r="B731" s="60">
        <v>10467</v>
      </c>
      <c r="C731" s="43" t="s">
        <v>53</v>
      </c>
      <c r="D731" s="42" t="s">
        <v>210</v>
      </c>
      <c r="E731" s="64">
        <v>3331740</v>
      </c>
      <c r="F731" s="64">
        <v>266539</v>
      </c>
      <c r="G731" s="64">
        <v>3598279</v>
      </c>
      <c r="H731" s="50"/>
      <c r="I731" s="52">
        <f>+VLOOKUP(B731,[1]CHECK!F$386:N$2702,9,0)</f>
        <v>-3598279</v>
      </c>
      <c r="J731" s="52">
        <f t="shared" si="11"/>
        <v>0</v>
      </c>
      <c r="K731" s="68" t="str">
        <f>+VLOOKUP(B731,[1]CHECK!F$386:N$2702,8,0)</f>
        <v>15.06.2022</v>
      </c>
    </row>
    <row r="732" spans="1:11" ht="18.75" hidden="1" customHeight="1" x14ac:dyDescent="0.2">
      <c r="A732" s="41">
        <v>731</v>
      </c>
      <c r="B732" s="60">
        <v>10468</v>
      </c>
      <c r="C732" s="43" t="s">
        <v>53</v>
      </c>
      <c r="D732" s="42" t="s">
        <v>210</v>
      </c>
      <c r="E732" s="64">
        <v>5126480</v>
      </c>
      <c r="F732" s="64">
        <v>410118</v>
      </c>
      <c r="G732" s="64">
        <v>5536598</v>
      </c>
      <c r="H732" s="50"/>
      <c r="I732" s="52">
        <f>+VLOOKUP(B732,[1]CHECK!F$386:N$2702,9,0)</f>
        <v>-5536598</v>
      </c>
      <c r="J732" s="52">
        <f t="shared" si="11"/>
        <v>0</v>
      </c>
      <c r="K732" s="68" t="str">
        <f>+VLOOKUP(B732,[1]CHECK!F$386:N$2702,8,0)</f>
        <v>15.06.2022</v>
      </c>
    </row>
    <row r="733" spans="1:11" ht="18.75" hidden="1" customHeight="1" x14ac:dyDescent="0.2">
      <c r="A733" s="41">
        <v>732</v>
      </c>
      <c r="B733" s="60">
        <v>10469</v>
      </c>
      <c r="C733" s="43" t="s">
        <v>53</v>
      </c>
      <c r="D733" s="42" t="s">
        <v>210</v>
      </c>
      <c r="E733" s="64">
        <v>1516220</v>
      </c>
      <c r="F733" s="64">
        <v>121298</v>
      </c>
      <c r="G733" s="64">
        <v>1637518</v>
      </c>
      <c r="H733" s="50"/>
      <c r="I733" s="52">
        <f>+VLOOKUP(B733,[1]CHECK!F$386:N$2702,9,0)</f>
        <v>-1637518</v>
      </c>
      <c r="J733" s="52">
        <f t="shared" si="11"/>
        <v>0</v>
      </c>
      <c r="K733" s="68" t="str">
        <f>+VLOOKUP(B733,[1]CHECK!F$386:N$2702,8,0)</f>
        <v>15.06.2022</v>
      </c>
    </row>
    <row r="734" spans="1:11" ht="18.75" hidden="1" customHeight="1" x14ac:dyDescent="0.2">
      <c r="A734" s="41">
        <v>733</v>
      </c>
      <c r="B734" s="60">
        <v>10470</v>
      </c>
      <c r="C734" s="43" t="s">
        <v>53</v>
      </c>
      <c r="D734" s="42" t="s">
        <v>210</v>
      </c>
      <c r="E734" s="64">
        <v>4841780</v>
      </c>
      <c r="F734" s="64">
        <v>387342</v>
      </c>
      <c r="G734" s="64">
        <v>5229122</v>
      </c>
      <c r="H734" s="50"/>
      <c r="I734" s="52">
        <f>+VLOOKUP(B734,[1]CHECK!F$386:N$2702,9,0)</f>
        <v>-5229122</v>
      </c>
      <c r="J734" s="52">
        <f t="shared" si="11"/>
        <v>0</v>
      </c>
      <c r="K734" s="68" t="str">
        <f>+VLOOKUP(B734,[1]CHECK!F$386:N$2702,8,0)</f>
        <v>15.06.2022</v>
      </c>
    </row>
    <row r="735" spans="1:11" ht="18.75" hidden="1" customHeight="1" x14ac:dyDescent="0.2">
      <c r="A735" s="41">
        <v>734</v>
      </c>
      <c r="B735" s="60">
        <v>10471</v>
      </c>
      <c r="C735" s="43" t="s">
        <v>53</v>
      </c>
      <c r="D735" s="42" t="s">
        <v>210</v>
      </c>
      <c r="E735" s="64">
        <v>1468640</v>
      </c>
      <c r="F735" s="64">
        <v>117491</v>
      </c>
      <c r="G735" s="64">
        <v>1586131</v>
      </c>
      <c r="H735" s="50"/>
      <c r="I735" s="52">
        <f>+VLOOKUP(B735,[1]CHECK!F$386:N$2702,9,0)</f>
        <v>-1586131</v>
      </c>
      <c r="J735" s="52">
        <f t="shared" si="11"/>
        <v>0</v>
      </c>
      <c r="K735" s="68" t="str">
        <f>+VLOOKUP(B735,[1]CHECK!F$386:N$2702,8,0)</f>
        <v>15.06.2022</v>
      </c>
    </row>
    <row r="736" spans="1:11" customFormat="1" ht="15" hidden="1" customHeight="1" x14ac:dyDescent="0.25">
      <c r="A736" s="41">
        <v>735</v>
      </c>
      <c r="B736" s="67">
        <v>10472</v>
      </c>
      <c r="C736" s="48" t="s">
        <v>53</v>
      </c>
      <c r="D736" s="47" t="s">
        <v>210</v>
      </c>
      <c r="E736" s="65">
        <v>3689800</v>
      </c>
      <c r="F736" s="65">
        <v>295184</v>
      </c>
      <c r="G736" s="66">
        <v>3984984</v>
      </c>
      <c r="H736" s="53"/>
      <c r="I736" s="52">
        <f>+VLOOKUP(B736,[1]CHECK!F$386:N$2702,9,0)</f>
        <v>-3984984</v>
      </c>
      <c r="J736" s="52">
        <f t="shared" si="11"/>
        <v>0</v>
      </c>
      <c r="K736" s="68" t="str">
        <f>+VLOOKUP(B736,[1]CHECK!F$386:N$2702,8,0)</f>
        <v>15.06.2022</v>
      </c>
    </row>
    <row r="737" spans="1:11" ht="18.75" hidden="1" customHeight="1" x14ac:dyDescent="0.2">
      <c r="A737" s="41">
        <v>736</v>
      </c>
      <c r="B737" s="60">
        <v>10473</v>
      </c>
      <c r="C737" s="43" t="s">
        <v>53</v>
      </c>
      <c r="D737" s="42" t="s">
        <v>210</v>
      </c>
      <c r="E737" s="64">
        <v>2221160</v>
      </c>
      <c r="F737" s="64">
        <v>177693</v>
      </c>
      <c r="G737" s="64">
        <v>2398853</v>
      </c>
      <c r="H737" s="50"/>
      <c r="I737" s="52">
        <f>+VLOOKUP(B737,[1]CHECK!F$386:N$2702,9,0)</f>
        <v>-2398853</v>
      </c>
      <c r="J737" s="52">
        <f t="shared" si="11"/>
        <v>0</v>
      </c>
      <c r="K737" s="68" t="str">
        <f>+VLOOKUP(B737,[1]CHECK!F$386:N$2702,8,0)</f>
        <v>15.06.2022</v>
      </c>
    </row>
    <row r="738" spans="1:11" ht="18.75" hidden="1" customHeight="1" x14ac:dyDescent="0.2">
      <c r="A738" s="41">
        <v>737</v>
      </c>
      <c r="B738" s="60">
        <v>10826</v>
      </c>
      <c r="C738" s="43" t="s">
        <v>976</v>
      </c>
      <c r="D738" s="42" t="s">
        <v>210</v>
      </c>
      <c r="E738" s="64">
        <v>1291240</v>
      </c>
      <c r="F738" s="64">
        <v>103299</v>
      </c>
      <c r="G738" s="64">
        <v>1394539</v>
      </c>
      <c r="H738" s="50"/>
      <c r="I738" s="52">
        <f>+VLOOKUP(B738,[1]CHECK!F$386:N$2702,9,0)</f>
        <v>-1394539</v>
      </c>
      <c r="J738" s="52">
        <f t="shared" si="11"/>
        <v>0</v>
      </c>
      <c r="K738" s="68" t="str">
        <f>+VLOOKUP(B738,[1]CHECK!F$386:N$2702,8,0)</f>
        <v>05.07.2022</v>
      </c>
    </row>
    <row r="739" spans="1:11" ht="18.75" hidden="1" customHeight="1" x14ac:dyDescent="0.2">
      <c r="A739" s="41">
        <v>738</v>
      </c>
      <c r="B739" s="60">
        <v>10827</v>
      </c>
      <c r="C739" s="43" t="s">
        <v>976</v>
      </c>
      <c r="D739" s="42" t="s">
        <v>210</v>
      </c>
      <c r="E739" s="64">
        <v>1468640</v>
      </c>
      <c r="F739" s="64">
        <v>117491</v>
      </c>
      <c r="G739" s="64">
        <v>1586131</v>
      </c>
      <c r="H739" s="50"/>
      <c r="I739" s="52">
        <f>+VLOOKUP(B739,[1]CHECK!F$386:N$2702,9,0)</f>
        <v>-1586131</v>
      </c>
      <c r="J739" s="52">
        <f t="shared" si="11"/>
        <v>0</v>
      </c>
      <c r="K739" s="68" t="str">
        <f>+VLOOKUP(B739,[1]CHECK!F$386:N$2702,8,0)</f>
        <v>05.07.2022</v>
      </c>
    </row>
    <row r="740" spans="1:11" ht="18.75" hidden="1" customHeight="1" x14ac:dyDescent="0.2">
      <c r="A740" s="41">
        <v>739</v>
      </c>
      <c r="B740" s="60">
        <v>10828</v>
      </c>
      <c r="C740" s="43" t="s">
        <v>976</v>
      </c>
      <c r="D740" s="42" t="s">
        <v>210</v>
      </c>
      <c r="E740" s="64">
        <v>2579220</v>
      </c>
      <c r="F740" s="64">
        <v>206338</v>
      </c>
      <c r="G740" s="64">
        <v>2785558</v>
      </c>
      <c r="H740" s="50"/>
      <c r="I740" s="52">
        <f>+VLOOKUP(B740,[1]CHECK!F$386:N$2702,9,0)</f>
        <v>-2785558</v>
      </c>
      <c r="J740" s="52">
        <f t="shared" si="11"/>
        <v>0</v>
      </c>
      <c r="K740" s="68" t="str">
        <f>+VLOOKUP(B740,[1]CHECK!F$386:N$2702,8,0)</f>
        <v>05.07.2022</v>
      </c>
    </row>
    <row r="741" spans="1:11" ht="18.75" hidden="1" customHeight="1" x14ac:dyDescent="0.2">
      <c r="A741" s="41">
        <v>740</v>
      </c>
      <c r="B741" s="60">
        <v>10829</v>
      </c>
      <c r="C741" s="43" t="s">
        <v>976</v>
      </c>
      <c r="D741" s="42" t="s">
        <v>210</v>
      </c>
      <c r="E741" s="64">
        <v>2937280</v>
      </c>
      <c r="F741" s="64">
        <v>234982</v>
      </c>
      <c r="G741" s="64">
        <v>3172262</v>
      </c>
      <c r="H741" s="50"/>
      <c r="I741" s="52">
        <f>+VLOOKUP(B741,[1]CHECK!F$386:N$2702,9,0)</f>
        <v>-3172262</v>
      </c>
      <c r="J741" s="52">
        <f t="shared" si="11"/>
        <v>0</v>
      </c>
      <c r="K741" s="68" t="str">
        <f>+VLOOKUP(B741,[1]CHECK!F$386:N$2702,8,0)</f>
        <v>05.07.2022</v>
      </c>
    </row>
    <row r="742" spans="1:11" ht="18.75" hidden="1" customHeight="1" x14ac:dyDescent="0.2">
      <c r="A742" s="41">
        <v>741</v>
      </c>
      <c r="B742" s="60">
        <v>10830</v>
      </c>
      <c r="C742" s="43" t="s">
        <v>976</v>
      </c>
      <c r="D742" s="42" t="s">
        <v>210</v>
      </c>
      <c r="E742" s="64">
        <v>1468640</v>
      </c>
      <c r="F742" s="64">
        <v>117491</v>
      </c>
      <c r="G742" s="64">
        <v>1586131</v>
      </c>
      <c r="H742" s="50"/>
      <c r="I742" s="52">
        <f>+VLOOKUP(B742,[1]CHECK!F$386:N$2702,9,0)</f>
        <v>-1586131</v>
      </c>
      <c r="J742" s="52">
        <f t="shared" si="11"/>
        <v>0</v>
      </c>
      <c r="K742" s="68" t="str">
        <f>+VLOOKUP(B742,[1]CHECK!F$386:N$2702,8,0)</f>
        <v>05.07.2022</v>
      </c>
    </row>
    <row r="743" spans="1:11" customFormat="1" ht="15" hidden="1" customHeight="1" x14ac:dyDescent="0.25">
      <c r="A743" s="41">
        <v>742</v>
      </c>
      <c r="B743" s="61">
        <v>10831</v>
      </c>
      <c r="C743" s="48" t="s">
        <v>976</v>
      </c>
      <c r="D743" s="47" t="s">
        <v>210</v>
      </c>
      <c r="E743" s="66">
        <v>2937280</v>
      </c>
      <c r="F743" s="66">
        <v>234982</v>
      </c>
      <c r="G743" s="66">
        <v>3172262</v>
      </c>
      <c r="H743" s="53"/>
      <c r="I743" s="52">
        <f>+VLOOKUP(B743,[1]CHECK!F$386:N$2702,9,0)</f>
        <v>-3172262</v>
      </c>
      <c r="J743" s="52">
        <f t="shared" si="11"/>
        <v>0</v>
      </c>
      <c r="K743" s="68" t="str">
        <f>+VLOOKUP(B743,[1]CHECK!F$386:N$2702,8,0)</f>
        <v>05.07.2022</v>
      </c>
    </row>
    <row r="744" spans="1:11" customFormat="1" ht="15" hidden="1" customHeight="1" x14ac:dyDescent="0.25">
      <c r="A744" s="41">
        <v>743</v>
      </c>
      <c r="B744" s="61">
        <v>10832</v>
      </c>
      <c r="C744" s="48" t="s">
        <v>976</v>
      </c>
      <c r="D744" s="47" t="s">
        <v>210</v>
      </c>
      <c r="E744" s="66">
        <v>1829960</v>
      </c>
      <c r="F744" s="66">
        <v>146397</v>
      </c>
      <c r="G744" s="66">
        <v>1976357</v>
      </c>
      <c r="H744" s="53"/>
      <c r="I744" s="52">
        <f>+VLOOKUP(B744,[1]CHECK!F$386:N$2702,9,0)</f>
        <v>-1976357</v>
      </c>
      <c r="J744" s="52">
        <f t="shared" si="11"/>
        <v>0</v>
      </c>
      <c r="K744" s="68" t="str">
        <f>+VLOOKUP(B744,[1]CHECK!F$386:N$2702,8,0)</f>
        <v>05.07.2022</v>
      </c>
    </row>
    <row r="745" spans="1:11" ht="18.75" hidden="1" customHeight="1" x14ac:dyDescent="0.2">
      <c r="A745" s="41">
        <v>744</v>
      </c>
      <c r="B745" s="60">
        <v>10833</v>
      </c>
      <c r="C745" s="43" t="s">
        <v>976</v>
      </c>
      <c r="D745" s="42" t="s">
        <v>210</v>
      </c>
      <c r="E745" s="64">
        <v>6269020</v>
      </c>
      <c r="F745" s="64">
        <v>501522</v>
      </c>
      <c r="G745" s="64">
        <v>6770542</v>
      </c>
      <c r="H745" s="50"/>
      <c r="I745" s="52">
        <f>+VLOOKUP(B745,[1]CHECK!F$386:N$2702,9,0)</f>
        <v>-6770542</v>
      </c>
      <c r="J745" s="52">
        <f t="shared" si="11"/>
        <v>0</v>
      </c>
      <c r="K745" s="68" t="str">
        <f>+VLOOKUP(B745,[1]CHECK!F$386:N$2702,8,0)</f>
        <v>05.07.2022</v>
      </c>
    </row>
    <row r="746" spans="1:11" ht="18.75" hidden="1" customHeight="1" x14ac:dyDescent="0.2">
      <c r="A746" s="41">
        <v>745</v>
      </c>
      <c r="B746" s="60">
        <v>10834</v>
      </c>
      <c r="C746" s="43" t="s">
        <v>976</v>
      </c>
      <c r="D746" s="42" t="s">
        <v>210</v>
      </c>
      <c r="E746" s="64">
        <v>1193380</v>
      </c>
      <c r="F746" s="64">
        <v>95470</v>
      </c>
      <c r="G746" s="64">
        <v>1288850</v>
      </c>
      <c r="H746" s="50"/>
      <c r="I746" s="52">
        <f>+VLOOKUP(B746,[1]CHECK!F$386:N$2702,9,0)</f>
        <v>-1288850</v>
      </c>
      <c r="J746" s="52">
        <f t="shared" si="11"/>
        <v>0</v>
      </c>
      <c r="K746" s="68" t="str">
        <f>+VLOOKUP(B746,[1]CHECK!F$386:N$2702,8,0)</f>
        <v>05.07.2022</v>
      </c>
    </row>
    <row r="747" spans="1:11" ht="18.75" hidden="1" customHeight="1" x14ac:dyDescent="0.2">
      <c r="A747" s="41">
        <v>746</v>
      </c>
      <c r="B747" s="60">
        <v>10835</v>
      </c>
      <c r="C747" s="43" t="s">
        <v>976</v>
      </c>
      <c r="D747" s="42" t="s">
        <v>210</v>
      </c>
      <c r="E747" s="64">
        <v>2781120</v>
      </c>
      <c r="F747" s="64">
        <v>222490</v>
      </c>
      <c r="G747" s="64">
        <v>3003610</v>
      </c>
      <c r="H747" s="50"/>
      <c r="I747" s="52">
        <f>+VLOOKUP(B747,[1]CHECK!F$386:N$2702,9,0)</f>
        <v>-3003610</v>
      </c>
      <c r="J747" s="52">
        <f t="shared" si="11"/>
        <v>0</v>
      </c>
      <c r="K747" s="68" t="str">
        <f>+VLOOKUP(B747,[1]CHECK!F$386:N$2702,8,0)</f>
        <v>05.07.2022</v>
      </c>
    </row>
    <row r="748" spans="1:11" ht="18.75" hidden="1" customHeight="1" x14ac:dyDescent="0.2">
      <c r="A748" s="41">
        <v>747</v>
      </c>
      <c r="B748" s="60">
        <v>10836</v>
      </c>
      <c r="C748" s="43" t="s">
        <v>976</v>
      </c>
      <c r="D748" s="42" t="s">
        <v>210</v>
      </c>
      <c r="E748" s="64">
        <v>2580540</v>
      </c>
      <c r="F748" s="64">
        <v>206443</v>
      </c>
      <c r="G748" s="64">
        <v>2786983</v>
      </c>
      <c r="H748" s="50"/>
      <c r="I748" s="52">
        <f>+VLOOKUP(B748,[1]CHECK!F$386:N$2702,9,0)</f>
        <v>-2786983</v>
      </c>
      <c r="J748" s="52">
        <f t="shared" si="11"/>
        <v>0</v>
      </c>
      <c r="K748" s="68" t="str">
        <f>+VLOOKUP(B748,[1]CHECK!F$386:N$2702,8,0)</f>
        <v>05.07.2022</v>
      </c>
    </row>
    <row r="749" spans="1:11" ht="18.75" hidden="1" customHeight="1" x14ac:dyDescent="0.2">
      <c r="A749" s="41">
        <v>748</v>
      </c>
      <c r="B749" s="60">
        <v>10837</v>
      </c>
      <c r="C749" s="43" t="s">
        <v>976</v>
      </c>
      <c r="D749" s="42" t="s">
        <v>210</v>
      </c>
      <c r="E749" s="64">
        <v>3772600</v>
      </c>
      <c r="F749" s="64">
        <v>301808</v>
      </c>
      <c r="G749" s="64">
        <v>4074408</v>
      </c>
      <c r="H749" s="50"/>
      <c r="I749" s="52">
        <f>+VLOOKUP(B749,[1]CHECK!F$386:N$2702,9,0)</f>
        <v>-4074408</v>
      </c>
      <c r="J749" s="52">
        <f t="shared" si="11"/>
        <v>0</v>
      </c>
      <c r="K749" s="68" t="str">
        <f>+VLOOKUP(B749,[1]CHECK!F$386:N$2702,8,0)</f>
        <v>05.07.2022</v>
      </c>
    </row>
    <row r="750" spans="1:11" ht="18.75" hidden="1" customHeight="1" x14ac:dyDescent="0.2">
      <c r="A750" s="41">
        <v>749</v>
      </c>
      <c r="B750" s="60">
        <v>10838</v>
      </c>
      <c r="C750" s="43" t="s">
        <v>976</v>
      </c>
      <c r="D750" s="42" t="s">
        <v>210</v>
      </c>
      <c r="E750" s="64">
        <v>1773500</v>
      </c>
      <c r="F750" s="64">
        <v>141880</v>
      </c>
      <c r="G750" s="64">
        <v>1915380</v>
      </c>
      <c r="H750" s="50"/>
      <c r="I750" s="52">
        <f>+VLOOKUP(B750,[1]CHECK!F$386:N$2702,9,0)</f>
        <v>-1915380</v>
      </c>
      <c r="J750" s="52">
        <f t="shared" si="11"/>
        <v>0</v>
      </c>
      <c r="K750" s="68" t="str">
        <f>+VLOOKUP(B750,[1]CHECK!F$386:N$2702,8,0)</f>
        <v>05.07.2022</v>
      </c>
    </row>
    <row r="751" spans="1:11" ht="18.75" hidden="1" customHeight="1" x14ac:dyDescent="0.2">
      <c r="A751" s="41">
        <v>750</v>
      </c>
      <c r="B751" s="60">
        <v>10839</v>
      </c>
      <c r="C751" s="43" t="s">
        <v>976</v>
      </c>
      <c r="D751" s="42" t="s">
        <v>210</v>
      </c>
      <c r="E751" s="64">
        <v>2421120</v>
      </c>
      <c r="F751" s="64">
        <v>193690</v>
      </c>
      <c r="G751" s="64">
        <v>2614810</v>
      </c>
      <c r="H751" s="50"/>
      <c r="I751" s="52">
        <f>+VLOOKUP(B751,[1]CHECK!F$386:N$2702,9,0)</f>
        <v>-2614810</v>
      </c>
      <c r="J751" s="52">
        <f t="shared" si="11"/>
        <v>0</v>
      </c>
      <c r="K751" s="68" t="str">
        <f>+VLOOKUP(B751,[1]CHECK!F$386:N$2702,8,0)</f>
        <v>05.07.2022</v>
      </c>
    </row>
    <row r="752" spans="1:11" ht="18.75" hidden="1" customHeight="1" x14ac:dyDescent="0.2">
      <c r="A752" s="41">
        <v>751</v>
      </c>
      <c r="B752" s="60">
        <v>10840</v>
      </c>
      <c r="C752" s="43" t="s">
        <v>976</v>
      </c>
      <c r="D752" s="42" t="s">
        <v>210</v>
      </c>
      <c r="E752" s="64">
        <v>3415860</v>
      </c>
      <c r="F752" s="64">
        <v>273269</v>
      </c>
      <c r="G752" s="64">
        <v>3689129</v>
      </c>
      <c r="H752" s="50"/>
      <c r="I752" s="52">
        <f>+VLOOKUP(B752,[1]CHECK!F$386:N$2702,9,0)</f>
        <v>-3689129</v>
      </c>
      <c r="J752" s="52">
        <f t="shared" si="11"/>
        <v>0</v>
      </c>
      <c r="K752" s="68" t="str">
        <f>+VLOOKUP(B752,[1]CHECK!F$386:N$2702,8,0)</f>
        <v>05.07.2022</v>
      </c>
    </row>
    <row r="753" spans="1:11" ht="18.75" hidden="1" customHeight="1" x14ac:dyDescent="0.2">
      <c r="A753" s="41">
        <v>752</v>
      </c>
      <c r="B753" s="60">
        <v>10841</v>
      </c>
      <c r="C753" s="43" t="s">
        <v>976</v>
      </c>
      <c r="D753" s="42" t="s">
        <v>210</v>
      </c>
      <c r="E753" s="64">
        <v>1649300</v>
      </c>
      <c r="F753" s="64">
        <v>131944</v>
      </c>
      <c r="G753" s="64">
        <v>1781244</v>
      </c>
      <c r="H753" s="50"/>
      <c r="I753" s="52">
        <f>+VLOOKUP(B753,[1]CHECK!F$386:N$2702,9,0)</f>
        <v>-1781244</v>
      </c>
      <c r="J753" s="52">
        <f t="shared" si="11"/>
        <v>0</v>
      </c>
      <c r="K753" s="68" t="str">
        <f>+VLOOKUP(B753,[1]CHECK!F$386:N$2702,8,0)</f>
        <v>05.07.2022</v>
      </c>
    </row>
    <row r="754" spans="1:11" ht="18.75" hidden="1" customHeight="1" x14ac:dyDescent="0.2">
      <c r="A754" s="41">
        <v>753</v>
      </c>
      <c r="B754" s="60">
        <v>10842</v>
      </c>
      <c r="C754" s="43" t="s">
        <v>976</v>
      </c>
      <c r="D754" s="42" t="s">
        <v>210</v>
      </c>
      <c r="E754" s="64">
        <v>775320</v>
      </c>
      <c r="F754" s="64">
        <v>62026</v>
      </c>
      <c r="G754" s="64">
        <v>837346</v>
      </c>
      <c r="H754" s="50"/>
      <c r="I754" s="52">
        <f>+VLOOKUP(B754,[1]CHECK!F$386:N$2702,9,0)</f>
        <v>-837346</v>
      </c>
      <c r="J754" s="52">
        <f t="shared" si="11"/>
        <v>0</v>
      </c>
      <c r="K754" s="68" t="str">
        <f>+VLOOKUP(B754,[1]CHECK!F$386:N$2702,8,0)</f>
        <v>05.07.2022</v>
      </c>
    </row>
    <row r="755" spans="1:11" ht="18.75" hidden="1" customHeight="1" x14ac:dyDescent="0.2">
      <c r="A755" s="41">
        <v>754</v>
      </c>
      <c r="B755" s="60">
        <v>10843</v>
      </c>
      <c r="C755" s="43" t="s">
        <v>976</v>
      </c>
      <c r="D755" s="42" t="s">
        <v>210</v>
      </c>
      <c r="E755" s="64">
        <v>2601780</v>
      </c>
      <c r="F755" s="64">
        <v>208142</v>
      </c>
      <c r="G755" s="64">
        <v>2809922</v>
      </c>
      <c r="H755" s="50"/>
      <c r="I755" s="52">
        <f>+VLOOKUP(B755,[1]CHECK!F$386:N$2702,9,0)</f>
        <v>-2809922</v>
      </c>
      <c r="J755" s="52">
        <f t="shared" si="11"/>
        <v>0</v>
      </c>
      <c r="K755" s="68" t="str">
        <f>+VLOOKUP(B755,[1]CHECK!F$386:N$2702,8,0)</f>
        <v>05.07.2022</v>
      </c>
    </row>
    <row r="756" spans="1:11" ht="18.75" hidden="1" customHeight="1" x14ac:dyDescent="0.2">
      <c r="A756" s="41">
        <v>755</v>
      </c>
      <c r="B756" s="60">
        <v>10978</v>
      </c>
      <c r="C756" s="43" t="s">
        <v>995</v>
      </c>
      <c r="D756" s="42" t="s">
        <v>210</v>
      </c>
      <c r="E756" s="64">
        <v>2579220</v>
      </c>
      <c r="F756" s="64">
        <v>206338</v>
      </c>
      <c r="G756" s="64">
        <v>2785558</v>
      </c>
      <c r="H756" s="50"/>
      <c r="I756" s="52">
        <f>+VLOOKUP(B756,[1]CHECK!F$386:N$2702,9,0)</f>
        <v>-2785558</v>
      </c>
      <c r="J756" s="52">
        <f t="shared" si="11"/>
        <v>0</v>
      </c>
      <c r="K756" s="68" t="str">
        <f>+VLOOKUP(B756,[1]CHECK!F$386:N$2702,8,0)</f>
        <v>05.07.2022</v>
      </c>
    </row>
    <row r="757" spans="1:11" ht="18.75" hidden="1" customHeight="1" x14ac:dyDescent="0.2">
      <c r="A757" s="41">
        <v>756</v>
      </c>
      <c r="B757" s="60">
        <v>10987</v>
      </c>
      <c r="C757" s="43" t="s">
        <v>995</v>
      </c>
      <c r="D757" s="42" t="s">
        <v>210</v>
      </c>
      <c r="E757" s="64">
        <v>1110580</v>
      </c>
      <c r="F757" s="64">
        <v>88846</v>
      </c>
      <c r="G757" s="64">
        <v>1199426</v>
      </c>
      <c r="H757" s="50"/>
      <c r="I757" s="52">
        <f>+VLOOKUP(B757,[1]CHECK!F$386:N$2702,9,0)</f>
        <v>-1199426</v>
      </c>
      <c r="J757" s="52">
        <f t="shared" si="11"/>
        <v>0</v>
      </c>
      <c r="K757" s="68" t="str">
        <f>+VLOOKUP(B757,[1]CHECK!F$386:N$2702,8,0)</f>
        <v>05.07.2022</v>
      </c>
    </row>
    <row r="758" spans="1:11" ht="18.75" hidden="1" customHeight="1" x14ac:dyDescent="0.2">
      <c r="A758" s="41">
        <v>757</v>
      </c>
      <c r="B758" s="60">
        <v>10997</v>
      </c>
      <c r="C758" s="43" t="s">
        <v>995</v>
      </c>
      <c r="D758" s="42" t="s">
        <v>210</v>
      </c>
      <c r="E758" s="64">
        <v>1110580</v>
      </c>
      <c r="F758" s="64">
        <v>88846</v>
      </c>
      <c r="G758" s="64">
        <v>1199426</v>
      </c>
      <c r="H758" s="50"/>
      <c r="I758" s="52">
        <f>+VLOOKUP(B758,[1]CHECK!F$386:N$2702,9,0)</f>
        <v>-1199426</v>
      </c>
      <c r="J758" s="52">
        <f t="shared" si="11"/>
        <v>0</v>
      </c>
      <c r="K758" s="68" t="str">
        <f>+VLOOKUP(B758,[1]CHECK!F$386:N$2702,8,0)</f>
        <v>05.07.2022</v>
      </c>
    </row>
    <row r="759" spans="1:11" ht="18.75" hidden="1" customHeight="1" x14ac:dyDescent="0.2">
      <c r="A759" s="41">
        <v>758</v>
      </c>
      <c r="B759" s="60">
        <v>11238</v>
      </c>
      <c r="C759" s="43" t="s">
        <v>999</v>
      </c>
      <c r="D759" s="42" t="s">
        <v>210</v>
      </c>
      <c r="E759" s="64">
        <v>1468640</v>
      </c>
      <c r="F759" s="64">
        <v>117491</v>
      </c>
      <c r="G759" s="64">
        <v>1586131</v>
      </c>
      <c r="H759" s="50"/>
      <c r="I759" s="52">
        <f>+VLOOKUP(B759,[1]CHECK!F$386:N$2702,9,0)</f>
        <v>-1586131</v>
      </c>
      <c r="J759" s="52">
        <f t="shared" si="11"/>
        <v>0</v>
      </c>
      <c r="K759" s="68" t="str">
        <f>+VLOOKUP(B759,[1]CHECK!F$386:N$2702,8,0)</f>
        <v>05.07.2022</v>
      </c>
    </row>
    <row r="760" spans="1:11" ht="18.75" hidden="1" customHeight="1" x14ac:dyDescent="0.2">
      <c r="A760" s="41">
        <v>759</v>
      </c>
      <c r="B760" s="60">
        <v>11243</v>
      </c>
      <c r="C760" s="43" t="s">
        <v>999</v>
      </c>
      <c r="D760" s="42" t="s">
        <v>210</v>
      </c>
      <c r="E760" s="64">
        <v>5552900</v>
      </c>
      <c r="F760" s="64">
        <v>444232</v>
      </c>
      <c r="G760" s="64">
        <v>5997132</v>
      </c>
      <c r="H760" s="50"/>
      <c r="I760" s="52">
        <f>+VLOOKUP(B760,[1]CHECK!F$386:N$2702,9,0)</f>
        <v>-5997132</v>
      </c>
      <c r="J760" s="52">
        <f t="shared" si="11"/>
        <v>0</v>
      </c>
      <c r="K760" s="68" t="str">
        <f>+VLOOKUP(B760,[1]CHECK!F$386:N$2702,8,0)</f>
        <v>05.07.2022</v>
      </c>
    </row>
    <row r="761" spans="1:11" ht="18.75" hidden="1" customHeight="1" x14ac:dyDescent="0.2">
      <c r="A761" s="41">
        <v>760</v>
      </c>
      <c r="B761" s="60">
        <v>11388</v>
      </c>
      <c r="C761" s="43" t="s">
        <v>999</v>
      </c>
      <c r="D761" s="42" t="s">
        <v>210</v>
      </c>
      <c r="E761" s="64">
        <v>1670540</v>
      </c>
      <c r="F761" s="64">
        <v>133643</v>
      </c>
      <c r="G761" s="64">
        <v>1804183</v>
      </c>
      <c r="H761" s="50"/>
      <c r="I761" s="52">
        <f>+VLOOKUP(B761,[1]CHECK!F$386:N$2702,9,0)</f>
        <v>-1804183</v>
      </c>
      <c r="J761" s="52">
        <f t="shared" si="11"/>
        <v>0</v>
      </c>
      <c r="K761" s="68" t="str">
        <f>+VLOOKUP(B761,[1]CHECK!F$386:N$2702,8,0)</f>
        <v>05.07.2022</v>
      </c>
    </row>
    <row r="762" spans="1:11" ht="18.75" hidden="1" customHeight="1" x14ac:dyDescent="0.2">
      <c r="A762" s="41">
        <v>761</v>
      </c>
      <c r="B762" s="60">
        <v>11394</v>
      </c>
      <c r="C762" s="43" t="s">
        <v>54</v>
      </c>
      <c r="D762" s="42" t="s">
        <v>210</v>
      </c>
      <c r="E762" s="64">
        <v>1110580</v>
      </c>
      <c r="F762" s="64">
        <v>88846</v>
      </c>
      <c r="G762" s="64">
        <v>1199426</v>
      </c>
      <c r="H762" s="50"/>
      <c r="I762" s="52">
        <f>+VLOOKUP(B762,[1]CHECK!F$386:N$2702,9,0)</f>
        <v>-1199426</v>
      </c>
      <c r="J762" s="52">
        <f t="shared" si="11"/>
        <v>0</v>
      </c>
      <c r="K762" s="68" t="str">
        <f>+VLOOKUP(B762,[1]CHECK!F$386:N$2702,8,0)</f>
        <v>05.07.2022</v>
      </c>
    </row>
    <row r="763" spans="1:11" ht="18.75" hidden="1" customHeight="1" x14ac:dyDescent="0.2">
      <c r="A763" s="41">
        <v>762</v>
      </c>
      <c r="B763" s="60">
        <v>11577</v>
      </c>
      <c r="C763" s="43" t="s">
        <v>55</v>
      </c>
      <c r="D763" s="42" t="s">
        <v>210</v>
      </c>
      <c r="E763" s="64">
        <v>1291240</v>
      </c>
      <c r="F763" s="64">
        <v>103299</v>
      </c>
      <c r="G763" s="64">
        <v>1394539</v>
      </c>
      <c r="H763" s="50"/>
      <c r="I763" s="52">
        <f>+VLOOKUP(B763,[1]CHECK!F$386:N$2702,9,0)</f>
        <v>-1394539</v>
      </c>
      <c r="J763" s="52">
        <f t="shared" si="11"/>
        <v>0</v>
      </c>
      <c r="K763" s="68" t="str">
        <f>+VLOOKUP(B763,[1]CHECK!F$386:N$2702,8,0)</f>
        <v>05.07.2022</v>
      </c>
    </row>
    <row r="764" spans="1:11" ht="18.75" hidden="1" customHeight="1" x14ac:dyDescent="0.2">
      <c r="A764" s="41">
        <v>763</v>
      </c>
      <c r="B764" s="60">
        <v>11578</v>
      </c>
      <c r="C764" s="43" t="s">
        <v>55</v>
      </c>
      <c r="D764" s="42" t="s">
        <v>210</v>
      </c>
      <c r="E764" s="64">
        <v>4640960</v>
      </c>
      <c r="F764" s="64">
        <v>371277</v>
      </c>
      <c r="G764" s="64">
        <v>5012237</v>
      </c>
      <c r="H764" s="50"/>
      <c r="I764" s="52">
        <f>+VLOOKUP(B764,[1]CHECK!F$386:N$2702,9,0)</f>
        <v>-5012237</v>
      </c>
      <c r="J764" s="52">
        <f t="shared" si="11"/>
        <v>0</v>
      </c>
      <c r="K764" s="68" t="str">
        <f>+VLOOKUP(B764,[1]CHECK!F$386:N$2702,8,0)</f>
        <v>05.07.2022</v>
      </c>
    </row>
    <row r="765" spans="1:11" ht="18.75" hidden="1" customHeight="1" x14ac:dyDescent="0.2">
      <c r="A765" s="41">
        <v>764</v>
      </c>
      <c r="B765" s="60">
        <v>11579</v>
      </c>
      <c r="C765" s="43" t="s">
        <v>55</v>
      </c>
      <c r="D765" s="42" t="s">
        <v>210</v>
      </c>
      <c r="E765" s="64">
        <v>1110580</v>
      </c>
      <c r="F765" s="64">
        <v>88846</v>
      </c>
      <c r="G765" s="64">
        <v>1199426</v>
      </c>
      <c r="H765" s="50"/>
      <c r="I765" s="52">
        <f>+VLOOKUP(B765,[1]CHECK!F$386:N$2702,9,0)</f>
        <v>-1199426</v>
      </c>
      <c r="J765" s="52">
        <f t="shared" si="11"/>
        <v>0</v>
      </c>
      <c r="K765" s="68" t="str">
        <f>+VLOOKUP(B765,[1]CHECK!F$386:N$2702,8,0)</f>
        <v>05.07.2022</v>
      </c>
    </row>
    <row r="766" spans="1:11" ht="18.75" hidden="1" customHeight="1" x14ac:dyDescent="0.2">
      <c r="A766" s="41">
        <v>765</v>
      </c>
      <c r="B766" s="60">
        <v>11580</v>
      </c>
      <c r="C766" s="43" t="s">
        <v>55</v>
      </c>
      <c r="D766" s="42" t="s">
        <v>210</v>
      </c>
      <c r="E766" s="64">
        <v>1468640</v>
      </c>
      <c r="F766" s="64">
        <v>117491</v>
      </c>
      <c r="G766" s="64">
        <v>1586131</v>
      </c>
      <c r="H766" s="50"/>
      <c r="I766" s="52">
        <f>+VLOOKUP(B766,[1]CHECK!F$386:N$2702,9,0)</f>
        <v>-1586131</v>
      </c>
      <c r="J766" s="52">
        <f t="shared" si="11"/>
        <v>0</v>
      </c>
      <c r="K766" s="68" t="str">
        <f>+VLOOKUP(B766,[1]CHECK!F$386:N$2702,8,0)</f>
        <v>05.07.2022</v>
      </c>
    </row>
    <row r="767" spans="1:11" ht="18.75" hidden="1" customHeight="1" x14ac:dyDescent="0.2">
      <c r="A767" s="41">
        <v>766</v>
      </c>
      <c r="B767" s="60">
        <v>11581</v>
      </c>
      <c r="C767" s="43" t="s">
        <v>55</v>
      </c>
      <c r="D767" s="42" t="s">
        <v>210</v>
      </c>
      <c r="E767" s="64">
        <v>4047860</v>
      </c>
      <c r="F767" s="64">
        <v>323829</v>
      </c>
      <c r="G767" s="64">
        <v>4371689</v>
      </c>
      <c r="H767" s="50"/>
      <c r="I767" s="52">
        <f>+VLOOKUP(B767,[1]CHECK!F$386:N$2702,9,0)</f>
        <v>-4371689</v>
      </c>
      <c r="J767" s="52">
        <f t="shared" si="11"/>
        <v>0</v>
      </c>
      <c r="K767" s="68" t="str">
        <f>+VLOOKUP(B767,[1]CHECK!F$386:N$2702,8,0)</f>
        <v>05.07.2022</v>
      </c>
    </row>
    <row r="768" spans="1:11" ht="18.75" hidden="1" customHeight="1" x14ac:dyDescent="0.2">
      <c r="A768" s="41">
        <v>767</v>
      </c>
      <c r="B768" s="60">
        <v>11582</v>
      </c>
      <c r="C768" s="43" t="s">
        <v>55</v>
      </c>
      <c r="D768" s="42" t="s">
        <v>210</v>
      </c>
      <c r="E768" s="64">
        <v>1111900</v>
      </c>
      <c r="F768" s="64">
        <v>88952</v>
      </c>
      <c r="G768" s="64">
        <v>1200852</v>
      </c>
      <c r="H768" s="50"/>
      <c r="I768" s="52">
        <f>+VLOOKUP(B768,[1]CHECK!F$386:N$2702,9,0)</f>
        <v>-1200852</v>
      </c>
      <c r="J768" s="52">
        <f t="shared" si="11"/>
        <v>0</v>
      </c>
      <c r="K768" s="68" t="str">
        <f>+VLOOKUP(B768,[1]CHECK!F$386:N$2702,8,0)</f>
        <v>05.07.2022</v>
      </c>
    </row>
    <row r="769" spans="1:11" ht="18.75" hidden="1" customHeight="1" x14ac:dyDescent="0.2">
      <c r="A769" s="41">
        <v>768</v>
      </c>
      <c r="B769" s="60">
        <v>11583</v>
      </c>
      <c r="C769" s="43" t="s">
        <v>55</v>
      </c>
      <c r="D769" s="42" t="s">
        <v>210</v>
      </c>
      <c r="E769" s="64">
        <v>1468640</v>
      </c>
      <c r="F769" s="64">
        <v>117491</v>
      </c>
      <c r="G769" s="64">
        <v>1586131</v>
      </c>
      <c r="H769" s="50"/>
      <c r="I769" s="52">
        <f>+VLOOKUP(B769,[1]CHECK!F$386:N$2702,9,0)</f>
        <v>-1586131</v>
      </c>
      <c r="J769" s="52">
        <f t="shared" si="11"/>
        <v>0</v>
      </c>
      <c r="K769" s="68" t="str">
        <f>+VLOOKUP(B769,[1]CHECK!F$386:N$2702,8,0)</f>
        <v>05.07.2022</v>
      </c>
    </row>
    <row r="770" spans="1:11" ht="18.75" hidden="1" customHeight="1" x14ac:dyDescent="0.2">
      <c r="A770" s="41">
        <v>769</v>
      </c>
      <c r="B770" s="60">
        <v>11584</v>
      </c>
      <c r="C770" s="43" t="s">
        <v>55</v>
      </c>
      <c r="D770" s="42" t="s">
        <v>210</v>
      </c>
      <c r="E770" s="64">
        <v>2221160</v>
      </c>
      <c r="F770" s="64">
        <v>177693</v>
      </c>
      <c r="G770" s="64">
        <v>2398853</v>
      </c>
      <c r="H770" s="50"/>
      <c r="I770" s="52">
        <f>+VLOOKUP(B770,[1]CHECK!F$386:N$2702,9,0)</f>
        <v>-2398853</v>
      </c>
      <c r="J770" s="52">
        <f t="shared" si="11"/>
        <v>0</v>
      </c>
      <c r="K770" s="68" t="str">
        <f>+VLOOKUP(B770,[1]CHECK!F$386:N$2702,8,0)</f>
        <v>05.07.2022</v>
      </c>
    </row>
    <row r="771" spans="1:11" ht="18.75" hidden="1" customHeight="1" x14ac:dyDescent="0.2">
      <c r="A771" s="41">
        <v>770</v>
      </c>
      <c r="B771" s="60">
        <v>11585</v>
      </c>
      <c r="C771" s="43" t="s">
        <v>55</v>
      </c>
      <c r="D771" s="42" t="s">
        <v>210</v>
      </c>
      <c r="E771" s="64">
        <v>568320</v>
      </c>
      <c r="F771" s="64">
        <v>45466</v>
      </c>
      <c r="G771" s="64">
        <v>613786</v>
      </c>
      <c r="H771" s="50"/>
      <c r="I771" s="52">
        <f>+VLOOKUP(B771,[1]CHECK!F$386:N$2702,9,0)</f>
        <v>-613786</v>
      </c>
      <c r="J771" s="52">
        <f t="shared" ref="J771:J834" si="12">+I771+G771</f>
        <v>0</v>
      </c>
      <c r="K771" s="68" t="str">
        <f>+VLOOKUP(B771,[1]CHECK!F$386:N$2702,8,0)</f>
        <v>05.07.2022</v>
      </c>
    </row>
    <row r="772" spans="1:11" ht="18.75" hidden="1" customHeight="1" x14ac:dyDescent="0.2">
      <c r="A772" s="41">
        <v>771</v>
      </c>
      <c r="B772" s="60">
        <v>11586</v>
      </c>
      <c r="C772" s="43" t="s">
        <v>55</v>
      </c>
      <c r="D772" s="42" t="s">
        <v>210</v>
      </c>
      <c r="E772" s="64">
        <v>2419800</v>
      </c>
      <c r="F772" s="64">
        <v>193584</v>
      </c>
      <c r="G772" s="64">
        <v>2613384</v>
      </c>
      <c r="H772" s="50"/>
      <c r="I772" s="52">
        <f>+VLOOKUP(B772,[1]CHECK!F$386:N$2702,9,0)</f>
        <v>-2613384</v>
      </c>
      <c r="J772" s="52">
        <f t="shared" si="12"/>
        <v>0</v>
      </c>
      <c r="K772" s="68" t="str">
        <f>+VLOOKUP(B772,[1]CHECK!F$386:N$2702,8,0)</f>
        <v>05.07.2022</v>
      </c>
    </row>
    <row r="773" spans="1:11" ht="18.75" hidden="1" customHeight="1" x14ac:dyDescent="0.2">
      <c r="A773" s="41">
        <v>772</v>
      </c>
      <c r="B773" s="60">
        <v>11588</v>
      </c>
      <c r="C773" s="43" t="s">
        <v>55</v>
      </c>
      <c r="D773" s="42" t="s">
        <v>210</v>
      </c>
      <c r="E773" s="64">
        <v>8124800</v>
      </c>
      <c r="F773" s="64">
        <v>649984</v>
      </c>
      <c r="G773" s="64">
        <v>8774784</v>
      </c>
      <c r="H773" s="50"/>
      <c r="I773" s="52">
        <f>+VLOOKUP(B773,[1]CHECK!F$386:N$2702,9,0)</f>
        <v>-8774784</v>
      </c>
      <c r="J773" s="52">
        <f t="shared" si="12"/>
        <v>0</v>
      </c>
      <c r="K773" s="68" t="str">
        <f>+VLOOKUP(B773,[1]CHECK!F$386:N$2702,8,0)</f>
        <v>05.07.2022</v>
      </c>
    </row>
    <row r="774" spans="1:11" ht="18.75" hidden="1" customHeight="1" x14ac:dyDescent="0.2">
      <c r="A774" s="41">
        <v>773</v>
      </c>
      <c r="B774" s="60">
        <v>11589</v>
      </c>
      <c r="C774" s="43" t="s">
        <v>55</v>
      </c>
      <c r="D774" s="42" t="s">
        <v>210</v>
      </c>
      <c r="E774" s="64">
        <v>5133140</v>
      </c>
      <c r="F774" s="64">
        <v>410651</v>
      </c>
      <c r="G774" s="64">
        <v>5543791</v>
      </c>
      <c r="H774" s="50"/>
      <c r="I774" s="52">
        <f>+VLOOKUP(B774,[1]CHECK!F$386:N$2702,9,0)</f>
        <v>-5543791</v>
      </c>
      <c r="J774" s="52">
        <f t="shared" si="12"/>
        <v>0</v>
      </c>
      <c r="K774" s="68" t="str">
        <f>+VLOOKUP(B774,[1]CHECK!F$386:N$2702,8,0)</f>
        <v>05.07.2022</v>
      </c>
    </row>
    <row r="775" spans="1:11" ht="18.75" hidden="1" customHeight="1" x14ac:dyDescent="0.2">
      <c r="A775" s="41">
        <v>774</v>
      </c>
      <c r="B775" s="60">
        <v>11590</v>
      </c>
      <c r="C775" s="43" t="s">
        <v>55</v>
      </c>
      <c r="D775" s="42" t="s">
        <v>210</v>
      </c>
      <c r="E775" s="64">
        <v>3470380</v>
      </c>
      <c r="F775" s="64">
        <v>277630</v>
      </c>
      <c r="G775" s="64">
        <v>3748010</v>
      </c>
      <c r="H775" s="50"/>
      <c r="I775" s="52">
        <f>+VLOOKUP(B775,[1]CHECK!F$386:N$2702,9,0)</f>
        <v>-3748010</v>
      </c>
      <c r="J775" s="52">
        <f t="shared" si="12"/>
        <v>0</v>
      </c>
      <c r="K775" s="68" t="str">
        <f>+VLOOKUP(B775,[1]CHECK!F$386:N$2702,8,0)</f>
        <v>05.07.2022</v>
      </c>
    </row>
    <row r="776" spans="1:11" ht="18.75" hidden="1" customHeight="1" x14ac:dyDescent="0.2">
      <c r="A776" s="41">
        <v>775</v>
      </c>
      <c r="B776" s="60">
        <v>11591</v>
      </c>
      <c r="C776" s="43" t="s">
        <v>55</v>
      </c>
      <c r="D776" s="42" t="s">
        <v>210</v>
      </c>
      <c r="E776" s="64">
        <v>5431048</v>
      </c>
      <c r="F776" s="64">
        <v>434484</v>
      </c>
      <c r="G776" s="64">
        <v>5865532</v>
      </c>
      <c r="H776" s="50"/>
      <c r="I776" s="52">
        <f>+VLOOKUP(B776,[1]CHECK!F$386:N$2702,9,0)</f>
        <v>-5865532</v>
      </c>
      <c r="J776" s="52">
        <f t="shared" si="12"/>
        <v>0</v>
      </c>
      <c r="K776" s="68" t="str">
        <f>+VLOOKUP(B776,[1]CHECK!F$386:N$2702,8,0)</f>
        <v>05.07.2022</v>
      </c>
    </row>
    <row r="777" spans="1:11" ht="18.75" hidden="1" customHeight="1" x14ac:dyDescent="0.2">
      <c r="A777" s="41">
        <v>776</v>
      </c>
      <c r="B777" s="60">
        <v>12117</v>
      </c>
      <c r="C777" s="43" t="s">
        <v>56</v>
      </c>
      <c r="D777" s="42" t="s">
        <v>210</v>
      </c>
      <c r="E777" s="64">
        <v>1110580</v>
      </c>
      <c r="F777" s="64">
        <v>88846</v>
      </c>
      <c r="G777" s="64">
        <v>1199426</v>
      </c>
      <c r="H777" s="50"/>
      <c r="I777" s="52">
        <f>+VLOOKUP(B777,[1]CHECK!F$386:N$2702,9,0)</f>
        <v>-1199426</v>
      </c>
      <c r="J777" s="52">
        <f t="shared" si="12"/>
        <v>0</v>
      </c>
      <c r="K777" s="68" t="str">
        <f>+VLOOKUP(B777,[1]CHECK!F$386:N$2702,8,0)</f>
        <v>05.07.2022</v>
      </c>
    </row>
    <row r="778" spans="1:11" ht="18.75" hidden="1" customHeight="1" x14ac:dyDescent="0.2">
      <c r="A778" s="41">
        <v>777</v>
      </c>
      <c r="B778" s="60">
        <v>12118</v>
      </c>
      <c r="C778" s="43" t="s">
        <v>56</v>
      </c>
      <c r="D778" s="42" t="s">
        <v>210</v>
      </c>
      <c r="E778" s="64">
        <v>1309220</v>
      </c>
      <c r="F778" s="64">
        <v>104738</v>
      </c>
      <c r="G778" s="64">
        <v>1413958</v>
      </c>
      <c r="H778" s="50"/>
      <c r="I778" s="52">
        <f>+VLOOKUP(B778,[1]CHECK!F$386:N$2702,9,0)</f>
        <v>-1413958</v>
      </c>
      <c r="J778" s="52">
        <f t="shared" si="12"/>
        <v>0</v>
      </c>
      <c r="K778" s="68" t="str">
        <f>+VLOOKUP(B778,[1]CHECK!F$386:N$2702,8,0)</f>
        <v>05.07.2022</v>
      </c>
    </row>
    <row r="779" spans="1:11" ht="18.75" hidden="1" customHeight="1" x14ac:dyDescent="0.2">
      <c r="A779" s="41">
        <v>778</v>
      </c>
      <c r="B779" s="60">
        <v>12119</v>
      </c>
      <c r="C779" s="43" t="s">
        <v>56</v>
      </c>
      <c r="D779" s="42" t="s">
        <v>210</v>
      </c>
      <c r="E779" s="64">
        <v>1473220</v>
      </c>
      <c r="F779" s="64">
        <v>117858</v>
      </c>
      <c r="G779" s="64">
        <v>1591078</v>
      </c>
      <c r="H779" s="50"/>
      <c r="I779" s="52">
        <f>+VLOOKUP(B779,[1]CHECK!F$386:N$2702,9,0)</f>
        <v>-1591078</v>
      </c>
      <c r="J779" s="52">
        <f t="shared" si="12"/>
        <v>0</v>
      </c>
      <c r="K779" s="68" t="str">
        <f>+VLOOKUP(B779,[1]CHECK!F$386:N$2702,8,0)</f>
        <v>05.07.2022</v>
      </c>
    </row>
    <row r="780" spans="1:11" ht="18.75" hidden="1" customHeight="1" x14ac:dyDescent="0.2">
      <c r="A780" s="41">
        <v>779</v>
      </c>
      <c r="B780" s="60">
        <v>12120</v>
      </c>
      <c r="C780" s="43" t="s">
        <v>56</v>
      </c>
      <c r="D780" s="42" t="s">
        <v>210</v>
      </c>
      <c r="E780" s="64">
        <v>1110580</v>
      </c>
      <c r="F780" s="64">
        <v>88846</v>
      </c>
      <c r="G780" s="64">
        <v>1199426</v>
      </c>
      <c r="H780" s="50"/>
      <c r="I780" s="52">
        <f>+VLOOKUP(B780,[1]CHECK!F$386:N$2702,9,0)</f>
        <v>-1199426</v>
      </c>
      <c r="J780" s="52">
        <f t="shared" si="12"/>
        <v>0</v>
      </c>
      <c r="K780" s="68" t="str">
        <f>+VLOOKUP(B780,[1]CHECK!F$386:N$2702,8,0)</f>
        <v>05.07.2022</v>
      </c>
    </row>
    <row r="781" spans="1:11" ht="18.75" hidden="1" customHeight="1" x14ac:dyDescent="0.2">
      <c r="A781" s="41">
        <v>780</v>
      </c>
      <c r="B781" s="60">
        <v>12121</v>
      </c>
      <c r="C781" s="43" t="s">
        <v>56</v>
      </c>
      <c r="D781" s="42" t="s">
        <v>210</v>
      </c>
      <c r="E781" s="64">
        <v>3331740</v>
      </c>
      <c r="F781" s="64">
        <v>266539</v>
      </c>
      <c r="G781" s="64">
        <v>3598279</v>
      </c>
      <c r="H781" s="50"/>
      <c r="I781" s="52">
        <f>+VLOOKUP(B781,[1]CHECK!F$386:N$2702,9,0)</f>
        <v>-3598279</v>
      </c>
      <c r="J781" s="52">
        <f t="shared" si="12"/>
        <v>0</v>
      </c>
      <c r="K781" s="68" t="str">
        <f>+VLOOKUP(B781,[1]CHECK!F$386:N$2702,8,0)</f>
        <v>05.07.2022</v>
      </c>
    </row>
    <row r="782" spans="1:11" ht="18.75" hidden="1" customHeight="1" x14ac:dyDescent="0.2">
      <c r="A782" s="41">
        <v>781</v>
      </c>
      <c r="B782" s="60">
        <v>12122</v>
      </c>
      <c r="C782" s="43" t="s">
        <v>56</v>
      </c>
      <c r="D782" s="42" t="s">
        <v>210</v>
      </c>
      <c r="E782" s="64">
        <v>1309220</v>
      </c>
      <c r="F782" s="64">
        <v>104738</v>
      </c>
      <c r="G782" s="64">
        <v>1413958</v>
      </c>
      <c r="H782" s="50"/>
      <c r="I782" s="52">
        <f>+VLOOKUP(B782,[1]CHECK!F$386:N$2702,9,0)</f>
        <v>-1413958</v>
      </c>
      <c r="J782" s="52">
        <f t="shared" si="12"/>
        <v>0</v>
      </c>
      <c r="K782" s="68" t="str">
        <f>+VLOOKUP(B782,[1]CHECK!F$386:N$2702,8,0)</f>
        <v>05.07.2022</v>
      </c>
    </row>
    <row r="783" spans="1:11" ht="18.75" hidden="1" customHeight="1" x14ac:dyDescent="0.2">
      <c r="A783" s="41">
        <v>782</v>
      </c>
      <c r="B783" s="60">
        <v>12123</v>
      </c>
      <c r="C783" s="43" t="s">
        <v>56</v>
      </c>
      <c r="D783" s="42" t="s">
        <v>210</v>
      </c>
      <c r="E783" s="64">
        <v>1649300</v>
      </c>
      <c r="F783" s="64">
        <v>131944</v>
      </c>
      <c r="G783" s="64">
        <v>1781244</v>
      </c>
      <c r="H783" s="50"/>
      <c r="I783" s="52">
        <f>+VLOOKUP(B783,[1]CHECK!F$386:N$2702,9,0)</f>
        <v>-1781244</v>
      </c>
      <c r="J783" s="52">
        <f t="shared" si="12"/>
        <v>0</v>
      </c>
      <c r="K783" s="68" t="str">
        <f>+VLOOKUP(B783,[1]CHECK!F$386:N$2702,8,0)</f>
        <v>05.07.2022</v>
      </c>
    </row>
    <row r="784" spans="1:11" ht="18.75" hidden="1" customHeight="1" x14ac:dyDescent="0.2">
      <c r="A784" s="41">
        <v>783</v>
      </c>
      <c r="B784" s="60">
        <v>12124</v>
      </c>
      <c r="C784" s="43" t="s">
        <v>56</v>
      </c>
      <c r="D784" s="42" t="s">
        <v>210</v>
      </c>
      <c r="E784" s="64">
        <v>2777860</v>
      </c>
      <c r="F784" s="64">
        <v>222229</v>
      </c>
      <c r="G784" s="64">
        <v>3000089</v>
      </c>
      <c r="H784" s="50"/>
      <c r="I784" s="52">
        <f>+VLOOKUP(B784,[1]CHECK!F$386:N$2702,9,0)</f>
        <v>-3000089</v>
      </c>
      <c r="J784" s="52">
        <f t="shared" si="12"/>
        <v>0</v>
      </c>
      <c r="K784" s="68" t="str">
        <f>+VLOOKUP(B784,[1]CHECK!F$386:N$2702,8,0)</f>
        <v>05.07.2022</v>
      </c>
    </row>
    <row r="785" spans="1:11" ht="18.75" hidden="1" customHeight="1" x14ac:dyDescent="0.2">
      <c r="A785" s="41">
        <v>784</v>
      </c>
      <c r="B785" s="60">
        <v>12125</v>
      </c>
      <c r="C785" s="43" t="s">
        <v>56</v>
      </c>
      <c r="D785" s="42" t="s">
        <v>210</v>
      </c>
      <c r="E785" s="64">
        <v>2779952</v>
      </c>
      <c r="F785" s="64">
        <v>222396</v>
      </c>
      <c r="G785" s="64">
        <v>3002348</v>
      </c>
      <c r="H785" s="50"/>
      <c r="I785" s="52">
        <f>+VLOOKUP(B785,[1]CHECK!F$386:N$2702,9,0)</f>
        <v>-3002348</v>
      </c>
      <c r="J785" s="52">
        <f t="shared" si="12"/>
        <v>0</v>
      </c>
      <c r="K785" s="68" t="str">
        <f>+VLOOKUP(B785,[1]CHECK!F$386:N$2702,8,0)</f>
        <v>05.07.2022</v>
      </c>
    </row>
    <row r="786" spans="1:11" customFormat="1" ht="15" hidden="1" customHeight="1" x14ac:dyDescent="0.25">
      <c r="A786" s="41">
        <v>785</v>
      </c>
      <c r="B786" s="67">
        <v>12129</v>
      </c>
      <c r="C786" s="48" t="s">
        <v>1027</v>
      </c>
      <c r="D786" s="47" t="s">
        <v>210</v>
      </c>
      <c r="E786" s="65">
        <v>690000</v>
      </c>
      <c r="F786" s="65">
        <v>55200</v>
      </c>
      <c r="G786" s="66">
        <v>745200</v>
      </c>
      <c r="H786" s="53"/>
      <c r="I786" s="52">
        <f>+VLOOKUP(B786,[1]CHECK!F$386:N$2702,9,0)</f>
        <v>-745200</v>
      </c>
      <c r="J786" s="52">
        <f t="shared" si="12"/>
        <v>0</v>
      </c>
      <c r="K786" s="68" t="str">
        <f>+VLOOKUP(B786,[1]CHECK!F$386:N$2702,8,0)</f>
        <v>05.07.2022</v>
      </c>
    </row>
    <row r="787" spans="1:11" ht="18.75" hidden="1" customHeight="1" x14ac:dyDescent="0.2">
      <c r="A787" s="41">
        <v>786</v>
      </c>
      <c r="B787" s="60">
        <v>12130</v>
      </c>
      <c r="C787" s="43" t="s">
        <v>1027</v>
      </c>
      <c r="D787" s="42" t="s">
        <v>210</v>
      </c>
      <c r="E787" s="64">
        <v>2579220</v>
      </c>
      <c r="F787" s="64">
        <v>206338</v>
      </c>
      <c r="G787" s="64">
        <v>2785558</v>
      </c>
      <c r="H787" s="50"/>
      <c r="I787" s="52">
        <f>+VLOOKUP(B787,[1]CHECK!F$386:N$2702,9,0)</f>
        <v>-2785558</v>
      </c>
      <c r="J787" s="52">
        <f t="shared" si="12"/>
        <v>0</v>
      </c>
      <c r="K787" s="68" t="str">
        <f>+VLOOKUP(B787,[1]CHECK!F$386:N$2702,8,0)</f>
        <v>05.07.2022</v>
      </c>
    </row>
    <row r="788" spans="1:11" ht="18.75" hidden="1" customHeight="1" x14ac:dyDescent="0.2">
      <c r="A788" s="41">
        <v>787</v>
      </c>
      <c r="B788" s="60">
        <v>12131</v>
      </c>
      <c r="C788" s="43" t="s">
        <v>1027</v>
      </c>
      <c r="D788" s="42" t="s">
        <v>210</v>
      </c>
      <c r="E788" s="64">
        <v>7071948</v>
      </c>
      <c r="F788" s="64">
        <v>565756</v>
      </c>
      <c r="G788" s="64">
        <v>7637704</v>
      </c>
      <c r="H788" s="50"/>
      <c r="I788" s="52">
        <f>+VLOOKUP(B788,[1]CHECK!F$386:N$2702,9,0)</f>
        <v>-7637704</v>
      </c>
      <c r="J788" s="52">
        <f t="shared" si="12"/>
        <v>0</v>
      </c>
      <c r="K788" s="68" t="str">
        <f>+VLOOKUP(B788,[1]CHECK!F$386:N$2702,8,0)</f>
        <v>05.07.2022</v>
      </c>
    </row>
    <row r="789" spans="1:11" ht="18.75" hidden="1" customHeight="1" x14ac:dyDescent="0.2">
      <c r="A789" s="41">
        <v>788</v>
      </c>
      <c r="B789" s="60">
        <v>12134</v>
      </c>
      <c r="C789" s="43" t="s">
        <v>1027</v>
      </c>
      <c r="D789" s="42" t="s">
        <v>210</v>
      </c>
      <c r="E789" s="64">
        <v>1309220</v>
      </c>
      <c r="F789" s="64">
        <v>104738</v>
      </c>
      <c r="G789" s="64">
        <v>1413958</v>
      </c>
      <c r="H789" s="50"/>
      <c r="I789" s="52">
        <f>+VLOOKUP(B789,[1]CHECK!F$386:N$2702,9,0)</f>
        <v>-1413958</v>
      </c>
      <c r="J789" s="52">
        <f t="shared" si="12"/>
        <v>0</v>
      </c>
      <c r="K789" s="68" t="str">
        <f>+VLOOKUP(B789,[1]CHECK!F$386:N$2702,8,0)</f>
        <v>05.07.2022</v>
      </c>
    </row>
    <row r="790" spans="1:11" ht="18.75" hidden="1" customHeight="1" x14ac:dyDescent="0.2">
      <c r="A790" s="41">
        <v>789</v>
      </c>
      <c r="B790" s="60">
        <v>12144</v>
      </c>
      <c r="C790" s="43" t="s">
        <v>1027</v>
      </c>
      <c r="D790" s="42" t="s">
        <v>210</v>
      </c>
      <c r="E790" s="64">
        <v>1311312</v>
      </c>
      <c r="F790" s="64">
        <v>104905</v>
      </c>
      <c r="G790" s="64">
        <v>1416217</v>
      </c>
      <c r="H790" s="50"/>
      <c r="I790" s="52">
        <f>+VLOOKUP(B790,[1]CHECK!F$386:N$2702,9,0)</f>
        <v>-1416217</v>
      </c>
      <c r="J790" s="52">
        <f t="shared" si="12"/>
        <v>0</v>
      </c>
      <c r="K790" s="68" t="str">
        <f>+VLOOKUP(B790,[1]CHECK!F$386:N$2702,8,0)</f>
        <v>05.07.2022</v>
      </c>
    </row>
    <row r="791" spans="1:11" ht="18.75" hidden="1" customHeight="1" x14ac:dyDescent="0.2">
      <c r="A791" s="41">
        <v>790</v>
      </c>
      <c r="B791" s="60">
        <v>12385</v>
      </c>
      <c r="C791" s="43" t="s">
        <v>57</v>
      </c>
      <c r="D791" s="42" t="s">
        <v>210</v>
      </c>
      <c r="E791" s="64">
        <v>4442320</v>
      </c>
      <c r="F791" s="64">
        <v>355386</v>
      </c>
      <c r="G791" s="64">
        <v>4797706</v>
      </c>
      <c r="H791" s="50"/>
      <c r="I791" s="52">
        <f>+VLOOKUP(B791,[1]CHECK!F$386:N$2702,9,0)</f>
        <v>-4797706</v>
      </c>
      <c r="J791" s="52">
        <f t="shared" si="12"/>
        <v>0</v>
      </c>
      <c r="K791" s="68" t="str">
        <f>+VLOOKUP(B791,[1]CHECK!F$386:N$2702,8,0)</f>
        <v>05.07.2022</v>
      </c>
    </row>
    <row r="792" spans="1:11" ht="18.75" hidden="1" customHeight="1" x14ac:dyDescent="0.2">
      <c r="A792" s="41">
        <v>791</v>
      </c>
      <c r="B792" s="60">
        <v>12386</v>
      </c>
      <c r="C792" s="43" t="s">
        <v>57</v>
      </c>
      <c r="D792" s="42" t="s">
        <v>210</v>
      </c>
      <c r="E792" s="64">
        <v>8132120</v>
      </c>
      <c r="F792" s="64">
        <v>650570</v>
      </c>
      <c r="G792" s="64">
        <v>8782690</v>
      </c>
      <c r="H792" s="50"/>
      <c r="I792" s="52">
        <f>+VLOOKUP(B792,[1]CHECK!F$386:N$2702,9,0)</f>
        <v>-8782690</v>
      </c>
      <c r="J792" s="52">
        <f t="shared" si="12"/>
        <v>0</v>
      </c>
      <c r="K792" s="68" t="str">
        <f>+VLOOKUP(B792,[1]CHECK!F$386:N$2702,8,0)</f>
        <v>05.07.2022</v>
      </c>
    </row>
    <row r="793" spans="1:11" ht="18.75" hidden="1" customHeight="1" x14ac:dyDescent="0.2">
      <c r="A793" s="41">
        <v>792</v>
      </c>
      <c r="B793" s="60">
        <v>12398</v>
      </c>
      <c r="C793" s="43" t="s">
        <v>57</v>
      </c>
      <c r="D793" s="42" t="s">
        <v>210</v>
      </c>
      <c r="E793" s="64">
        <v>1311312</v>
      </c>
      <c r="F793" s="64">
        <v>104905</v>
      </c>
      <c r="G793" s="64">
        <v>1416217</v>
      </c>
      <c r="H793" s="50"/>
      <c r="I793" s="52">
        <f>+VLOOKUP(B793,[1]CHECK!F$386:N$2702,9,0)</f>
        <v>-1416217</v>
      </c>
      <c r="J793" s="52">
        <f t="shared" si="12"/>
        <v>0</v>
      </c>
      <c r="K793" s="68" t="str">
        <f>+VLOOKUP(B793,[1]CHECK!F$386:N$2702,8,0)</f>
        <v>05.07.2022</v>
      </c>
    </row>
    <row r="794" spans="1:11" ht="18.75" hidden="1" customHeight="1" x14ac:dyDescent="0.2">
      <c r="A794" s="41">
        <v>793</v>
      </c>
      <c r="B794" s="60">
        <v>12417</v>
      </c>
      <c r="C794" s="43" t="s">
        <v>57</v>
      </c>
      <c r="D794" s="42" t="s">
        <v>210</v>
      </c>
      <c r="E794" s="64">
        <v>2221160</v>
      </c>
      <c r="F794" s="64">
        <v>177693</v>
      </c>
      <c r="G794" s="64">
        <v>2398853</v>
      </c>
      <c r="H794" s="50"/>
      <c r="I794" s="52">
        <f>+VLOOKUP(B794,[1]CHECK!F$386:N$2702,9,0)</f>
        <v>-2398853</v>
      </c>
      <c r="J794" s="52">
        <f t="shared" si="12"/>
        <v>0</v>
      </c>
      <c r="K794" s="68" t="str">
        <f>+VLOOKUP(B794,[1]CHECK!F$386:N$2702,8,0)</f>
        <v>05.07.2022</v>
      </c>
    </row>
    <row r="795" spans="1:11" ht="18.75" hidden="1" customHeight="1" x14ac:dyDescent="0.2">
      <c r="A795" s="41">
        <v>794</v>
      </c>
      <c r="B795" s="60">
        <v>12446</v>
      </c>
      <c r="C795" s="43" t="s">
        <v>58</v>
      </c>
      <c r="D795" s="42" t="s">
        <v>210</v>
      </c>
      <c r="E795" s="64">
        <v>3024088</v>
      </c>
      <c r="F795" s="64">
        <v>241927</v>
      </c>
      <c r="G795" s="64">
        <v>3266015</v>
      </c>
      <c r="H795" s="50"/>
      <c r="I795" s="52">
        <f>+VLOOKUP(B795,[1]CHECK!F$386:N$2702,9,0)</f>
        <v>-3266015</v>
      </c>
      <c r="J795" s="52">
        <f t="shared" si="12"/>
        <v>0</v>
      </c>
      <c r="K795" s="68" t="str">
        <f>+VLOOKUP(B795,[1]CHECK!F$386:N$2702,8,0)</f>
        <v>05.07.2022</v>
      </c>
    </row>
    <row r="796" spans="1:11" ht="18.75" hidden="1" customHeight="1" x14ac:dyDescent="0.2">
      <c r="A796" s="41">
        <v>795</v>
      </c>
      <c r="B796" s="60">
        <v>12717</v>
      </c>
      <c r="C796" s="43" t="s">
        <v>58</v>
      </c>
      <c r="D796" s="42" t="s">
        <v>210</v>
      </c>
      <c r="E796" s="64">
        <v>1870104</v>
      </c>
      <c r="F796" s="64">
        <v>149608</v>
      </c>
      <c r="G796" s="64">
        <v>2019712</v>
      </c>
      <c r="H796" s="50"/>
      <c r="I796" s="52">
        <f>+VLOOKUP(B796,[1]CHECK!F$386:N$2702,9,0)</f>
        <v>-2019712</v>
      </c>
      <c r="J796" s="52">
        <f t="shared" si="12"/>
        <v>0</v>
      </c>
      <c r="K796" s="68" t="str">
        <f>+VLOOKUP(B796,[1]CHECK!F$386:N$2702,8,0)</f>
        <v>05.07.2022</v>
      </c>
    </row>
    <row r="797" spans="1:11" ht="18.75" hidden="1" customHeight="1" x14ac:dyDescent="0.2">
      <c r="A797" s="41">
        <v>796</v>
      </c>
      <c r="B797" s="60">
        <v>12900</v>
      </c>
      <c r="C797" s="43" t="s">
        <v>58</v>
      </c>
      <c r="D797" s="42" t="s">
        <v>210</v>
      </c>
      <c r="E797" s="64">
        <v>2222480</v>
      </c>
      <c r="F797" s="64">
        <v>177798</v>
      </c>
      <c r="G797" s="64">
        <v>2400278</v>
      </c>
      <c r="H797" s="50"/>
      <c r="I797" s="52">
        <f>+VLOOKUP(B797,[1]CHECK!F$386:N$2702,9,0)</f>
        <v>-2400278</v>
      </c>
      <c r="J797" s="52">
        <f t="shared" si="12"/>
        <v>0</v>
      </c>
      <c r="K797" s="68" t="str">
        <f>+VLOOKUP(B797,[1]CHECK!F$386:N$2702,8,0)</f>
        <v>05.07.2022</v>
      </c>
    </row>
    <row r="798" spans="1:11" ht="18.75" hidden="1" customHeight="1" x14ac:dyDescent="0.2">
      <c r="A798" s="41">
        <v>797</v>
      </c>
      <c r="B798" s="60">
        <v>12901</v>
      </c>
      <c r="C798" s="43" t="s">
        <v>58</v>
      </c>
      <c r="D798" s="42" t="s">
        <v>210</v>
      </c>
      <c r="E798" s="64">
        <v>2579220</v>
      </c>
      <c r="F798" s="64">
        <v>206338</v>
      </c>
      <c r="G798" s="64">
        <v>2785558</v>
      </c>
      <c r="H798" s="50"/>
      <c r="I798" s="52">
        <f>+VLOOKUP(B798,[1]CHECK!F$386:N$2702,9,0)</f>
        <v>-2785558</v>
      </c>
      <c r="J798" s="52">
        <f t="shared" si="12"/>
        <v>0</v>
      </c>
      <c r="K798" s="68" t="str">
        <f>+VLOOKUP(B798,[1]CHECK!F$386:N$2702,8,0)</f>
        <v>05.07.2022</v>
      </c>
    </row>
    <row r="799" spans="1:11" ht="18.75" hidden="1" customHeight="1" x14ac:dyDescent="0.2">
      <c r="A799" s="41">
        <v>798</v>
      </c>
      <c r="B799" s="60">
        <v>12902</v>
      </c>
      <c r="C799" s="43" t="s">
        <v>58</v>
      </c>
      <c r="D799" s="42" t="s">
        <v>210</v>
      </c>
      <c r="E799" s="64">
        <v>1156580</v>
      </c>
      <c r="F799" s="64">
        <v>92526</v>
      </c>
      <c r="G799" s="64">
        <v>1249106</v>
      </c>
      <c r="H799" s="50"/>
      <c r="I799" s="52">
        <f>+VLOOKUP(B799,[1]CHECK!F$386:N$2702,9,0)</f>
        <v>-1249106</v>
      </c>
      <c r="J799" s="52">
        <f t="shared" si="12"/>
        <v>0</v>
      </c>
      <c r="K799" s="68" t="str">
        <f>+VLOOKUP(B799,[1]CHECK!F$386:N$2702,8,0)</f>
        <v>05.07.2022</v>
      </c>
    </row>
    <row r="800" spans="1:11" ht="18.75" hidden="1" customHeight="1" x14ac:dyDescent="0.2">
      <c r="A800" s="41">
        <v>799</v>
      </c>
      <c r="B800" s="60">
        <v>12903</v>
      </c>
      <c r="C800" s="43" t="s">
        <v>58</v>
      </c>
      <c r="D800" s="42" t="s">
        <v>210</v>
      </c>
      <c r="E800" s="64">
        <v>2580540</v>
      </c>
      <c r="F800" s="64">
        <v>206443</v>
      </c>
      <c r="G800" s="64">
        <v>2786983</v>
      </c>
      <c r="H800" s="50"/>
      <c r="I800" s="52">
        <f>+VLOOKUP(B800,[1]CHECK!F$386:N$2702,9,0)</f>
        <v>-2786983</v>
      </c>
      <c r="J800" s="52">
        <f t="shared" si="12"/>
        <v>0</v>
      </c>
      <c r="K800" s="68" t="str">
        <f>+VLOOKUP(B800,[1]CHECK!F$386:N$2702,8,0)</f>
        <v>05.07.2022</v>
      </c>
    </row>
    <row r="801" spans="1:11" ht="18.75" hidden="1" customHeight="1" x14ac:dyDescent="0.2">
      <c r="A801" s="41">
        <v>800</v>
      </c>
      <c r="B801" s="60">
        <v>12905</v>
      </c>
      <c r="C801" s="43" t="s">
        <v>58</v>
      </c>
      <c r="D801" s="42" t="s">
        <v>210</v>
      </c>
      <c r="E801" s="64">
        <v>1468640</v>
      </c>
      <c r="F801" s="64">
        <v>117491</v>
      </c>
      <c r="G801" s="64">
        <v>1586131</v>
      </c>
      <c r="H801" s="50"/>
      <c r="I801" s="52">
        <f>+VLOOKUP(B801,[1]CHECK!F$386:N$2702,9,0)</f>
        <v>-1586131</v>
      </c>
      <c r="J801" s="52">
        <f t="shared" si="12"/>
        <v>0</v>
      </c>
      <c r="K801" s="68" t="str">
        <f>+VLOOKUP(B801,[1]CHECK!F$386:N$2702,8,0)</f>
        <v>05.07.2022</v>
      </c>
    </row>
    <row r="802" spans="1:11" ht="18.75" hidden="1" customHeight="1" x14ac:dyDescent="0.2">
      <c r="A802" s="41">
        <v>801</v>
      </c>
      <c r="B802" s="60">
        <v>12906</v>
      </c>
      <c r="C802" s="43" t="s">
        <v>58</v>
      </c>
      <c r="D802" s="42" t="s">
        <v>210</v>
      </c>
      <c r="E802" s="64">
        <v>1468640</v>
      </c>
      <c r="F802" s="64">
        <v>117491</v>
      </c>
      <c r="G802" s="64">
        <v>1586131</v>
      </c>
      <c r="H802" s="50"/>
      <c r="I802" s="52">
        <f>+VLOOKUP(B802,[1]CHECK!F$386:N$2702,9,0)</f>
        <v>-1586131</v>
      </c>
      <c r="J802" s="52">
        <f t="shared" si="12"/>
        <v>0</v>
      </c>
      <c r="K802" s="68" t="str">
        <f>+VLOOKUP(B802,[1]CHECK!F$386:N$2702,8,0)</f>
        <v>05.07.2022</v>
      </c>
    </row>
    <row r="803" spans="1:11" ht="18.75" hidden="1" customHeight="1" x14ac:dyDescent="0.2">
      <c r="A803" s="41">
        <v>802</v>
      </c>
      <c r="B803" s="60">
        <v>12908</v>
      </c>
      <c r="C803" s="43" t="s">
        <v>58</v>
      </c>
      <c r="D803" s="42" t="s">
        <v>210</v>
      </c>
      <c r="E803" s="64">
        <v>1110580</v>
      </c>
      <c r="F803" s="64">
        <v>88846</v>
      </c>
      <c r="G803" s="64">
        <v>1199426</v>
      </c>
      <c r="H803" s="50"/>
      <c r="I803" s="52">
        <f>+VLOOKUP(B803,[1]CHECK!F$386:N$2702,9,0)</f>
        <v>-1199426</v>
      </c>
      <c r="J803" s="52">
        <f t="shared" si="12"/>
        <v>0</v>
      </c>
      <c r="K803" s="68" t="str">
        <f>+VLOOKUP(B803,[1]CHECK!F$386:N$2702,8,0)</f>
        <v>05.07.2022</v>
      </c>
    </row>
    <row r="804" spans="1:11" ht="18.75" hidden="1" customHeight="1" x14ac:dyDescent="0.2">
      <c r="A804" s="41">
        <v>803</v>
      </c>
      <c r="B804" s="60">
        <v>12909</v>
      </c>
      <c r="C804" s="43" t="s">
        <v>58</v>
      </c>
      <c r="D804" s="42" t="s">
        <v>210</v>
      </c>
      <c r="E804" s="64">
        <v>4801700</v>
      </c>
      <c r="F804" s="64">
        <v>384136</v>
      </c>
      <c r="G804" s="64">
        <v>5185836</v>
      </c>
      <c r="H804" s="50"/>
      <c r="I804" s="52">
        <f>+VLOOKUP(B804,[1]CHECK!F$386:N$2702,9,0)</f>
        <v>-5185836</v>
      </c>
      <c r="J804" s="52">
        <f t="shared" si="12"/>
        <v>0</v>
      </c>
      <c r="K804" s="68" t="str">
        <f>+VLOOKUP(B804,[1]CHECK!F$386:N$2702,8,0)</f>
        <v>05.07.2022</v>
      </c>
    </row>
    <row r="805" spans="1:11" ht="18.75" hidden="1" customHeight="1" x14ac:dyDescent="0.2">
      <c r="A805" s="41">
        <v>804</v>
      </c>
      <c r="B805" s="60">
        <v>12910</v>
      </c>
      <c r="C805" s="43" t="s">
        <v>58</v>
      </c>
      <c r="D805" s="42" t="s">
        <v>210</v>
      </c>
      <c r="E805" s="64">
        <v>4696100</v>
      </c>
      <c r="F805" s="64">
        <v>375688</v>
      </c>
      <c r="G805" s="64">
        <v>5071788</v>
      </c>
      <c r="H805" s="50"/>
      <c r="I805" s="52">
        <f>+VLOOKUP(B805,[1]CHECK!F$386:N$2702,9,0)</f>
        <v>-5071788</v>
      </c>
      <c r="J805" s="52">
        <f t="shared" si="12"/>
        <v>0</v>
      </c>
      <c r="K805" s="68" t="str">
        <f>+VLOOKUP(B805,[1]CHECK!F$386:N$2702,8,0)</f>
        <v>05.07.2022</v>
      </c>
    </row>
    <row r="806" spans="1:11" ht="18.75" hidden="1" customHeight="1" x14ac:dyDescent="0.2">
      <c r="A806" s="41">
        <v>805</v>
      </c>
      <c r="B806" s="60">
        <v>12913</v>
      </c>
      <c r="C806" s="43" t="s">
        <v>1048</v>
      </c>
      <c r="D806" s="42" t="s">
        <v>210</v>
      </c>
      <c r="E806" s="64">
        <v>1156580</v>
      </c>
      <c r="F806" s="64">
        <v>92526</v>
      </c>
      <c r="G806" s="64">
        <v>1249106</v>
      </c>
      <c r="H806" s="50"/>
      <c r="I806" s="52">
        <f>+VLOOKUP(B806,[1]CHECK!F$386:N$2702,9,0)</f>
        <v>-1249106</v>
      </c>
      <c r="J806" s="52">
        <f t="shared" si="12"/>
        <v>0</v>
      </c>
      <c r="K806" s="68" t="str">
        <f>+VLOOKUP(B806,[1]CHECK!F$386:N$2702,8,0)</f>
        <v>05.07.2022</v>
      </c>
    </row>
    <row r="807" spans="1:11" ht="18.75" hidden="1" customHeight="1" x14ac:dyDescent="0.2">
      <c r="A807" s="41">
        <v>806</v>
      </c>
      <c r="B807" s="60">
        <v>12914</v>
      </c>
      <c r="C807" s="43" t="s">
        <v>1048</v>
      </c>
      <c r="D807" s="42" t="s">
        <v>210</v>
      </c>
      <c r="E807" s="64">
        <v>794230</v>
      </c>
      <c r="F807" s="64">
        <v>63538</v>
      </c>
      <c r="G807" s="64">
        <v>857768</v>
      </c>
      <c r="H807" s="50"/>
      <c r="I807" s="52">
        <f>+VLOOKUP(B807,[1]CHECK!F$386:N$2702,9,0)</f>
        <v>-857768</v>
      </c>
      <c r="J807" s="52">
        <f t="shared" si="12"/>
        <v>0</v>
      </c>
      <c r="K807" s="68" t="str">
        <f>+VLOOKUP(B807,[1]CHECK!F$386:N$2702,8,0)</f>
        <v>05.07.2022</v>
      </c>
    </row>
    <row r="808" spans="1:11" ht="18.75" hidden="1" customHeight="1" x14ac:dyDescent="0.2">
      <c r="A808" s="41">
        <v>807</v>
      </c>
      <c r="B808" s="60">
        <v>12956</v>
      </c>
      <c r="C808" s="43" t="s">
        <v>59</v>
      </c>
      <c r="D808" s="42" t="s">
        <v>210</v>
      </c>
      <c r="E808" s="64">
        <v>2809220</v>
      </c>
      <c r="F808" s="64">
        <v>224738</v>
      </c>
      <c r="G808" s="64">
        <v>3033958</v>
      </c>
      <c r="H808" s="50"/>
      <c r="I808" s="52">
        <f>+VLOOKUP(B808,[1]CHECK!F$386:N$2702,9,0)</f>
        <v>-3033958</v>
      </c>
      <c r="J808" s="52">
        <f t="shared" si="12"/>
        <v>0</v>
      </c>
      <c r="K808" s="68" t="str">
        <f>+VLOOKUP(B808,[1]CHECK!F$386:N$2702,8,0)</f>
        <v>05.07.2022</v>
      </c>
    </row>
    <row r="809" spans="1:11" ht="18.75" hidden="1" customHeight="1" x14ac:dyDescent="0.2">
      <c r="A809" s="41">
        <v>808</v>
      </c>
      <c r="B809" s="60">
        <v>13143</v>
      </c>
      <c r="C809" s="43" t="s">
        <v>60</v>
      </c>
      <c r="D809" s="42" t="s">
        <v>210</v>
      </c>
      <c r="E809" s="64">
        <v>2579220</v>
      </c>
      <c r="F809" s="64">
        <v>206338</v>
      </c>
      <c r="G809" s="64">
        <v>2785558</v>
      </c>
      <c r="H809" s="50"/>
      <c r="I809" s="52">
        <f>+VLOOKUP(B809,[1]CHECK!F$386:N$2702,9,0)</f>
        <v>-2785558</v>
      </c>
      <c r="J809" s="52">
        <f t="shared" si="12"/>
        <v>0</v>
      </c>
      <c r="K809" s="68" t="str">
        <f>+VLOOKUP(B809,[1]CHECK!F$386:N$2702,8,0)</f>
        <v>05.07.2022</v>
      </c>
    </row>
    <row r="810" spans="1:11" ht="18.75" hidden="1" customHeight="1" x14ac:dyDescent="0.2">
      <c r="A810" s="41">
        <v>809</v>
      </c>
      <c r="B810" s="60">
        <v>13144</v>
      </c>
      <c r="C810" s="43" t="s">
        <v>60</v>
      </c>
      <c r="D810" s="42" t="s">
        <v>210</v>
      </c>
      <c r="E810" s="64">
        <v>2221160</v>
      </c>
      <c r="F810" s="64">
        <v>177693</v>
      </c>
      <c r="G810" s="64">
        <v>2398853</v>
      </c>
      <c r="H810" s="50"/>
      <c r="I810" s="52">
        <f>+VLOOKUP(B810,[1]CHECK!F$386:N$2702,9,0)</f>
        <v>-2398853</v>
      </c>
      <c r="J810" s="52">
        <f t="shared" si="12"/>
        <v>0</v>
      </c>
      <c r="K810" s="68" t="str">
        <f>+VLOOKUP(B810,[1]CHECK!F$386:N$2702,8,0)</f>
        <v>05.07.2022</v>
      </c>
    </row>
    <row r="811" spans="1:11" ht="18.75" hidden="1" customHeight="1" x14ac:dyDescent="0.2">
      <c r="A811" s="41">
        <v>810</v>
      </c>
      <c r="B811" s="60">
        <v>13145</v>
      </c>
      <c r="C811" s="43" t="s">
        <v>60</v>
      </c>
      <c r="D811" s="42" t="s">
        <v>210</v>
      </c>
      <c r="E811" s="64">
        <v>1156580</v>
      </c>
      <c r="F811" s="64">
        <v>92526</v>
      </c>
      <c r="G811" s="64">
        <v>1249106</v>
      </c>
      <c r="H811" s="50"/>
      <c r="I811" s="52">
        <f>+VLOOKUP(B811,[1]CHECK!F$386:N$2702,9,0)</f>
        <v>-1249106</v>
      </c>
      <c r="J811" s="52">
        <f t="shared" si="12"/>
        <v>0</v>
      </c>
      <c r="K811" s="68" t="str">
        <f>+VLOOKUP(B811,[1]CHECK!F$386:N$2702,8,0)</f>
        <v>05.07.2022</v>
      </c>
    </row>
    <row r="812" spans="1:11" ht="18.75" hidden="1" customHeight="1" x14ac:dyDescent="0.2">
      <c r="A812" s="41">
        <v>811</v>
      </c>
      <c r="B812" s="60">
        <v>13146</v>
      </c>
      <c r="C812" s="43" t="s">
        <v>60</v>
      </c>
      <c r="D812" s="42" t="s">
        <v>210</v>
      </c>
      <c r="E812" s="64">
        <v>602196</v>
      </c>
      <c r="F812" s="64">
        <v>48176</v>
      </c>
      <c r="G812" s="64">
        <v>650372</v>
      </c>
      <c r="H812" s="50"/>
      <c r="I812" s="52">
        <f>+VLOOKUP(B812,[1]CHECK!F$386:N$2702,9,0)</f>
        <v>-650372</v>
      </c>
      <c r="J812" s="52">
        <f t="shared" si="12"/>
        <v>0</v>
      </c>
      <c r="K812" s="68" t="str">
        <f>+VLOOKUP(B812,[1]CHECK!F$386:N$2702,8,0)</f>
        <v>05.07.2022</v>
      </c>
    </row>
    <row r="813" spans="1:11" ht="18.75" hidden="1" customHeight="1" x14ac:dyDescent="0.2">
      <c r="A813" s="41">
        <v>812</v>
      </c>
      <c r="B813" s="60">
        <v>13147</v>
      </c>
      <c r="C813" s="43" t="s">
        <v>60</v>
      </c>
      <c r="D813" s="42" t="s">
        <v>210</v>
      </c>
      <c r="E813" s="64">
        <v>1110580</v>
      </c>
      <c r="F813" s="64">
        <v>88846</v>
      </c>
      <c r="G813" s="64">
        <v>1199426</v>
      </c>
      <c r="H813" s="50"/>
      <c r="I813" s="52">
        <f>+VLOOKUP(B813,[1]CHECK!F$386:N$2702,9,0)</f>
        <v>-1199426</v>
      </c>
      <c r="J813" s="52">
        <f t="shared" si="12"/>
        <v>0</v>
      </c>
      <c r="K813" s="68" t="str">
        <f>+VLOOKUP(B813,[1]CHECK!F$386:N$2702,8,0)</f>
        <v>05.07.2022</v>
      </c>
    </row>
    <row r="814" spans="1:11" ht="18.75" hidden="1" customHeight="1" x14ac:dyDescent="0.2">
      <c r="A814" s="41">
        <v>813</v>
      </c>
      <c r="B814" s="60">
        <v>13148</v>
      </c>
      <c r="C814" s="43" t="s">
        <v>60</v>
      </c>
      <c r="D814" s="42" t="s">
        <v>210</v>
      </c>
      <c r="E814" s="64">
        <v>1312632</v>
      </c>
      <c r="F814" s="64">
        <v>105011</v>
      </c>
      <c r="G814" s="64">
        <v>1417643</v>
      </c>
      <c r="H814" s="50"/>
      <c r="I814" s="52">
        <f>+VLOOKUP(B814,[1]CHECK!F$386:N$2702,9,0)</f>
        <v>-1417643</v>
      </c>
      <c r="J814" s="52">
        <f t="shared" si="12"/>
        <v>0</v>
      </c>
      <c r="K814" s="68" t="str">
        <f>+VLOOKUP(B814,[1]CHECK!F$386:N$2702,8,0)</f>
        <v>05.07.2022</v>
      </c>
    </row>
    <row r="815" spans="1:11" ht="18.75" hidden="1" customHeight="1" x14ac:dyDescent="0.2">
      <c r="A815" s="41">
        <v>814</v>
      </c>
      <c r="B815" s="60">
        <v>13149</v>
      </c>
      <c r="C815" s="43" t="s">
        <v>60</v>
      </c>
      <c r="D815" s="42" t="s">
        <v>210</v>
      </c>
      <c r="E815" s="64">
        <v>2221160</v>
      </c>
      <c r="F815" s="64">
        <v>177693</v>
      </c>
      <c r="G815" s="64">
        <v>2398853</v>
      </c>
      <c r="H815" s="50"/>
      <c r="I815" s="52">
        <f>+VLOOKUP(B815,[1]CHECK!F$386:N$2702,9,0)</f>
        <v>-2398853</v>
      </c>
      <c r="J815" s="52">
        <f t="shared" si="12"/>
        <v>0</v>
      </c>
      <c r="K815" s="68" t="str">
        <f>+VLOOKUP(B815,[1]CHECK!F$386:N$2702,8,0)</f>
        <v>05.07.2022</v>
      </c>
    </row>
    <row r="816" spans="1:11" ht="18.75" hidden="1" customHeight="1" x14ac:dyDescent="0.2">
      <c r="A816" s="41">
        <v>815</v>
      </c>
      <c r="B816" s="60">
        <v>13150</v>
      </c>
      <c r="C816" s="43" t="s">
        <v>60</v>
      </c>
      <c r="D816" s="42" t="s">
        <v>210</v>
      </c>
      <c r="E816" s="64">
        <v>2221160</v>
      </c>
      <c r="F816" s="64">
        <v>177693</v>
      </c>
      <c r="G816" s="64">
        <v>2398853</v>
      </c>
      <c r="H816" s="50"/>
      <c r="I816" s="52">
        <f>+VLOOKUP(B816,[1]CHECK!F$386:N$2702,9,0)</f>
        <v>-2398853</v>
      </c>
      <c r="J816" s="52">
        <f t="shared" si="12"/>
        <v>0</v>
      </c>
      <c r="K816" s="68" t="str">
        <f>+VLOOKUP(B816,[1]CHECK!F$386:N$2702,8,0)</f>
        <v>05.07.2022</v>
      </c>
    </row>
    <row r="817" spans="1:11" ht="18.75" hidden="1" customHeight="1" x14ac:dyDescent="0.2">
      <c r="A817" s="41">
        <v>816</v>
      </c>
      <c r="B817" s="60">
        <v>13151</v>
      </c>
      <c r="C817" s="43" t="s">
        <v>60</v>
      </c>
      <c r="D817" s="42" t="s">
        <v>210</v>
      </c>
      <c r="E817" s="64">
        <v>3689800</v>
      </c>
      <c r="F817" s="64">
        <v>295184</v>
      </c>
      <c r="G817" s="64">
        <v>3984984</v>
      </c>
      <c r="H817" s="50"/>
      <c r="I817" s="52">
        <f>+VLOOKUP(B817,[1]CHECK!F$386:N$2702,9,0)</f>
        <v>-3984984</v>
      </c>
      <c r="J817" s="52">
        <f t="shared" si="12"/>
        <v>0</v>
      </c>
      <c r="K817" s="68" t="str">
        <f>+VLOOKUP(B817,[1]CHECK!F$386:N$2702,8,0)</f>
        <v>05.07.2022</v>
      </c>
    </row>
    <row r="818" spans="1:11" ht="18.75" hidden="1" customHeight="1" x14ac:dyDescent="0.2">
      <c r="A818" s="41">
        <v>817</v>
      </c>
      <c r="B818" s="60">
        <v>13152</v>
      </c>
      <c r="C818" s="43" t="s">
        <v>60</v>
      </c>
      <c r="D818" s="42" t="s">
        <v>210</v>
      </c>
      <c r="E818" s="64">
        <v>3890532</v>
      </c>
      <c r="F818" s="64">
        <v>311243</v>
      </c>
      <c r="G818" s="64">
        <v>4201775</v>
      </c>
      <c r="H818" s="50"/>
      <c r="I818" s="52">
        <f>+VLOOKUP(B818,[1]CHECK!F$386:N$2702,9,0)</f>
        <v>-4201775</v>
      </c>
      <c r="J818" s="52">
        <f t="shared" si="12"/>
        <v>0</v>
      </c>
      <c r="K818" s="68" t="str">
        <f>+VLOOKUP(B818,[1]CHECK!F$386:N$2702,8,0)</f>
        <v>05.07.2022</v>
      </c>
    </row>
    <row r="819" spans="1:11" ht="18.75" hidden="1" customHeight="1" x14ac:dyDescent="0.2">
      <c r="A819" s="41">
        <v>818</v>
      </c>
      <c r="B819" s="60">
        <v>13153</v>
      </c>
      <c r="C819" s="43" t="s">
        <v>60</v>
      </c>
      <c r="D819" s="42" t="s">
        <v>210</v>
      </c>
      <c r="E819" s="64">
        <v>4551264</v>
      </c>
      <c r="F819" s="64">
        <v>364101</v>
      </c>
      <c r="G819" s="64">
        <v>4915365</v>
      </c>
      <c r="H819" s="50"/>
      <c r="I819" s="52">
        <f>+VLOOKUP(B819,[1]CHECK!F$386:N$2702,9,0)</f>
        <v>-4915365</v>
      </c>
      <c r="J819" s="52">
        <f t="shared" si="12"/>
        <v>0</v>
      </c>
      <c r="K819" s="68" t="str">
        <f>+VLOOKUP(B819,[1]CHECK!F$386:N$2702,8,0)</f>
        <v>05.07.2022</v>
      </c>
    </row>
    <row r="820" spans="1:11" ht="18.75" hidden="1" customHeight="1" x14ac:dyDescent="0.2">
      <c r="A820" s="41">
        <v>819</v>
      </c>
      <c r="B820" s="60">
        <v>13154</v>
      </c>
      <c r="C820" s="43" t="s">
        <v>60</v>
      </c>
      <c r="D820" s="42" t="s">
        <v>210</v>
      </c>
      <c r="E820" s="64">
        <v>2881892</v>
      </c>
      <c r="F820" s="64">
        <v>230551</v>
      </c>
      <c r="G820" s="64">
        <v>3112443</v>
      </c>
      <c r="H820" s="50"/>
      <c r="I820" s="52">
        <f>+VLOOKUP(B820,[1]CHECK!F$386:N$2702,9,0)</f>
        <v>-3112443</v>
      </c>
      <c r="J820" s="52">
        <f t="shared" si="12"/>
        <v>0</v>
      </c>
      <c r="K820" s="68" t="str">
        <f>+VLOOKUP(B820,[1]CHECK!F$386:N$2702,8,0)</f>
        <v>05.07.2022</v>
      </c>
    </row>
    <row r="821" spans="1:11" ht="18.75" hidden="1" customHeight="1" x14ac:dyDescent="0.2">
      <c r="A821" s="41">
        <v>820</v>
      </c>
      <c r="B821" s="60">
        <v>13155</v>
      </c>
      <c r="C821" s="43" t="s">
        <v>60</v>
      </c>
      <c r="D821" s="42" t="s">
        <v>210</v>
      </c>
      <c r="E821" s="64">
        <v>7021540</v>
      </c>
      <c r="F821" s="64">
        <v>561723</v>
      </c>
      <c r="G821" s="64">
        <v>7583263</v>
      </c>
      <c r="H821" s="50"/>
      <c r="I821" s="52">
        <f>+VLOOKUP(B821,[1]CHECK!F$386:N$2702,9,0)</f>
        <v>-7583263</v>
      </c>
      <c r="J821" s="52">
        <f t="shared" si="12"/>
        <v>0</v>
      </c>
      <c r="K821" s="68" t="str">
        <f>+VLOOKUP(B821,[1]CHECK!F$386:N$2702,8,0)</f>
        <v>05.07.2022</v>
      </c>
    </row>
    <row r="822" spans="1:11" ht="18.75" hidden="1" customHeight="1" x14ac:dyDescent="0.2">
      <c r="A822" s="41">
        <v>821</v>
      </c>
      <c r="B822" s="60">
        <v>13156</v>
      </c>
      <c r="C822" s="43" t="s">
        <v>60</v>
      </c>
      <c r="D822" s="42" t="s">
        <v>210</v>
      </c>
      <c r="E822" s="64">
        <v>2221160</v>
      </c>
      <c r="F822" s="64">
        <v>177693</v>
      </c>
      <c r="G822" s="64">
        <v>2398853</v>
      </c>
      <c r="H822" s="50"/>
      <c r="I822" s="52">
        <f>+VLOOKUP(B822,[1]CHECK!F$386:N$2702,9,0)</f>
        <v>-2398853</v>
      </c>
      <c r="J822" s="52">
        <f t="shared" si="12"/>
        <v>0</v>
      </c>
      <c r="K822" s="68" t="str">
        <f>+VLOOKUP(B822,[1]CHECK!F$386:N$2702,8,0)</f>
        <v>05.07.2022</v>
      </c>
    </row>
    <row r="823" spans="1:11" ht="18.75" hidden="1" customHeight="1" x14ac:dyDescent="0.2">
      <c r="A823" s="41">
        <v>822</v>
      </c>
      <c r="B823" s="60">
        <v>13157</v>
      </c>
      <c r="C823" s="43" t="s">
        <v>60</v>
      </c>
      <c r="D823" s="42" t="s">
        <v>210</v>
      </c>
      <c r="E823" s="64">
        <v>2579220</v>
      </c>
      <c r="F823" s="64">
        <v>206338</v>
      </c>
      <c r="G823" s="64">
        <v>2785558</v>
      </c>
      <c r="H823" s="50"/>
      <c r="I823" s="52">
        <f>+VLOOKUP(B823,[1]CHECK!F$386:N$2702,9,0)</f>
        <v>-2785558</v>
      </c>
      <c r="J823" s="52">
        <f t="shared" si="12"/>
        <v>0</v>
      </c>
      <c r="K823" s="68" t="str">
        <f>+VLOOKUP(B823,[1]CHECK!F$386:N$2702,8,0)</f>
        <v>05.07.2022</v>
      </c>
    </row>
    <row r="824" spans="1:11" ht="18.75" hidden="1" customHeight="1" x14ac:dyDescent="0.2">
      <c r="A824" s="41">
        <v>823</v>
      </c>
      <c r="B824" s="60">
        <v>13158</v>
      </c>
      <c r="C824" s="43" t="s">
        <v>60</v>
      </c>
      <c r="D824" s="42" t="s">
        <v>210</v>
      </c>
      <c r="E824" s="64">
        <v>522732</v>
      </c>
      <c r="F824" s="64">
        <v>41819</v>
      </c>
      <c r="G824" s="64">
        <v>564551</v>
      </c>
      <c r="H824" s="50"/>
      <c r="I824" s="52">
        <f>+VLOOKUP(B824,[1]CHECK!F$386:N$2702,9,0)</f>
        <v>-564551</v>
      </c>
      <c r="J824" s="52">
        <f t="shared" si="12"/>
        <v>0</v>
      </c>
      <c r="K824" s="68" t="str">
        <f>+VLOOKUP(B824,[1]CHECK!F$386:N$2702,8,0)</f>
        <v>05.07.2022</v>
      </c>
    </row>
    <row r="825" spans="1:11" ht="18.75" hidden="1" customHeight="1" x14ac:dyDescent="0.2">
      <c r="A825" s="41">
        <v>824</v>
      </c>
      <c r="B825" s="60">
        <v>13159</v>
      </c>
      <c r="C825" s="43" t="s">
        <v>60</v>
      </c>
      <c r="D825" s="42" t="s">
        <v>210</v>
      </c>
      <c r="E825" s="64">
        <v>1111900</v>
      </c>
      <c r="F825" s="64">
        <v>88952</v>
      </c>
      <c r="G825" s="64">
        <v>1200852</v>
      </c>
      <c r="H825" s="50"/>
      <c r="I825" s="52">
        <f>+VLOOKUP(B825,[1]CHECK!F$386:N$2702,9,0)</f>
        <v>-1200852</v>
      </c>
      <c r="J825" s="52">
        <f t="shared" si="12"/>
        <v>0</v>
      </c>
      <c r="K825" s="68" t="str">
        <f>+VLOOKUP(B825,[1]CHECK!F$386:N$2702,8,0)</f>
        <v>05.07.2022</v>
      </c>
    </row>
    <row r="826" spans="1:11" ht="18.75" hidden="1" customHeight="1" x14ac:dyDescent="0.2">
      <c r="A826" s="41">
        <v>825</v>
      </c>
      <c r="B826" s="60">
        <v>13160</v>
      </c>
      <c r="C826" s="43" t="s">
        <v>60</v>
      </c>
      <c r="D826" s="42" t="s">
        <v>210</v>
      </c>
      <c r="E826" s="64">
        <v>5499028</v>
      </c>
      <c r="F826" s="64">
        <v>439922</v>
      </c>
      <c r="G826" s="64">
        <v>5938950</v>
      </c>
      <c r="H826" s="50"/>
      <c r="I826" s="52">
        <f>+VLOOKUP(B826,[1]CHECK!F$386:N$2702,9,0)</f>
        <v>-5938950</v>
      </c>
      <c r="J826" s="52">
        <f t="shared" si="12"/>
        <v>0</v>
      </c>
      <c r="K826" s="68" t="str">
        <f>+VLOOKUP(B826,[1]CHECK!F$386:N$2702,8,0)</f>
        <v>05.07.2022</v>
      </c>
    </row>
    <row r="827" spans="1:11" ht="18.75" hidden="1" customHeight="1" x14ac:dyDescent="0.2">
      <c r="A827" s="41">
        <v>826</v>
      </c>
      <c r="B827" s="60">
        <v>13248</v>
      </c>
      <c r="C827" s="43" t="s">
        <v>60</v>
      </c>
      <c r="D827" s="42" t="s">
        <v>210</v>
      </c>
      <c r="E827" s="64">
        <v>12978500</v>
      </c>
      <c r="F827" s="64">
        <v>1038280</v>
      </c>
      <c r="G827" s="64">
        <v>14016780</v>
      </c>
      <c r="H827" s="50"/>
      <c r="I827" s="52">
        <f>+VLOOKUP(B827,[1]CHECK!F$386:N$2702,9,0)</f>
        <v>-14016780</v>
      </c>
      <c r="J827" s="52">
        <f t="shared" si="12"/>
        <v>0</v>
      </c>
      <c r="K827" s="68" t="str">
        <f>+VLOOKUP(B827,[1]CHECK!F$386:N$2702,8,0)</f>
        <v>05.07.2022</v>
      </c>
    </row>
    <row r="828" spans="1:11" ht="18.75" hidden="1" customHeight="1" x14ac:dyDescent="0.2">
      <c r="A828" s="41">
        <v>827</v>
      </c>
      <c r="B828" s="60">
        <v>13249</v>
      </c>
      <c r="C828" s="43" t="s">
        <v>60</v>
      </c>
      <c r="D828" s="42" t="s">
        <v>210</v>
      </c>
      <c r="E828" s="64">
        <v>1110580</v>
      </c>
      <c r="F828" s="64">
        <v>88846</v>
      </c>
      <c r="G828" s="64">
        <v>1199426</v>
      </c>
      <c r="H828" s="50"/>
      <c r="I828" s="52">
        <f>+VLOOKUP(B828,[1]CHECK!F$386:N$2702,9,0)</f>
        <v>-1199426</v>
      </c>
      <c r="J828" s="52">
        <f t="shared" si="12"/>
        <v>0</v>
      </c>
      <c r="K828" s="68" t="str">
        <f>+VLOOKUP(B828,[1]CHECK!F$386:N$2702,8,0)</f>
        <v>05.07.2022</v>
      </c>
    </row>
    <row r="829" spans="1:11" ht="18.75" hidden="1" customHeight="1" x14ac:dyDescent="0.2">
      <c r="A829" s="41">
        <v>828</v>
      </c>
      <c r="B829" s="60">
        <v>13280</v>
      </c>
      <c r="C829" s="43" t="s">
        <v>61</v>
      </c>
      <c r="D829" s="42" t="s">
        <v>210</v>
      </c>
      <c r="E829" s="64">
        <v>1110580</v>
      </c>
      <c r="F829" s="64">
        <v>88846</v>
      </c>
      <c r="G829" s="64">
        <v>1199426</v>
      </c>
      <c r="H829" s="50"/>
      <c r="I829" s="52">
        <f>+VLOOKUP(B829,[1]CHECK!F$386:N$2702,9,0)</f>
        <v>-1199426</v>
      </c>
      <c r="J829" s="52">
        <f t="shared" si="12"/>
        <v>0</v>
      </c>
      <c r="K829" s="68" t="str">
        <f>+VLOOKUP(B829,[1]CHECK!F$386:N$2702,8,0)</f>
        <v>05.07.2022</v>
      </c>
    </row>
    <row r="830" spans="1:11" ht="18.75" hidden="1" customHeight="1" x14ac:dyDescent="0.2">
      <c r="A830" s="41">
        <v>829</v>
      </c>
      <c r="B830" s="60">
        <v>13368</v>
      </c>
      <c r="C830" s="43" t="s">
        <v>1073</v>
      </c>
      <c r="D830" s="42" t="s">
        <v>210</v>
      </c>
      <c r="E830" s="64">
        <v>9242700</v>
      </c>
      <c r="F830" s="64">
        <v>739416</v>
      </c>
      <c r="G830" s="64">
        <v>9982116</v>
      </c>
      <c r="H830" s="50"/>
      <c r="I830" s="52">
        <f>+VLOOKUP(B830,[1]CHECK!F$386:N$2702,9,0)</f>
        <v>-9982116</v>
      </c>
      <c r="J830" s="52">
        <f t="shared" si="12"/>
        <v>0</v>
      </c>
      <c r="K830" s="68" t="str">
        <f>+VLOOKUP(B830,[1]CHECK!F$386:N$2702,8,0)</f>
        <v>05.07.2022</v>
      </c>
    </row>
    <row r="831" spans="1:11" ht="18.75" hidden="1" customHeight="1" x14ac:dyDescent="0.2">
      <c r="A831" s="41">
        <v>830</v>
      </c>
      <c r="B831" s="60">
        <v>13394</v>
      </c>
      <c r="C831" s="43" t="s">
        <v>1073</v>
      </c>
      <c r="D831" s="42" t="s">
        <v>210</v>
      </c>
      <c r="E831" s="64">
        <v>1110580</v>
      </c>
      <c r="F831" s="64">
        <v>88846</v>
      </c>
      <c r="G831" s="64">
        <v>1199426</v>
      </c>
      <c r="H831" s="50"/>
      <c r="I831" s="52">
        <f>+VLOOKUP(B831,[1]CHECK!F$386:N$2702,9,0)</f>
        <v>-1199426</v>
      </c>
      <c r="J831" s="52">
        <f t="shared" si="12"/>
        <v>0</v>
      </c>
      <c r="K831" s="68" t="str">
        <f>+VLOOKUP(B831,[1]CHECK!F$386:N$2702,8,0)</f>
        <v>05.07.2022</v>
      </c>
    </row>
    <row r="832" spans="1:11" ht="18.75" hidden="1" customHeight="1" x14ac:dyDescent="0.2">
      <c r="A832" s="41">
        <v>831</v>
      </c>
      <c r="B832" s="60">
        <v>13407</v>
      </c>
      <c r="C832" s="43" t="s">
        <v>1073</v>
      </c>
      <c r="D832" s="42" t="s">
        <v>210</v>
      </c>
      <c r="E832" s="64">
        <v>1512044</v>
      </c>
      <c r="F832" s="64">
        <v>120964</v>
      </c>
      <c r="G832" s="64">
        <v>1633008</v>
      </c>
      <c r="H832" s="50"/>
      <c r="I832" s="52">
        <f>+VLOOKUP(B832,[1]CHECK!F$386:N$2702,9,0)</f>
        <v>-1633008</v>
      </c>
      <c r="J832" s="52">
        <f t="shared" si="12"/>
        <v>0</v>
      </c>
      <c r="K832" s="68" t="str">
        <f>+VLOOKUP(B832,[1]CHECK!F$386:N$2702,8,0)</f>
        <v>05.07.2022</v>
      </c>
    </row>
    <row r="833" spans="1:11" ht="18.75" hidden="1" customHeight="1" x14ac:dyDescent="0.2">
      <c r="A833" s="41">
        <v>832</v>
      </c>
      <c r="B833" s="60">
        <v>13424</v>
      </c>
      <c r="C833" s="43" t="s">
        <v>62</v>
      </c>
      <c r="D833" s="42" t="s">
        <v>210</v>
      </c>
      <c r="E833" s="64">
        <v>2221160</v>
      </c>
      <c r="F833" s="64">
        <v>177693</v>
      </c>
      <c r="G833" s="64">
        <v>2398853</v>
      </c>
      <c r="H833" s="50"/>
      <c r="I833" s="52">
        <f>+VLOOKUP(B833,[1]CHECK!F$386:N$2702,9,0)</f>
        <v>-2398853</v>
      </c>
      <c r="J833" s="52">
        <f t="shared" si="12"/>
        <v>0</v>
      </c>
      <c r="K833" s="68" t="str">
        <f>+VLOOKUP(B833,[1]CHECK!F$386:N$2702,8,0)</f>
        <v>05.07.2022</v>
      </c>
    </row>
    <row r="834" spans="1:11" ht="18.75" hidden="1" customHeight="1" x14ac:dyDescent="0.2">
      <c r="A834" s="41">
        <v>833</v>
      </c>
      <c r="B834" s="60">
        <v>13426</v>
      </c>
      <c r="C834" s="43" t="s">
        <v>62</v>
      </c>
      <c r="D834" s="42" t="s">
        <v>210</v>
      </c>
      <c r="E834" s="64">
        <v>4442320</v>
      </c>
      <c r="F834" s="64">
        <v>355386</v>
      </c>
      <c r="G834" s="64">
        <v>4797706</v>
      </c>
      <c r="H834" s="50"/>
      <c r="I834" s="52">
        <f>+VLOOKUP(B834,[1]CHECK!F$386:N$2702,9,0)</f>
        <v>-4797706</v>
      </c>
      <c r="J834" s="52">
        <f t="shared" si="12"/>
        <v>0</v>
      </c>
      <c r="K834" s="68" t="str">
        <f>+VLOOKUP(B834,[1]CHECK!F$386:N$2702,8,0)</f>
        <v>05.07.2022</v>
      </c>
    </row>
    <row r="835" spans="1:11" ht="18.75" hidden="1" customHeight="1" x14ac:dyDescent="0.2">
      <c r="A835" s="41">
        <v>834</v>
      </c>
      <c r="B835" s="60">
        <v>13428</v>
      </c>
      <c r="C835" s="43" t="s">
        <v>62</v>
      </c>
      <c r="D835" s="42" t="s">
        <v>210</v>
      </c>
      <c r="E835" s="64">
        <v>2625220</v>
      </c>
      <c r="F835" s="64">
        <v>210018</v>
      </c>
      <c r="G835" s="64">
        <v>2835238</v>
      </c>
      <c r="H835" s="50"/>
      <c r="I835" s="52">
        <f>+VLOOKUP(B835,[1]CHECK!F$386:N$2702,9,0)</f>
        <v>-2835238</v>
      </c>
      <c r="J835" s="52">
        <f t="shared" ref="J835:J898" si="13">+I835+G835</f>
        <v>0</v>
      </c>
      <c r="K835" s="68" t="str">
        <f>+VLOOKUP(B835,[1]CHECK!F$386:N$2702,8,0)</f>
        <v>05.07.2022</v>
      </c>
    </row>
    <row r="836" spans="1:11" ht="18.75" hidden="1" customHeight="1" x14ac:dyDescent="0.2">
      <c r="A836" s="41">
        <v>835</v>
      </c>
      <c r="B836" s="60">
        <v>13446</v>
      </c>
      <c r="C836" s="43" t="s">
        <v>62</v>
      </c>
      <c r="D836" s="42" t="s">
        <v>210</v>
      </c>
      <c r="E836" s="64">
        <v>1110580</v>
      </c>
      <c r="F836" s="64">
        <v>88846</v>
      </c>
      <c r="G836" s="64">
        <v>1199426</v>
      </c>
      <c r="H836" s="50"/>
      <c r="I836" s="52">
        <f>+VLOOKUP(B836,[1]CHECK!F$386:N$2702,9,0)</f>
        <v>-1199426</v>
      </c>
      <c r="J836" s="52">
        <f t="shared" si="13"/>
        <v>0</v>
      </c>
      <c r="K836" s="68" t="str">
        <f>+VLOOKUP(B836,[1]CHECK!F$386:N$2702,8,0)</f>
        <v>05.07.2022</v>
      </c>
    </row>
    <row r="837" spans="1:11" ht="18.75" hidden="1" customHeight="1" x14ac:dyDescent="0.2">
      <c r="A837" s="41">
        <v>836</v>
      </c>
      <c r="B837" s="60">
        <v>13447</v>
      </c>
      <c r="C837" s="43" t="s">
        <v>62</v>
      </c>
      <c r="D837" s="42" t="s">
        <v>210</v>
      </c>
      <c r="E837" s="64">
        <v>1468640</v>
      </c>
      <c r="F837" s="64">
        <v>117491</v>
      </c>
      <c r="G837" s="64">
        <v>1586131</v>
      </c>
      <c r="H837" s="50"/>
      <c r="I837" s="52">
        <f>+VLOOKUP(B837,[1]CHECK!F$386:N$2702,9,0)</f>
        <v>-1586131</v>
      </c>
      <c r="J837" s="52">
        <f t="shared" si="13"/>
        <v>0</v>
      </c>
      <c r="K837" s="68" t="str">
        <f>+VLOOKUP(B837,[1]CHECK!F$386:N$2702,8,0)</f>
        <v>05.07.2022</v>
      </c>
    </row>
    <row r="838" spans="1:11" ht="18.75" hidden="1" customHeight="1" x14ac:dyDescent="0.2">
      <c r="A838" s="41">
        <v>837</v>
      </c>
      <c r="B838" s="60">
        <v>13448</v>
      </c>
      <c r="C838" s="43" t="s">
        <v>62</v>
      </c>
      <c r="D838" s="42" t="s">
        <v>210</v>
      </c>
      <c r="E838" s="64">
        <v>2777860</v>
      </c>
      <c r="F838" s="64">
        <v>222229</v>
      </c>
      <c r="G838" s="64">
        <v>3000089</v>
      </c>
      <c r="H838" s="50"/>
      <c r="I838" s="52">
        <f>+VLOOKUP(B838,[1]CHECK!F$386:N$2702,9,0)</f>
        <v>-3000089</v>
      </c>
      <c r="J838" s="52">
        <f t="shared" si="13"/>
        <v>0</v>
      </c>
      <c r="K838" s="68" t="str">
        <f>+VLOOKUP(B838,[1]CHECK!F$386:N$2702,8,0)</f>
        <v>05.07.2022</v>
      </c>
    </row>
    <row r="839" spans="1:11" ht="18.75" hidden="1" customHeight="1" x14ac:dyDescent="0.2">
      <c r="A839" s="41">
        <v>838</v>
      </c>
      <c r="B839" s="60" t="s">
        <v>2601</v>
      </c>
      <c r="C839" s="43" t="s">
        <v>62</v>
      </c>
      <c r="D839" s="42" t="s">
        <v>210</v>
      </c>
      <c r="E839" s="64">
        <v>1468640</v>
      </c>
      <c r="F839" s="64">
        <v>117491</v>
      </c>
      <c r="G839" s="64">
        <v>1586131</v>
      </c>
      <c r="H839" s="50"/>
      <c r="I839" s="52">
        <f>+VLOOKUP(B839,[1]CHECK!F$386:N$2702,9,0)</f>
        <v>-1586131</v>
      </c>
      <c r="J839" s="52">
        <f t="shared" si="13"/>
        <v>0</v>
      </c>
      <c r="K839" s="68" t="str">
        <f>+VLOOKUP(B839,[1]CHECK!F$386:N$2702,8,0)</f>
        <v>05.07.2022</v>
      </c>
    </row>
    <row r="840" spans="1:11" ht="18.75" hidden="1" customHeight="1" x14ac:dyDescent="0.2">
      <c r="A840" s="41">
        <v>839</v>
      </c>
      <c r="B840" s="60" t="s">
        <v>2602</v>
      </c>
      <c r="C840" s="43" t="s">
        <v>62</v>
      </c>
      <c r="D840" s="42" t="s">
        <v>210</v>
      </c>
      <c r="E840" s="64">
        <v>3179324</v>
      </c>
      <c r="F840" s="64">
        <v>254346</v>
      </c>
      <c r="G840" s="64">
        <v>3433670</v>
      </c>
      <c r="H840" s="50"/>
      <c r="I840" s="52">
        <f>+VLOOKUP(B840,[1]CHECK!F$386:N$2702,9,0)</f>
        <v>-3433670</v>
      </c>
      <c r="J840" s="52">
        <f t="shared" si="13"/>
        <v>0</v>
      </c>
      <c r="K840" s="68" t="str">
        <f>+VLOOKUP(B840,[1]CHECK!F$386:N$2702,8,0)</f>
        <v>05.07.2022</v>
      </c>
    </row>
    <row r="841" spans="1:11" ht="18.75" hidden="1" customHeight="1" x14ac:dyDescent="0.2">
      <c r="A841" s="41">
        <v>840</v>
      </c>
      <c r="B841" s="60" t="s">
        <v>2603</v>
      </c>
      <c r="C841" s="43" t="s">
        <v>62</v>
      </c>
      <c r="D841" s="42" t="s">
        <v>210</v>
      </c>
      <c r="E841" s="64">
        <v>2620532</v>
      </c>
      <c r="F841" s="64">
        <v>209643</v>
      </c>
      <c r="G841" s="64">
        <v>2830175</v>
      </c>
      <c r="H841" s="50"/>
      <c r="I841" s="52">
        <f>+VLOOKUP(B841,[1]CHECK!F$386:N$2702,9,0)</f>
        <v>-2830175</v>
      </c>
      <c r="J841" s="52">
        <f t="shared" si="13"/>
        <v>0</v>
      </c>
      <c r="K841" s="68" t="str">
        <f>+VLOOKUP(B841,[1]CHECK!F$386:N$2702,8,0)</f>
        <v>05.07.2022</v>
      </c>
    </row>
    <row r="842" spans="1:11" ht="18.75" hidden="1" customHeight="1" x14ac:dyDescent="0.2">
      <c r="A842" s="41">
        <v>841</v>
      </c>
      <c r="B842" s="60">
        <v>13452</v>
      </c>
      <c r="C842" s="43" t="s">
        <v>62</v>
      </c>
      <c r="D842" s="42" t="s">
        <v>210</v>
      </c>
      <c r="E842" s="64">
        <v>552000</v>
      </c>
      <c r="F842" s="64">
        <v>44160</v>
      </c>
      <c r="G842" s="64">
        <v>596160</v>
      </c>
      <c r="H842" s="50"/>
      <c r="I842" s="52">
        <f>+VLOOKUP(B842,[1]CHECK!F$386:N$2702,9,0)</f>
        <v>-596160</v>
      </c>
      <c r="J842" s="52">
        <f t="shared" si="13"/>
        <v>0</v>
      </c>
      <c r="K842" s="68" t="str">
        <f>+VLOOKUP(B842,[1]CHECK!F$386:N$2702,8,0)</f>
        <v>05.07.2022</v>
      </c>
    </row>
    <row r="843" spans="1:11" ht="18.75" hidden="1" customHeight="1" x14ac:dyDescent="0.2">
      <c r="A843" s="41">
        <v>842</v>
      </c>
      <c r="B843" s="60">
        <v>13453</v>
      </c>
      <c r="C843" s="43" t="s">
        <v>62</v>
      </c>
      <c r="D843" s="42" t="s">
        <v>210</v>
      </c>
      <c r="E843" s="64">
        <v>1468640</v>
      </c>
      <c r="F843" s="64">
        <v>117491</v>
      </c>
      <c r="G843" s="64">
        <v>1586131</v>
      </c>
      <c r="H843" s="50"/>
      <c r="I843" s="52">
        <f>+VLOOKUP(B843,[1]CHECK!F$386:N$2702,9,0)</f>
        <v>-1586131</v>
      </c>
      <c r="J843" s="52">
        <f t="shared" si="13"/>
        <v>0</v>
      </c>
      <c r="K843" s="68" t="str">
        <f>+VLOOKUP(B843,[1]CHECK!F$386:N$2702,8,0)</f>
        <v>05.07.2022</v>
      </c>
    </row>
    <row r="844" spans="1:11" ht="18.75" hidden="1" customHeight="1" x14ac:dyDescent="0.2">
      <c r="A844" s="41">
        <v>843</v>
      </c>
      <c r="B844" s="60">
        <v>13454</v>
      </c>
      <c r="C844" s="43" t="s">
        <v>62</v>
      </c>
      <c r="D844" s="42" t="s">
        <v>210</v>
      </c>
      <c r="E844" s="64">
        <v>1468640</v>
      </c>
      <c r="F844" s="64">
        <v>117491</v>
      </c>
      <c r="G844" s="64">
        <v>1586131</v>
      </c>
      <c r="H844" s="50"/>
      <c r="I844" s="52">
        <f>+VLOOKUP(B844,[1]CHECK!F$386:N$2702,9,0)</f>
        <v>-1586131</v>
      </c>
      <c r="J844" s="52">
        <f t="shared" si="13"/>
        <v>0</v>
      </c>
      <c r="K844" s="68" t="str">
        <f>+VLOOKUP(B844,[1]CHECK!F$386:N$2702,8,0)</f>
        <v>05.07.2022</v>
      </c>
    </row>
    <row r="845" spans="1:11" ht="18.75" hidden="1" customHeight="1" x14ac:dyDescent="0.2">
      <c r="A845" s="41">
        <v>844</v>
      </c>
      <c r="B845" s="60">
        <v>13455</v>
      </c>
      <c r="C845" s="43" t="s">
        <v>62</v>
      </c>
      <c r="D845" s="42" t="s">
        <v>210</v>
      </c>
      <c r="E845" s="64">
        <v>2267160</v>
      </c>
      <c r="F845" s="64">
        <v>181373</v>
      </c>
      <c r="G845" s="64">
        <v>2448533</v>
      </c>
      <c r="H845" s="50"/>
      <c r="I845" s="52">
        <f>+VLOOKUP(B845,[1]CHECK!F$386:N$2702,9,0)</f>
        <v>-2448533</v>
      </c>
      <c r="J845" s="52">
        <f t="shared" si="13"/>
        <v>0</v>
      </c>
      <c r="K845" s="68" t="str">
        <f>+VLOOKUP(B845,[1]CHECK!F$386:N$2702,8,0)</f>
        <v>05.07.2022</v>
      </c>
    </row>
    <row r="846" spans="1:11" ht="18.75" hidden="1" customHeight="1" x14ac:dyDescent="0.2">
      <c r="A846" s="41">
        <v>845</v>
      </c>
      <c r="B846" s="60">
        <v>13456</v>
      </c>
      <c r="C846" s="43" t="s">
        <v>62</v>
      </c>
      <c r="D846" s="42" t="s">
        <v>210</v>
      </c>
      <c r="E846" s="64">
        <v>2809220</v>
      </c>
      <c r="F846" s="64">
        <v>224738</v>
      </c>
      <c r="G846" s="64">
        <v>3033958</v>
      </c>
      <c r="H846" s="50"/>
      <c r="I846" s="52">
        <f>+VLOOKUP(B846,[1]CHECK!F$386:N$2702,9,0)</f>
        <v>-3033958</v>
      </c>
      <c r="J846" s="52">
        <f t="shared" si="13"/>
        <v>0</v>
      </c>
      <c r="K846" s="68" t="str">
        <f>+VLOOKUP(B846,[1]CHECK!F$386:N$2702,8,0)</f>
        <v>05.07.2022</v>
      </c>
    </row>
    <row r="847" spans="1:11" ht="18.75" hidden="1" customHeight="1" x14ac:dyDescent="0.2">
      <c r="A847" s="41">
        <v>846</v>
      </c>
      <c r="B847" s="60">
        <v>13457</v>
      </c>
      <c r="C847" s="43" t="s">
        <v>62</v>
      </c>
      <c r="D847" s="42" t="s">
        <v>210</v>
      </c>
      <c r="E847" s="64">
        <v>1294580</v>
      </c>
      <c r="F847" s="64">
        <v>103566</v>
      </c>
      <c r="G847" s="64">
        <v>1398146</v>
      </c>
      <c r="H847" s="50"/>
      <c r="I847" s="52">
        <f>+VLOOKUP(B847,[1]CHECK!F$386:N$2702,9,0)</f>
        <v>-1398146</v>
      </c>
      <c r="J847" s="52">
        <f t="shared" si="13"/>
        <v>0</v>
      </c>
      <c r="K847" s="68" t="str">
        <f>+VLOOKUP(B847,[1]CHECK!F$386:N$2702,8,0)</f>
        <v>05.07.2022</v>
      </c>
    </row>
    <row r="848" spans="1:11" ht="18.75" hidden="1" customHeight="1" x14ac:dyDescent="0.2">
      <c r="A848" s="41">
        <v>847</v>
      </c>
      <c r="B848" s="60">
        <v>13458</v>
      </c>
      <c r="C848" s="43" t="s">
        <v>62</v>
      </c>
      <c r="D848" s="42" t="s">
        <v>210</v>
      </c>
      <c r="E848" s="64">
        <v>3380056</v>
      </c>
      <c r="F848" s="64">
        <v>270404</v>
      </c>
      <c r="G848" s="64">
        <v>3650460</v>
      </c>
      <c r="H848" s="50"/>
      <c r="I848" s="52">
        <f>+VLOOKUP(B848,[1]CHECK!F$386:N$2702,9,0)</f>
        <v>-3650460</v>
      </c>
      <c r="J848" s="52">
        <f t="shared" si="13"/>
        <v>0</v>
      </c>
      <c r="K848" s="68" t="str">
        <f>+VLOOKUP(B848,[1]CHECK!F$386:N$2702,8,0)</f>
        <v>05.07.2022</v>
      </c>
    </row>
    <row r="849" spans="1:11" ht="18.75" hidden="1" customHeight="1" x14ac:dyDescent="0.2">
      <c r="A849" s="41">
        <v>848</v>
      </c>
      <c r="B849" s="60">
        <v>13459</v>
      </c>
      <c r="C849" s="43" t="s">
        <v>62</v>
      </c>
      <c r="D849" s="42" t="s">
        <v>210</v>
      </c>
      <c r="E849" s="64">
        <v>2982004</v>
      </c>
      <c r="F849" s="64">
        <v>238560</v>
      </c>
      <c r="G849" s="64">
        <v>3220564</v>
      </c>
      <c r="H849" s="50"/>
      <c r="I849" s="52">
        <f>+VLOOKUP(B849,[1]CHECK!F$386:N$2702,9,0)</f>
        <v>-3220564</v>
      </c>
      <c r="J849" s="52">
        <f t="shared" si="13"/>
        <v>0</v>
      </c>
      <c r="K849" s="68" t="str">
        <f>+VLOOKUP(B849,[1]CHECK!F$386:N$2702,8,0)</f>
        <v>05.07.2022</v>
      </c>
    </row>
    <row r="850" spans="1:11" ht="18.75" hidden="1" customHeight="1" x14ac:dyDescent="0.2">
      <c r="A850" s="41">
        <v>849</v>
      </c>
      <c r="B850" s="60">
        <v>13471</v>
      </c>
      <c r="C850" s="43" t="s">
        <v>63</v>
      </c>
      <c r="D850" s="42" t="s">
        <v>210</v>
      </c>
      <c r="E850" s="64">
        <v>1512044</v>
      </c>
      <c r="F850" s="64">
        <v>120964</v>
      </c>
      <c r="G850" s="64">
        <v>1633008</v>
      </c>
      <c r="H850" s="50"/>
      <c r="I850" s="52">
        <f>+VLOOKUP(B850,[1]CHECK!F$386:N$2702,9,0)</f>
        <v>-1633008</v>
      </c>
      <c r="J850" s="52">
        <f t="shared" si="13"/>
        <v>0</v>
      </c>
      <c r="K850" s="68" t="str">
        <f>+VLOOKUP(B850,[1]CHECK!F$386:N$2702,8,0)</f>
        <v>05.07.2022</v>
      </c>
    </row>
    <row r="851" spans="1:11" ht="18.75" hidden="1" customHeight="1" x14ac:dyDescent="0.2">
      <c r="A851" s="41">
        <v>850</v>
      </c>
      <c r="B851" s="60">
        <v>13484</v>
      </c>
      <c r="C851" s="43" t="s">
        <v>63</v>
      </c>
      <c r="D851" s="42" t="s">
        <v>210</v>
      </c>
      <c r="E851" s="64">
        <v>1110580</v>
      </c>
      <c r="F851" s="64">
        <v>88846</v>
      </c>
      <c r="G851" s="64">
        <v>1199426</v>
      </c>
      <c r="H851" s="50"/>
      <c r="I851" s="52">
        <f>+VLOOKUP(B851,[1]CHECK!F$386:N$2702,9,0)</f>
        <v>-1199426</v>
      </c>
      <c r="J851" s="52">
        <f t="shared" si="13"/>
        <v>0</v>
      </c>
      <c r="K851" s="68" t="str">
        <f>+VLOOKUP(B851,[1]CHECK!F$386:N$2702,8,0)</f>
        <v>05.07.2022</v>
      </c>
    </row>
    <row r="852" spans="1:11" ht="18.75" hidden="1" customHeight="1" x14ac:dyDescent="0.2">
      <c r="A852" s="41">
        <v>851</v>
      </c>
      <c r="B852" s="60">
        <v>13496</v>
      </c>
      <c r="C852" s="43" t="s">
        <v>63</v>
      </c>
      <c r="D852" s="42" t="s">
        <v>210</v>
      </c>
      <c r="E852" s="64">
        <v>539464</v>
      </c>
      <c r="F852" s="64">
        <v>43157</v>
      </c>
      <c r="G852" s="64">
        <v>582621</v>
      </c>
      <c r="H852" s="50"/>
      <c r="I852" s="52">
        <f>+VLOOKUP(B852,[1]CHECK!F$386:N$2702,9,0)</f>
        <v>-582621</v>
      </c>
      <c r="J852" s="52">
        <f t="shared" si="13"/>
        <v>0</v>
      </c>
      <c r="K852" s="68" t="str">
        <f>+VLOOKUP(B852,[1]CHECK!F$386:N$2702,8,0)</f>
        <v>05.07.2022</v>
      </c>
    </row>
    <row r="853" spans="1:11" customFormat="1" ht="15" hidden="1" customHeight="1" x14ac:dyDescent="0.25">
      <c r="A853" s="41">
        <v>852</v>
      </c>
      <c r="B853" s="67">
        <v>13550</v>
      </c>
      <c r="C853" s="48" t="s">
        <v>64</v>
      </c>
      <c r="D853" s="47" t="s">
        <v>210</v>
      </c>
      <c r="E853" s="65">
        <v>1110580</v>
      </c>
      <c r="F853" s="65">
        <v>88846</v>
      </c>
      <c r="G853" s="66">
        <v>1199426</v>
      </c>
      <c r="H853" s="53"/>
      <c r="I853" s="52">
        <f>+VLOOKUP(B853,[1]CHECK!F$386:N$2702,9,0)</f>
        <v>-1199426</v>
      </c>
      <c r="J853" s="52">
        <f t="shared" si="13"/>
        <v>0</v>
      </c>
      <c r="K853" s="68" t="str">
        <f>+VLOOKUP(B853,[1]CHECK!F$386:N$2702,8,0)</f>
        <v>05.07.2022</v>
      </c>
    </row>
    <row r="854" spans="1:11" ht="18.75" hidden="1" customHeight="1" x14ac:dyDescent="0.2">
      <c r="A854" s="41">
        <v>853</v>
      </c>
      <c r="B854" s="60">
        <v>13762</v>
      </c>
      <c r="C854" s="43" t="s">
        <v>65</v>
      </c>
      <c r="D854" s="42" t="s">
        <v>210</v>
      </c>
      <c r="E854" s="64">
        <v>2421892</v>
      </c>
      <c r="F854" s="64">
        <v>193751</v>
      </c>
      <c r="G854" s="64">
        <v>2615643</v>
      </c>
      <c r="H854" s="50"/>
      <c r="I854" s="52">
        <f>+VLOOKUP(B854,[1]CHECK!F$386:N$2702,9,0)</f>
        <v>-2615643</v>
      </c>
      <c r="J854" s="52">
        <f t="shared" si="13"/>
        <v>0</v>
      </c>
      <c r="K854" s="68" t="str">
        <f>+VLOOKUP(B854,[1]CHECK!F$386:N$2702,8,0)</f>
        <v>15.07.2022</v>
      </c>
    </row>
    <row r="855" spans="1:11" ht="18.75" hidden="1" customHeight="1" x14ac:dyDescent="0.2">
      <c r="A855" s="41">
        <v>854</v>
      </c>
      <c r="B855" s="60">
        <v>13763</v>
      </c>
      <c r="C855" s="43" t="s">
        <v>65</v>
      </c>
      <c r="D855" s="42" t="s">
        <v>210</v>
      </c>
      <c r="E855" s="64">
        <v>1468640</v>
      </c>
      <c r="F855" s="64">
        <v>117491</v>
      </c>
      <c r="G855" s="64">
        <v>1586131</v>
      </c>
      <c r="H855" s="50"/>
      <c r="I855" s="52">
        <f>+VLOOKUP(B855,[1]CHECK!F$386:N$2702,9,0)</f>
        <v>-1586131</v>
      </c>
      <c r="J855" s="52">
        <f t="shared" si="13"/>
        <v>0</v>
      </c>
      <c r="K855" s="68" t="str">
        <f>+VLOOKUP(B855,[1]CHECK!F$386:N$2702,8,0)</f>
        <v>15.07.2022</v>
      </c>
    </row>
    <row r="856" spans="1:11" ht="18.75" hidden="1" customHeight="1" x14ac:dyDescent="0.2">
      <c r="A856" s="41">
        <v>855</v>
      </c>
      <c r="B856" s="60">
        <v>13764</v>
      </c>
      <c r="C856" s="43" t="s">
        <v>65</v>
      </c>
      <c r="D856" s="42" t="s">
        <v>210</v>
      </c>
      <c r="E856" s="64">
        <v>2965272</v>
      </c>
      <c r="F856" s="64">
        <v>237222</v>
      </c>
      <c r="G856" s="64">
        <v>3202494</v>
      </c>
      <c r="H856" s="50"/>
      <c r="I856" s="52">
        <f>+VLOOKUP(B856,[1]CHECK!F$386:N$2702,9,0)</f>
        <v>-3202494</v>
      </c>
      <c r="J856" s="52">
        <f t="shared" si="13"/>
        <v>0</v>
      </c>
      <c r="K856" s="68" t="str">
        <f>+VLOOKUP(B856,[1]CHECK!F$386:N$2702,8,0)</f>
        <v>15.07.2022</v>
      </c>
    </row>
    <row r="857" spans="1:11" ht="18.75" hidden="1" customHeight="1" x14ac:dyDescent="0.2">
      <c r="A857" s="41">
        <v>856</v>
      </c>
      <c r="B857" s="60">
        <v>13765</v>
      </c>
      <c r="C857" s="43" t="s">
        <v>65</v>
      </c>
      <c r="D857" s="42" t="s">
        <v>210</v>
      </c>
      <c r="E857" s="64">
        <v>2937280</v>
      </c>
      <c r="F857" s="64">
        <v>234982</v>
      </c>
      <c r="G857" s="64">
        <v>3172262</v>
      </c>
      <c r="H857" s="50"/>
      <c r="I857" s="52">
        <f>+VLOOKUP(B857,[1]CHECK!F$386:N$2702,9,0)</f>
        <v>-3172262</v>
      </c>
      <c r="J857" s="52">
        <f t="shared" si="13"/>
        <v>0</v>
      </c>
      <c r="K857" s="68" t="str">
        <f>+VLOOKUP(B857,[1]CHECK!F$386:N$2702,8,0)</f>
        <v>15.07.2022</v>
      </c>
    </row>
    <row r="858" spans="1:11" ht="18.75" hidden="1" customHeight="1" x14ac:dyDescent="0.2">
      <c r="A858" s="41">
        <v>857</v>
      </c>
      <c r="B858" s="60">
        <v>13766</v>
      </c>
      <c r="C858" s="43" t="s">
        <v>65</v>
      </c>
      <c r="D858" s="42" t="s">
        <v>210</v>
      </c>
      <c r="E858" s="64">
        <v>1468640</v>
      </c>
      <c r="F858" s="64">
        <v>117491</v>
      </c>
      <c r="G858" s="64">
        <v>1586131</v>
      </c>
      <c r="H858" s="50"/>
      <c r="I858" s="52">
        <f>+VLOOKUP(B858,[1]CHECK!F$386:N$2702,9,0)</f>
        <v>-1586131</v>
      </c>
      <c r="J858" s="52">
        <f t="shared" si="13"/>
        <v>0</v>
      </c>
      <c r="K858" s="68" t="str">
        <f>+VLOOKUP(B858,[1]CHECK!F$386:N$2702,8,0)</f>
        <v>15.07.2022</v>
      </c>
    </row>
    <row r="859" spans="1:11" ht="18.75" hidden="1" customHeight="1" x14ac:dyDescent="0.2">
      <c r="A859" s="41">
        <v>858</v>
      </c>
      <c r="B859" s="60">
        <v>13767</v>
      </c>
      <c r="C859" s="43" t="s">
        <v>65</v>
      </c>
      <c r="D859" s="42" t="s">
        <v>210</v>
      </c>
      <c r="E859" s="64">
        <v>1509952</v>
      </c>
      <c r="F859" s="64">
        <v>120796</v>
      </c>
      <c r="G859" s="64">
        <v>1630748</v>
      </c>
      <c r="H859" s="50"/>
      <c r="I859" s="52">
        <f>+VLOOKUP(B859,[1]CHECK!F$386:N$2702,9,0)</f>
        <v>-1630748</v>
      </c>
      <c r="J859" s="52">
        <f t="shared" si="13"/>
        <v>0</v>
      </c>
      <c r="K859" s="68" t="str">
        <f>+VLOOKUP(B859,[1]CHECK!F$386:N$2702,8,0)</f>
        <v>15.07.2022</v>
      </c>
    </row>
    <row r="860" spans="1:11" ht="18.75" hidden="1" customHeight="1" x14ac:dyDescent="0.2">
      <c r="A860" s="41">
        <v>859</v>
      </c>
      <c r="B860" s="60">
        <v>13768</v>
      </c>
      <c r="C860" s="43" t="s">
        <v>65</v>
      </c>
      <c r="D860" s="42" t="s">
        <v>210</v>
      </c>
      <c r="E860" s="64">
        <v>3890532</v>
      </c>
      <c r="F860" s="64">
        <v>311243</v>
      </c>
      <c r="G860" s="64">
        <v>4201775</v>
      </c>
      <c r="H860" s="50"/>
      <c r="I860" s="52">
        <f>+VLOOKUP(B860,[1]CHECK!F$386:N$2702,9,0)</f>
        <v>-4201775</v>
      </c>
      <c r="J860" s="52">
        <f t="shared" si="13"/>
        <v>0</v>
      </c>
      <c r="K860" s="68" t="str">
        <f>+VLOOKUP(B860,[1]CHECK!F$386:N$2702,8,0)</f>
        <v>15.07.2022</v>
      </c>
    </row>
    <row r="861" spans="1:11" ht="18.75" hidden="1" customHeight="1" x14ac:dyDescent="0.2">
      <c r="A861" s="41">
        <v>860</v>
      </c>
      <c r="B861" s="60">
        <v>13769</v>
      </c>
      <c r="C861" s="43" t="s">
        <v>65</v>
      </c>
      <c r="D861" s="42" t="s">
        <v>210</v>
      </c>
      <c r="E861" s="64">
        <v>2579220</v>
      </c>
      <c r="F861" s="64">
        <v>206338</v>
      </c>
      <c r="G861" s="64">
        <v>2785558</v>
      </c>
      <c r="H861" s="50"/>
      <c r="I861" s="52">
        <f>+VLOOKUP(B861,[1]CHECK!F$386:N$2702,9,0)</f>
        <v>-2785558</v>
      </c>
      <c r="J861" s="52">
        <f t="shared" si="13"/>
        <v>0</v>
      </c>
      <c r="K861" s="68" t="str">
        <f>+VLOOKUP(B861,[1]CHECK!F$386:N$2702,8,0)</f>
        <v>15.07.2022</v>
      </c>
    </row>
    <row r="862" spans="1:11" ht="18.75" hidden="1" customHeight="1" x14ac:dyDescent="0.2">
      <c r="A862" s="41">
        <v>861</v>
      </c>
      <c r="B862" s="60">
        <v>13770</v>
      </c>
      <c r="C862" s="43" t="s">
        <v>65</v>
      </c>
      <c r="D862" s="42" t="s">
        <v>210</v>
      </c>
      <c r="E862" s="64">
        <v>1468640</v>
      </c>
      <c r="F862" s="64">
        <v>117491</v>
      </c>
      <c r="G862" s="64">
        <v>1586131</v>
      </c>
      <c r="H862" s="50"/>
      <c r="I862" s="52">
        <f>+VLOOKUP(B862,[1]CHECK!F$386:N$2702,9,0)</f>
        <v>-1586131</v>
      </c>
      <c r="J862" s="52">
        <f t="shared" si="13"/>
        <v>0</v>
      </c>
      <c r="K862" s="68" t="str">
        <f>+VLOOKUP(B862,[1]CHECK!F$386:N$2702,8,0)</f>
        <v>15.07.2022</v>
      </c>
    </row>
    <row r="863" spans="1:11" ht="18.75" hidden="1" customHeight="1" x14ac:dyDescent="0.2">
      <c r="A863" s="41">
        <v>862</v>
      </c>
      <c r="B863" s="60">
        <v>13771</v>
      </c>
      <c r="C863" s="43" t="s">
        <v>65</v>
      </c>
      <c r="D863" s="42" t="s">
        <v>210</v>
      </c>
      <c r="E863" s="64">
        <v>4999020</v>
      </c>
      <c r="F863" s="64">
        <v>399922</v>
      </c>
      <c r="G863" s="64">
        <v>5398942</v>
      </c>
      <c r="H863" s="50"/>
      <c r="I863" s="52">
        <f>+VLOOKUP(B863,[1]CHECK!F$386:N$2702,9,0)</f>
        <v>-5398942</v>
      </c>
      <c r="J863" s="52">
        <f t="shared" si="13"/>
        <v>0</v>
      </c>
      <c r="K863" s="68" t="str">
        <f>+VLOOKUP(B863,[1]CHECK!F$386:N$2702,8,0)</f>
        <v>15.07.2022</v>
      </c>
    </row>
    <row r="864" spans="1:11" ht="18.75" hidden="1" customHeight="1" x14ac:dyDescent="0.2">
      <c r="A864" s="41">
        <v>863</v>
      </c>
      <c r="B864" s="60">
        <v>13772</v>
      </c>
      <c r="C864" s="43" t="s">
        <v>65</v>
      </c>
      <c r="D864" s="42" t="s">
        <v>210</v>
      </c>
      <c r="E864" s="64">
        <v>1447220</v>
      </c>
      <c r="F864" s="64">
        <v>115778</v>
      </c>
      <c r="G864" s="64">
        <v>1562998</v>
      </c>
      <c r="H864" s="50"/>
      <c r="I864" s="52">
        <f>+VLOOKUP(B864,[1]CHECK!F$386:N$2702,9,0)</f>
        <v>-1562998</v>
      </c>
      <c r="J864" s="52">
        <f t="shared" si="13"/>
        <v>0</v>
      </c>
      <c r="K864" s="68" t="str">
        <f>+VLOOKUP(B864,[1]CHECK!F$386:N$2702,8,0)</f>
        <v>15.07.2022</v>
      </c>
    </row>
    <row r="865" spans="1:11" ht="18.75" hidden="1" customHeight="1" x14ac:dyDescent="0.2">
      <c r="A865" s="41">
        <v>864</v>
      </c>
      <c r="B865" s="60">
        <v>13773</v>
      </c>
      <c r="C865" s="43" t="s">
        <v>65</v>
      </c>
      <c r="D865" s="42" t="s">
        <v>210</v>
      </c>
      <c r="E865" s="64">
        <v>4442320</v>
      </c>
      <c r="F865" s="64">
        <v>355386</v>
      </c>
      <c r="G865" s="64">
        <v>4797706</v>
      </c>
      <c r="H865" s="50"/>
      <c r="I865" s="52">
        <f>+VLOOKUP(B865,[1]CHECK!F$386:N$2702,9,0)</f>
        <v>-4797706</v>
      </c>
      <c r="J865" s="52">
        <f t="shared" si="13"/>
        <v>0</v>
      </c>
      <c r="K865" s="68" t="str">
        <f>+VLOOKUP(B865,[1]CHECK!F$386:N$2702,8,0)</f>
        <v>15.07.2022</v>
      </c>
    </row>
    <row r="866" spans="1:11" ht="18.75" hidden="1" customHeight="1" x14ac:dyDescent="0.2">
      <c r="A866" s="41">
        <v>865</v>
      </c>
      <c r="B866" s="60">
        <v>13774</v>
      </c>
      <c r="C866" s="43" t="s">
        <v>65</v>
      </c>
      <c r="D866" s="42" t="s">
        <v>210</v>
      </c>
      <c r="E866" s="64">
        <v>5401804</v>
      </c>
      <c r="F866" s="64">
        <v>432144</v>
      </c>
      <c r="G866" s="64">
        <v>5833948</v>
      </c>
      <c r="H866" s="50"/>
      <c r="I866" s="52">
        <f>+VLOOKUP(B866,[1]CHECK!F$386:N$2702,9,0)</f>
        <v>-5833948</v>
      </c>
      <c r="J866" s="52">
        <f t="shared" si="13"/>
        <v>0</v>
      </c>
      <c r="K866" s="68" t="str">
        <f>+VLOOKUP(B866,[1]CHECK!F$386:N$2702,8,0)</f>
        <v>15.07.2022</v>
      </c>
    </row>
    <row r="867" spans="1:11" ht="18.75" hidden="1" customHeight="1" x14ac:dyDescent="0.2">
      <c r="A867" s="41">
        <v>866</v>
      </c>
      <c r="B867" s="60">
        <v>13776</v>
      </c>
      <c r="C867" s="43" t="s">
        <v>65</v>
      </c>
      <c r="D867" s="42" t="s">
        <v>210</v>
      </c>
      <c r="E867" s="64">
        <v>6269020</v>
      </c>
      <c r="F867" s="64">
        <v>501522</v>
      </c>
      <c r="G867" s="64">
        <v>6770542</v>
      </c>
      <c r="H867" s="50"/>
      <c r="I867" s="52">
        <f>+VLOOKUP(B867,[1]CHECK!F$386:N$2702,9,0)</f>
        <v>-6770542</v>
      </c>
      <c r="J867" s="52">
        <f t="shared" si="13"/>
        <v>0</v>
      </c>
      <c r="K867" s="68" t="str">
        <f>+VLOOKUP(B867,[1]CHECK!F$386:N$2702,8,0)</f>
        <v>15.07.2022</v>
      </c>
    </row>
    <row r="868" spans="1:11" ht="18.75" hidden="1" customHeight="1" x14ac:dyDescent="0.2">
      <c r="A868" s="41">
        <v>867</v>
      </c>
      <c r="B868" s="60">
        <v>13789</v>
      </c>
      <c r="C868" s="43" t="s">
        <v>1112</v>
      </c>
      <c r="D868" s="42" t="s">
        <v>210</v>
      </c>
      <c r="E868" s="64">
        <v>1110580</v>
      </c>
      <c r="F868" s="64">
        <v>88846</v>
      </c>
      <c r="G868" s="64">
        <v>1199426</v>
      </c>
      <c r="H868" s="50"/>
      <c r="I868" s="52">
        <f>+VLOOKUP(B868,[1]CHECK!F$386:N$2702,9,0)</f>
        <v>-1199426</v>
      </c>
      <c r="J868" s="52">
        <f t="shared" si="13"/>
        <v>0</v>
      </c>
      <c r="K868" s="68" t="str">
        <f>+VLOOKUP(B868,[1]CHECK!F$386:N$2702,8,0)</f>
        <v>15.07.2022</v>
      </c>
    </row>
    <row r="869" spans="1:11" ht="18.75" hidden="1" customHeight="1" x14ac:dyDescent="0.2">
      <c r="A869" s="41">
        <v>868</v>
      </c>
      <c r="B869" s="60">
        <v>13790</v>
      </c>
      <c r="C869" s="43" t="s">
        <v>1112</v>
      </c>
      <c r="D869" s="42" t="s">
        <v>210</v>
      </c>
      <c r="E869" s="64">
        <v>4090492</v>
      </c>
      <c r="F869" s="64">
        <v>327239</v>
      </c>
      <c r="G869" s="64">
        <v>4417731</v>
      </c>
      <c r="H869" s="50"/>
      <c r="I869" s="52">
        <f>+VLOOKUP(B869,[1]CHECK!F$386:N$2702,9,0)</f>
        <v>-4417731</v>
      </c>
      <c r="J869" s="52">
        <f t="shared" si="13"/>
        <v>0</v>
      </c>
      <c r="K869" s="68" t="str">
        <f>+VLOOKUP(B869,[1]CHECK!F$386:N$2702,8,0)</f>
        <v>15.07.2022</v>
      </c>
    </row>
    <row r="870" spans="1:11" ht="18.75" hidden="1" customHeight="1" x14ac:dyDescent="0.2">
      <c r="A870" s="41">
        <v>869</v>
      </c>
      <c r="B870" s="60">
        <v>13791</v>
      </c>
      <c r="C870" s="43" t="s">
        <v>1112</v>
      </c>
      <c r="D870" s="42" t="s">
        <v>210</v>
      </c>
      <c r="E870" s="64">
        <v>1468640</v>
      </c>
      <c r="F870" s="64">
        <v>117491</v>
      </c>
      <c r="G870" s="64">
        <v>1586131</v>
      </c>
      <c r="H870" s="50"/>
      <c r="I870" s="52">
        <f>+VLOOKUP(B870,[1]CHECK!F$386:N$2702,9,0)</f>
        <v>-1586131</v>
      </c>
      <c r="J870" s="52">
        <f t="shared" si="13"/>
        <v>0</v>
      </c>
      <c r="K870" s="68" t="str">
        <f>+VLOOKUP(B870,[1]CHECK!F$386:N$2702,8,0)</f>
        <v>15.07.2022</v>
      </c>
    </row>
    <row r="871" spans="1:11" ht="18.75" hidden="1" customHeight="1" x14ac:dyDescent="0.2">
      <c r="A871" s="41">
        <v>870</v>
      </c>
      <c r="B871" s="60">
        <v>13792</v>
      </c>
      <c r="C871" s="43" t="s">
        <v>1112</v>
      </c>
      <c r="D871" s="42" t="s">
        <v>210</v>
      </c>
      <c r="E871" s="64">
        <v>2421892</v>
      </c>
      <c r="F871" s="64">
        <v>193751</v>
      </c>
      <c r="G871" s="64">
        <v>2615643</v>
      </c>
      <c r="H871" s="50"/>
      <c r="I871" s="52">
        <f>+VLOOKUP(B871,[1]CHECK!F$386:N$2702,9,0)</f>
        <v>-2615643</v>
      </c>
      <c r="J871" s="52">
        <f t="shared" si="13"/>
        <v>0</v>
      </c>
      <c r="K871" s="68" t="str">
        <f>+VLOOKUP(B871,[1]CHECK!F$386:N$2702,8,0)</f>
        <v>15.07.2022</v>
      </c>
    </row>
    <row r="872" spans="1:11" ht="18.75" hidden="1" customHeight="1" x14ac:dyDescent="0.2">
      <c r="A872" s="41">
        <v>871</v>
      </c>
      <c r="B872" s="60">
        <v>13793</v>
      </c>
      <c r="C872" s="43" t="s">
        <v>1112</v>
      </c>
      <c r="D872" s="42" t="s">
        <v>210</v>
      </c>
      <c r="E872" s="64">
        <v>5801948</v>
      </c>
      <c r="F872" s="64">
        <v>464156</v>
      </c>
      <c r="G872" s="64">
        <v>6266104</v>
      </c>
      <c r="H872" s="50"/>
      <c r="I872" s="52">
        <f>+VLOOKUP(B872,[1]CHECK!F$386:N$2702,9,0)</f>
        <v>-6266104</v>
      </c>
      <c r="J872" s="52">
        <f t="shared" si="13"/>
        <v>0</v>
      </c>
      <c r="K872" s="68" t="str">
        <f>+VLOOKUP(B872,[1]CHECK!F$386:N$2702,8,0)</f>
        <v>15.07.2022</v>
      </c>
    </row>
    <row r="873" spans="1:11" ht="18.75" hidden="1" customHeight="1" x14ac:dyDescent="0.2">
      <c r="A873" s="41">
        <v>872</v>
      </c>
      <c r="B873" s="60">
        <v>14114</v>
      </c>
      <c r="C873" s="43" t="s">
        <v>1112</v>
      </c>
      <c r="D873" s="42" t="s">
        <v>210</v>
      </c>
      <c r="E873" s="64">
        <v>2221160</v>
      </c>
      <c r="F873" s="64">
        <v>177693</v>
      </c>
      <c r="G873" s="64">
        <v>2398853</v>
      </c>
      <c r="H873" s="50"/>
      <c r="I873" s="52">
        <f>+VLOOKUP(B873,[1]CHECK!F$386:N$2702,9,0)</f>
        <v>-2398853</v>
      </c>
      <c r="J873" s="52">
        <f t="shared" si="13"/>
        <v>0</v>
      </c>
      <c r="K873" s="68" t="str">
        <f>+VLOOKUP(B873,[1]CHECK!F$386:N$2702,8,0)</f>
        <v>15.07.2022</v>
      </c>
    </row>
    <row r="874" spans="1:11" ht="18.75" hidden="1" customHeight="1" x14ac:dyDescent="0.2">
      <c r="A874" s="41">
        <v>873</v>
      </c>
      <c r="B874" s="60">
        <v>14118</v>
      </c>
      <c r="C874" s="43" t="s">
        <v>66</v>
      </c>
      <c r="D874" s="42" t="s">
        <v>210</v>
      </c>
      <c r="E874" s="64">
        <v>1468640</v>
      </c>
      <c r="F874" s="64">
        <v>117491</v>
      </c>
      <c r="G874" s="64">
        <v>1586131</v>
      </c>
      <c r="H874" s="50"/>
      <c r="I874" s="52">
        <f>+VLOOKUP(B874,[1]CHECK!F$386:N$2702,9,0)</f>
        <v>-1586131</v>
      </c>
      <c r="J874" s="52">
        <f t="shared" si="13"/>
        <v>0</v>
      </c>
      <c r="K874" s="68" t="str">
        <f>+VLOOKUP(B874,[1]CHECK!F$386:N$2702,8,0)</f>
        <v>15.07.2022</v>
      </c>
    </row>
    <row r="875" spans="1:11" ht="18.75" hidden="1" customHeight="1" x14ac:dyDescent="0.2">
      <c r="A875" s="41">
        <v>874</v>
      </c>
      <c r="B875" s="60">
        <v>14122</v>
      </c>
      <c r="C875" s="43" t="s">
        <v>66</v>
      </c>
      <c r="D875" s="42" t="s">
        <v>210</v>
      </c>
      <c r="E875" s="64">
        <v>6663480</v>
      </c>
      <c r="F875" s="64">
        <v>533078</v>
      </c>
      <c r="G875" s="64">
        <v>7196558</v>
      </c>
      <c r="H875" s="50"/>
      <c r="I875" s="52">
        <f>+VLOOKUP(B875,[1]CHECK!F$386:N$2702,9,0)</f>
        <v>-7196558</v>
      </c>
      <c r="J875" s="52">
        <f t="shared" si="13"/>
        <v>0</v>
      </c>
      <c r="K875" s="68" t="str">
        <f>+VLOOKUP(B875,[1]CHECK!F$386:N$2702,8,0)</f>
        <v>15.07.2022</v>
      </c>
    </row>
    <row r="876" spans="1:11" ht="18.75" hidden="1" customHeight="1" x14ac:dyDescent="0.2">
      <c r="A876" s="41">
        <v>875</v>
      </c>
      <c r="B876" s="60">
        <v>14188</v>
      </c>
      <c r="C876" s="43" t="s">
        <v>66</v>
      </c>
      <c r="D876" s="42" t="s">
        <v>210</v>
      </c>
      <c r="E876" s="64">
        <v>1110580</v>
      </c>
      <c r="F876" s="64">
        <v>88846</v>
      </c>
      <c r="G876" s="64">
        <v>1199426</v>
      </c>
      <c r="H876" s="50"/>
      <c r="I876" s="52">
        <f>+VLOOKUP(B876,[1]CHECK!F$386:N$2702,9,0)</f>
        <v>-1199426</v>
      </c>
      <c r="J876" s="52">
        <f t="shared" si="13"/>
        <v>0</v>
      </c>
      <c r="K876" s="68" t="str">
        <f>+VLOOKUP(B876,[1]CHECK!F$386:N$2702,8,0)</f>
        <v>15.07.2022</v>
      </c>
    </row>
    <row r="877" spans="1:11" ht="18.75" hidden="1" customHeight="1" x14ac:dyDescent="0.2">
      <c r="A877" s="41">
        <v>876</v>
      </c>
      <c r="B877" s="60">
        <v>14191</v>
      </c>
      <c r="C877" s="43" t="s">
        <v>66</v>
      </c>
      <c r="D877" s="42" t="s">
        <v>210</v>
      </c>
      <c r="E877" s="64">
        <v>1110580</v>
      </c>
      <c r="F877" s="64">
        <v>88846</v>
      </c>
      <c r="G877" s="64">
        <v>1199426</v>
      </c>
      <c r="H877" s="50"/>
      <c r="I877" s="52">
        <f>+VLOOKUP(B877,[1]CHECK!F$386:N$2702,9,0)</f>
        <v>-1199426</v>
      </c>
      <c r="J877" s="52">
        <f t="shared" si="13"/>
        <v>0</v>
      </c>
      <c r="K877" s="68" t="str">
        <f>+VLOOKUP(B877,[1]CHECK!F$386:N$2702,8,0)</f>
        <v>15.07.2022</v>
      </c>
    </row>
    <row r="878" spans="1:11" ht="18.75" hidden="1" customHeight="1" x14ac:dyDescent="0.2">
      <c r="A878" s="41">
        <v>877</v>
      </c>
      <c r="B878" s="60">
        <v>14192</v>
      </c>
      <c r="C878" s="43" t="s">
        <v>66</v>
      </c>
      <c r="D878" s="42" t="s">
        <v>210</v>
      </c>
      <c r="E878" s="64">
        <v>1311312</v>
      </c>
      <c r="F878" s="64">
        <v>104905</v>
      </c>
      <c r="G878" s="64">
        <v>1416217</v>
      </c>
      <c r="H878" s="50"/>
      <c r="I878" s="52">
        <f>+VLOOKUP(B878,[1]CHECK!F$386:N$2702,9,0)</f>
        <v>-1416217</v>
      </c>
      <c r="J878" s="52">
        <f t="shared" si="13"/>
        <v>0</v>
      </c>
      <c r="K878" s="68" t="str">
        <f>+VLOOKUP(B878,[1]CHECK!F$386:N$2702,8,0)</f>
        <v>15.07.2022</v>
      </c>
    </row>
    <row r="879" spans="1:11" ht="18.75" hidden="1" customHeight="1" x14ac:dyDescent="0.2">
      <c r="A879" s="41">
        <v>878</v>
      </c>
      <c r="B879" s="60">
        <v>14196</v>
      </c>
      <c r="C879" s="43" t="s">
        <v>66</v>
      </c>
      <c r="D879" s="42" t="s">
        <v>210</v>
      </c>
      <c r="E879" s="64">
        <v>3530380</v>
      </c>
      <c r="F879" s="64">
        <v>282430</v>
      </c>
      <c r="G879" s="64">
        <v>3812810</v>
      </c>
      <c r="H879" s="50"/>
      <c r="I879" s="52">
        <f>+VLOOKUP(B879,[1]CHECK!F$386:N$2702,9,0)</f>
        <v>-3812810</v>
      </c>
      <c r="J879" s="52">
        <f t="shared" si="13"/>
        <v>0</v>
      </c>
      <c r="K879" s="68" t="str">
        <f>+VLOOKUP(B879,[1]CHECK!F$386:N$2702,8,0)</f>
        <v>15.07.2022</v>
      </c>
    </row>
    <row r="880" spans="1:11" ht="18.75" hidden="1" customHeight="1" x14ac:dyDescent="0.2">
      <c r="A880" s="41">
        <v>879</v>
      </c>
      <c r="B880" s="60">
        <v>14415</v>
      </c>
      <c r="C880" s="43" t="s">
        <v>67</v>
      </c>
      <c r="D880" s="42" t="s">
        <v>210</v>
      </c>
      <c r="E880" s="64">
        <v>1110580</v>
      </c>
      <c r="F880" s="64">
        <v>88846</v>
      </c>
      <c r="G880" s="64">
        <v>1199426</v>
      </c>
      <c r="H880" s="50"/>
      <c r="I880" s="52">
        <f>+VLOOKUP(B880,[1]CHECK!F$386:N$2702,9,0)</f>
        <v>-1199426</v>
      </c>
      <c r="J880" s="52">
        <f t="shared" si="13"/>
        <v>0</v>
      </c>
      <c r="K880" s="68" t="str">
        <f>+VLOOKUP(B880,[1]CHECK!F$386:N$2702,8,0)</f>
        <v>15.07.2022</v>
      </c>
    </row>
    <row r="881" spans="1:11" ht="18.75" hidden="1" customHeight="1" x14ac:dyDescent="0.2">
      <c r="A881" s="41">
        <v>880</v>
      </c>
      <c r="B881" s="60">
        <v>14590</v>
      </c>
      <c r="C881" s="43" t="s">
        <v>67</v>
      </c>
      <c r="D881" s="42" t="s">
        <v>210</v>
      </c>
      <c r="E881" s="64">
        <v>3827800</v>
      </c>
      <c r="F881" s="64">
        <v>306224</v>
      </c>
      <c r="G881" s="64">
        <v>4134024</v>
      </c>
      <c r="H881" s="50"/>
      <c r="I881" s="52">
        <f>+VLOOKUP(B881,[1]CHECK!F$386:N$2702,9,0)</f>
        <v>-4134024</v>
      </c>
      <c r="J881" s="52">
        <f t="shared" si="13"/>
        <v>0</v>
      </c>
      <c r="K881" s="68" t="str">
        <f>+VLOOKUP(B881,[1]CHECK!F$386:N$2702,8,0)</f>
        <v>15.07.2022</v>
      </c>
    </row>
    <row r="882" spans="1:11" ht="18.75" hidden="1" customHeight="1" x14ac:dyDescent="0.2">
      <c r="A882" s="41">
        <v>881</v>
      </c>
      <c r="B882" s="60">
        <v>14591</v>
      </c>
      <c r="C882" s="43" t="s">
        <v>67</v>
      </c>
      <c r="D882" s="42" t="s">
        <v>210</v>
      </c>
      <c r="E882" s="64">
        <v>2423212</v>
      </c>
      <c r="F882" s="64">
        <v>193857</v>
      </c>
      <c r="G882" s="64">
        <v>2617069</v>
      </c>
      <c r="H882" s="50"/>
      <c r="I882" s="52">
        <f>+VLOOKUP(B882,[1]CHECK!F$386:N$2702,9,0)</f>
        <v>-2617069</v>
      </c>
      <c r="J882" s="52">
        <f t="shared" si="13"/>
        <v>0</v>
      </c>
      <c r="K882" s="68" t="str">
        <f>+VLOOKUP(B882,[1]CHECK!F$386:N$2702,8,0)</f>
        <v>15.07.2022</v>
      </c>
    </row>
    <row r="883" spans="1:11" ht="18.75" hidden="1" customHeight="1" x14ac:dyDescent="0.2">
      <c r="A883" s="41">
        <v>882</v>
      </c>
      <c r="B883" s="60">
        <v>14592</v>
      </c>
      <c r="C883" s="43" t="s">
        <v>67</v>
      </c>
      <c r="D883" s="42" t="s">
        <v>210</v>
      </c>
      <c r="E883" s="64">
        <v>3689800</v>
      </c>
      <c r="F883" s="64">
        <v>295184</v>
      </c>
      <c r="G883" s="64">
        <v>3984984</v>
      </c>
      <c r="H883" s="50"/>
      <c r="I883" s="52">
        <f>+VLOOKUP(B883,[1]CHECK!F$386:N$2702,9,0)</f>
        <v>-3984984</v>
      </c>
      <c r="J883" s="52">
        <f t="shared" si="13"/>
        <v>0</v>
      </c>
      <c r="K883" s="68" t="str">
        <f>+VLOOKUP(B883,[1]CHECK!F$386:N$2702,8,0)</f>
        <v>15.07.2022</v>
      </c>
    </row>
    <row r="884" spans="1:11" ht="18.75" hidden="1" customHeight="1" x14ac:dyDescent="0.2">
      <c r="A884" s="41">
        <v>883</v>
      </c>
      <c r="B884" s="60">
        <v>14593</v>
      </c>
      <c r="C884" s="43" t="s">
        <v>67</v>
      </c>
      <c r="D884" s="42" t="s">
        <v>210</v>
      </c>
      <c r="E884" s="64">
        <v>3052584</v>
      </c>
      <c r="F884" s="64">
        <v>244207</v>
      </c>
      <c r="G884" s="64">
        <v>3296791</v>
      </c>
      <c r="H884" s="50"/>
      <c r="I884" s="52">
        <f>+VLOOKUP(B884,[1]CHECK!F$386:N$2702,9,0)</f>
        <v>-3296791</v>
      </c>
      <c r="J884" s="52">
        <f t="shared" si="13"/>
        <v>0</v>
      </c>
      <c r="K884" s="68" t="str">
        <f>+VLOOKUP(B884,[1]CHECK!F$386:N$2702,8,0)</f>
        <v>15.07.2022</v>
      </c>
    </row>
    <row r="885" spans="1:11" ht="18.75" hidden="1" customHeight="1" x14ac:dyDescent="0.2">
      <c r="A885" s="41">
        <v>884</v>
      </c>
      <c r="B885" s="60">
        <v>14594</v>
      </c>
      <c r="C885" s="43" t="s">
        <v>67</v>
      </c>
      <c r="D885" s="42" t="s">
        <v>210</v>
      </c>
      <c r="E885" s="64">
        <v>1110580</v>
      </c>
      <c r="F885" s="64">
        <v>88846</v>
      </c>
      <c r="G885" s="64">
        <v>1199426</v>
      </c>
      <c r="H885" s="50"/>
      <c r="I885" s="52">
        <f>+VLOOKUP(B885,[1]CHECK!F$386:N$2702,9,0)</f>
        <v>-1199426</v>
      </c>
      <c r="J885" s="52">
        <f t="shared" si="13"/>
        <v>0</v>
      </c>
      <c r="K885" s="68" t="str">
        <f>+VLOOKUP(B885,[1]CHECK!F$386:N$2702,8,0)</f>
        <v>15.07.2022</v>
      </c>
    </row>
    <row r="886" spans="1:11" ht="18.75" hidden="1" customHeight="1" x14ac:dyDescent="0.2">
      <c r="A886" s="41">
        <v>885</v>
      </c>
      <c r="B886" s="60">
        <v>14595</v>
      </c>
      <c r="C886" s="43" t="s">
        <v>67</v>
      </c>
      <c r="D886" s="42" t="s">
        <v>210</v>
      </c>
      <c r="E886" s="64">
        <v>2822584</v>
      </c>
      <c r="F886" s="64">
        <v>225807</v>
      </c>
      <c r="G886" s="64">
        <v>3048391</v>
      </c>
      <c r="H886" s="50"/>
      <c r="I886" s="52">
        <f>+VLOOKUP(B886,[1]CHECK!F$386:N$2702,9,0)</f>
        <v>-3048391</v>
      </c>
      <c r="J886" s="52">
        <f t="shared" si="13"/>
        <v>0</v>
      </c>
      <c r="K886" s="68" t="str">
        <f>+VLOOKUP(B886,[1]CHECK!F$386:N$2702,8,0)</f>
        <v>15.07.2022</v>
      </c>
    </row>
    <row r="887" spans="1:11" ht="18.75" hidden="1" customHeight="1" x14ac:dyDescent="0.2">
      <c r="A887" s="41">
        <v>886</v>
      </c>
      <c r="B887" s="60">
        <v>14596</v>
      </c>
      <c r="C887" s="43" t="s">
        <v>67</v>
      </c>
      <c r="D887" s="42" t="s">
        <v>210</v>
      </c>
      <c r="E887" s="64">
        <v>2222480</v>
      </c>
      <c r="F887" s="64">
        <v>177798</v>
      </c>
      <c r="G887" s="64">
        <v>2400278</v>
      </c>
      <c r="H887" s="50"/>
      <c r="I887" s="52">
        <f>+VLOOKUP(B887,[1]CHECK!F$386:N$2702,9,0)</f>
        <v>-2400278</v>
      </c>
      <c r="J887" s="52">
        <f t="shared" si="13"/>
        <v>0</v>
      </c>
      <c r="K887" s="68" t="str">
        <f>+VLOOKUP(B887,[1]CHECK!F$386:N$2702,8,0)</f>
        <v>15.07.2022</v>
      </c>
    </row>
    <row r="888" spans="1:11" ht="18.75" hidden="1" customHeight="1" x14ac:dyDescent="0.2">
      <c r="A888" s="41">
        <v>887</v>
      </c>
      <c r="B888" s="60">
        <v>14597</v>
      </c>
      <c r="C888" s="43" t="s">
        <v>67</v>
      </c>
      <c r="D888" s="42" t="s">
        <v>210</v>
      </c>
      <c r="E888" s="64">
        <v>2221160</v>
      </c>
      <c r="F888" s="64">
        <v>177693</v>
      </c>
      <c r="G888" s="64">
        <v>2398853</v>
      </c>
      <c r="H888" s="50"/>
      <c r="I888" s="52">
        <f>+VLOOKUP(B888,[1]CHECK!F$386:N$2702,9,0)</f>
        <v>-2398853</v>
      </c>
      <c r="J888" s="52">
        <f t="shared" si="13"/>
        <v>0</v>
      </c>
      <c r="K888" s="68" t="str">
        <f>+VLOOKUP(B888,[1]CHECK!F$386:N$2702,8,0)</f>
        <v>15.07.2022</v>
      </c>
    </row>
    <row r="889" spans="1:11" ht="18.75" hidden="1" customHeight="1" x14ac:dyDescent="0.2">
      <c r="A889" s="41">
        <v>888</v>
      </c>
      <c r="B889" s="60">
        <v>14676</v>
      </c>
      <c r="C889" s="43" t="s">
        <v>68</v>
      </c>
      <c r="D889" s="42" t="s">
        <v>210</v>
      </c>
      <c r="E889" s="64">
        <v>1110580</v>
      </c>
      <c r="F889" s="64">
        <v>88846</v>
      </c>
      <c r="G889" s="64">
        <v>1199426</v>
      </c>
      <c r="H889" s="50"/>
      <c r="I889" s="52">
        <f>+VLOOKUP(B889,[1]CHECK!F$386:N$2702,9,0)</f>
        <v>-1199426</v>
      </c>
      <c r="J889" s="52">
        <f t="shared" si="13"/>
        <v>0</v>
      </c>
      <c r="K889" s="68" t="str">
        <f>+VLOOKUP(B889,[1]CHECK!F$386:N$2702,8,0)</f>
        <v>15.07.2022</v>
      </c>
    </row>
    <row r="890" spans="1:11" ht="18.75" hidden="1" customHeight="1" x14ac:dyDescent="0.2">
      <c r="A890" s="41">
        <v>889</v>
      </c>
      <c r="B890" s="60">
        <v>14749</v>
      </c>
      <c r="C890" s="43" t="s">
        <v>69</v>
      </c>
      <c r="D890" s="42" t="s">
        <v>210</v>
      </c>
      <c r="E890" s="64">
        <v>3131220</v>
      </c>
      <c r="F890" s="64">
        <v>250498</v>
      </c>
      <c r="G890" s="64">
        <v>3381718</v>
      </c>
      <c r="H890" s="50"/>
      <c r="I890" s="52">
        <f>+VLOOKUP(B890,[1]CHECK!F$386:N$2702,9,0)</f>
        <v>-3381718</v>
      </c>
      <c r="J890" s="52">
        <f t="shared" si="13"/>
        <v>0</v>
      </c>
      <c r="K890" s="68" t="str">
        <f>+VLOOKUP(B890,[1]CHECK!F$386:N$2702,8,0)</f>
        <v>15.07.2022</v>
      </c>
    </row>
    <row r="891" spans="1:11" ht="18.75" hidden="1" customHeight="1" x14ac:dyDescent="0.2">
      <c r="A891" s="41">
        <v>890</v>
      </c>
      <c r="B891" s="60">
        <v>15060</v>
      </c>
      <c r="C891" s="43" t="s">
        <v>1136</v>
      </c>
      <c r="D891" s="42" t="s">
        <v>210</v>
      </c>
      <c r="E891" s="64">
        <v>1110580</v>
      </c>
      <c r="F891" s="64">
        <v>88846</v>
      </c>
      <c r="G891" s="64">
        <v>1199426</v>
      </c>
      <c r="H891" s="50"/>
      <c r="I891" s="52">
        <f>+VLOOKUP(B891,[1]CHECK!F$386:N$2702,9,0)</f>
        <v>-1199426</v>
      </c>
      <c r="J891" s="52">
        <f t="shared" si="13"/>
        <v>0</v>
      </c>
      <c r="K891" s="68" t="str">
        <f>+VLOOKUP(B891,[1]CHECK!F$386:N$2702,8,0)</f>
        <v>15.07.2022</v>
      </c>
    </row>
    <row r="892" spans="1:11" ht="18.75" hidden="1" customHeight="1" x14ac:dyDescent="0.2">
      <c r="A892" s="41">
        <v>891</v>
      </c>
      <c r="B892" s="60">
        <v>15061</v>
      </c>
      <c r="C892" s="43" t="s">
        <v>1136</v>
      </c>
      <c r="D892" s="42" t="s">
        <v>210</v>
      </c>
      <c r="E892" s="64">
        <v>1110580</v>
      </c>
      <c r="F892" s="64">
        <v>88846</v>
      </c>
      <c r="G892" s="64">
        <v>1199426</v>
      </c>
      <c r="H892" s="50"/>
      <c r="I892" s="52">
        <f>+VLOOKUP(B892,[1]CHECK!F$386:N$2702,9,0)</f>
        <v>-1199426</v>
      </c>
      <c r="J892" s="52">
        <f t="shared" si="13"/>
        <v>0</v>
      </c>
      <c r="K892" s="68" t="str">
        <f>+VLOOKUP(B892,[1]CHECK!F$386:N$2702,8,0)</f>
        <v>15.07.2022</v>
      </c>
    </row>
    <row r="893" spans="1:11" ht="18.75" hidden="1" customHeight="1" x14ac:dyDescent="0.2">
      <c r="A893" s="41">
        <v>892</v>
      </c>
      <c r="B893" s="60">
        <v>15062</v>
      </c>
      <c r="C893" s="43" t="s">
        <v>1136</v>
      </c>
      <c r="D893" s="42" t="s">
        <v>210</v>
      </c>
      <c r="E893" s="64">
        <v>5557812</v>
      </c>
      <c r="F893" s="64">
        <v>444625</v>
      </c>
      <c r="G893" s="64">
        <v>6002437</v>
      </c>
      <c r="H893" s="50"/>
      <c r="I893" s="52">
        <f>+VLOOKUP(B893,[1]CHECK!F$386:N$2702,9,0)</f>
        <v>-6002437</v>
      </c>
      <c r="J893" s="52">
        <f t="shared" si="13"/>
        <v>0</v>
      </c>
      <c r="K893" s="68" t="str">
        <f>+VLOOKUP(B893,[1]CHECK!F$386:N$2702,8,0)</f>
        <v>15.07.2022</v>
      </c>
    </row>
    <row r="894" spans="1:11" ht="18.75" hidden="1" customHeight="1" x14ac:dyDescent="0.2">
      <c r="A894" s="41">
        <v>893</v>
      </c>
      <c r="B894" s="60">
        <v>15063</v>
      </c>
      <c r="C894" s="43" t="s">
        <v>1136</v>
      </c>
      <c r="D894" s="42" t="s">
        <v>210</v>
      </c>
      <c r="E894" s="64">
        <v>1111900</v>
      </c>
      <c r="F894" s="64">
        <v>88952</v>
      </c>
      <c r="G894" s="64">
        <v>1200852</v>
      </c>
      <c r="H894" s="50"/>
      <c r="I894" s="52">
        <f>+VLOOKUP(B894,[1]CHECK!F$386:N$2702,9,0)</f>
        <v>-1200852</v>
      </c>
      <c r="J894" s="52">
        <f t="shared" si="13"/>
        <v>0</v>
      </c>
      <c r="K894" s="68" t="str">
        <f>+VLOOKUP(B894,[1]CHECK!F$386:N$2702,8,0)</f>
        <v>15.07.2022</v>
      </c>
    </row>
    <row r="895" spans="1:11" ht="18.75" hidden="1" customHeight="1" x14ac:dyDescent="0.2">
      <c r="A895" s="41">
        <v>894</v>
      </c>
      <c r="B895" s="60">
        <v>15064</v>
      </c>
      <c r="C895" s="43" t="s">
        <v>1136</v>
      </c>
      <c r="D895" s="42" t="s">
        <v>210</v>
      </c>
      <c r="E895" s="64">
        <v>1743364</v>
      </c>
      <c r="F895" s="64">
        <v>139469</v>
      </c>
      <c r="G895" s="64">
        <v>1882833</v>
      </c>
      <c r="H895" s="50"/>
      <c r="I895" s="52">
        <f>+VLOOKUP(B895,[1]CHECK!F$386:N$2702,9,0)</f>
        <v>-1882833</v>
      </c>
      <c r="J895" s="52">
        <f t="shared" si="13"/>
        <v>0</v>
      </c>
      <c r="K895" s="68" t="str">
        <f>+VLOOKUP(B895,[1]CHECK!F$386:N$2702,8,0)</f>
        <v>15.07.2022</v>
      </c>
    </row>
    <row r="896" spans="1:11" ht="18.75" hidden="1" customHeight="1" x14ac:dyDescent="0.2">
      <c r="A896" s="41">
        <v>895</v>
      </c>
      <c r="B896" s="60">
        <v>15065</v>
      </c>
      <c r="C896" s="43" t="s">
        <v>1136</v>
      </c>
      <c r="D896" s="42" t="s">
        <v>210</v>
      </c>
      <c r="E896" s="64">
        <v>1468640</v>
      </c>
      <c r="F896" s="64">
        <v>117491</v>
      </c>
      <c r="G896" s="64">
        <v>1586131</v>
      </c>
      <c r="H896" s="50"/>
      <c r="I896" s="52">
        <f>+VLOOKUP(B896,[1]CHECK!F$386:N$2702,9,0)</f>
        <v>-1586131</v>
      </c>
      <c r="J896" s="52">
        <f t="shared" si="13"/>
        <v>0</v>
      </c>
      <c r="K896" s="68" t="str">
        <f>+VLOOKUP(B896,[1]CHECK!F$386:N$2702,8,0)</f>
        <v>15.07.2022</v>
      </c>
    </row>
    <row r="897" spans="1:11" ht="18.75" hidden="1" customHeight="1" x14ac:dyDescent="0.2">
      <c r="A897" s="41">
        <v>896</v>
      </c>
      <c r="B897" s="60">
        <v>15066</v>
      </c>
      <c r="C897" s="43" t="s">
        <v>1136</v>
      </c>
      <c r="D897" s="42" t="s">
        <v>210</v>
      </c>
      <c r="E897" s="64">
        <v>3689800</v>
      </c>
      <c r="F897" s="64">
        <v>295184</v>
      </c>
      <c r="G897" s="64">
        <v>3984984</v>
      </c>
      <c r="H897" s="50"/>
      <c r="I897" s="52">
        <f>+VLOOKUP(B897,[1]CHECK!F$386:N$2702,9,0)</f>
        <v>-3984984</v>
      </c>
      <c r="J897" s="52">
        <f t="shared" si="13"/>
        <v>0</v>
      </c>
      <c r="K897" s="68" t="str">
        <f>+VLOOKUP(B897,[1]CHECK!F$386:N$2702,8,0)</f>
        <v>15.07.2022</v>
      </c>
    </row>
    <row r="898" spans="1:11" ht="18.75" hidden="1" customHeight="1" x14ac:dyDescent="0.2">
      <c r="A898" s="41">
        <v>897</v>
      </c>
      <c r="B898" s="60">
        <v>15067</v>
      </c>
      <c r="C898" s="43" t="s">
        <v>1136</v>
      </c>
      <c r="D898" s="42" t="s">
        <v>210</v>
      </c>
      <c r="E898" s="64">
        <v>2779952</v>
      </c>
      <c r="F898" s="64">
        <v>222396</v>
      </c>
      <c r="G898" s="64">
        <v>3002348</v>
      </c>
      <c r="H898" s="50"/>
      <c r="I898" s="52">
        <f>+VLOOKUP(B898,[1]CHECK!F$386:N$2702,9,0)</f>
        <v>-3002348</v>
      </c>
      <c r="J898" s="52">
        <f t="shared" si="13"/>
        <v>0</v>
      </c>
      <c r="K898" s="68" t="str">
        <f>+VLOOKUP(B898,[1]CHECK!F$386:N$2702,8,0)</f>
        <v>15.07.2022</v>
      </c>
    </row>
    <row r="899" spans="1:11" ht="18.75" hidden="1" customHeight="1" x14ac:dyDescent="0.2">
      <c r="A899" s="41">
        <v>898</v>
      </c>
      <c r="B899" s="60">
        <v>15068</v>
      </c>
      <c r="C899" s="43" t="s">
        <v>1136</v>
      </c>
      <c r="D899" s="42" t="s">
        <v>210</v>
      </c>
      <c r="E899" s="64">
        <v>3761700</v>
      </c>
      <c r="F899" s="64">
        <v>300936</v>
      </c>
      <c r="G899" s="64">
        <v>4062636</v>
      </c>
      <c r="H899" s="50"/>
      <c r="I899" s="52">
        <f>+VLOOKUP(B899,[1]CHECK!F$386:N$2702,9,0)</f>
        <v>-4062636</v>
      </c>
      <c r="J899" s="52">
        <f t="shared" ref="J899:J962" si="14">+I899+G899</f>
        <v>0</v>
      </c>
      <c r="K899" s="68" t="str">
        <f>+VLOOKUP(B899,[1]CHECK!F$386:N$2702,8,0)</f>
        <v>15.07.2022</v>
      </c>
    </row>
    <row r="900" spans="1:11" ht="18.75" hidden="1" customHeight="1" x14ac:dyDescent="0.2">
      <c r="A900" s="41">
        <v>899</v>
      </c>
      <c r="B900" s="60">
        <v>15069</v>
      </c>
      <c r="C900" s="43" t="s">
        <v>1136</v>
      </c>
      <c r="D900" s="42" t="s">
        <v>210</v>
      </c>
      <c r="E900" s="64">
        <v>2419800</v>
      </c>
      <c r="F900" s="64">
        <v>193584</v>
      </c>
      <c r="G900" s="64">
        <v>2613384</v>
      </c>
      <c r="H900" s="50"/>
      <c r="I900" s="52">
        <f>+VLOOKUP(B900,[1]CHECK!F$386:N$2702,9,0)</f>
        <v>-2613384</v>
      </c>
      <c r="J900" s="52">
        <f t="shared" si="14"/>
        <v>0</v>
      </c>
      <c r="K900" s="68" t="str">
        <f>+VLOOKUP(B900,[1]CHECK!F$386:N$2702,8,0)</f>
        <v>15.07.2022</v>
      </c>
    </row>
    <row r="901" spans="1:11" ht="18.75" hidden="1" customHeight="1" x14ac:dyDescent="0.2">
      <c r="A901" s="41">
        <v>900</v>
      </c>
      <c r="B901" s="60">
        <v>15070</v>
      </c>
      <c r="C901" s="43" t="s">
        <v>1136</v>
      </c>
      <c r="D901" s="42" t="s">
        <v>210</v>
      </c>
      <c r="E901" s="64">
        <v>1110580</v>
      </c>
      <c r="F901" s="64">
        <v>88846</v>
      </c>
      <c r="G901" s="64">
        <v>1199426</v>
      </c>
      <c r="H901" s="50"/>
      <c r="I901" s="52">
        <f>+VLOOKUP(B901,[1]CHECK!F$386:N$2702,9,0)</f>
        <v>-1199426</v>
      </c>
      <c r="J901" s="52">
        <f t="shared" si="14"/>
        <v>0</v>
      </c>
      <c r="K901" s="68" t="str">
        <f>+VLOOKUP(B901,[1]CHECK!F$386:N$2702,8,0)</f>
        <v>15.07.2022</v>
      </c>
    </row>
    <row r="902" spans="1:11" ht="18.75" hidden="1" customHeight="1" x14ac:dyDescent="0.2">
      <c r="A902" s="41">
        <v>901</v>
      </c>
      <c r="B902" s="60">
        <v>15071</v>
      </c>
      <c r="C902" s="43" t="s">
        <v>1136</v>
      </c>
      <c r="D902" s="42" t="s">
        <v>210</v>
      </c>
      <c r="E902" s="64">
        <v>1110580</v>
      </c>
      <c r="F902" s="64">
        <v>88846</v>
      </c>
      <c r="G902" s="64">
        <v>1199426</v>
      </c>
      <c r="H902" s="50"/>
      <c r="I902" s="52">
        <f>+VLOOKUP(B902,[1]CHECK!F$386:N$2702,9,0)</f>
        <v>-1199426</v>
      </c>
      <c r="J902" s="52">
        <f t="shared" si="14"/>
        <v>0</v>
      </c>
      <c r="K902" s="68" t="str">
        <f>+VLOOKUP(B902,[1]CHECK!F$386:N$2702,8,0)</f>
        <v>15.07.2022</v>
      </c>
    </row>
    <row r="903" spans="1:11" ht="18.75" hidden="1" customHeight="1" x14ac:dyDescent="0.2">
      <c r="A903" s="41">
        <v>902</v>
      </c>
      <c r="B903" s="60">
        <v>15072</v>
      </c>
      <c r="C903" s="43" t="s">
        <v>1136</v>
      </c>
      <c r="D903" s="42" t="s">
        <v>210</v>
      </c>
      <c r="E903" s="64">
        <v>1468640</v>
      </c>
      <c r="F903" s="64">
        <v>117491</v>
      </c>
      <c r="G903" s="64">
        <v>1586131</v>
      </c>
      <c r="H903" s="50"/>
      <c r="I903" s="52">
        <f>+VLOOKUP(B903,[1]CHECK!F$386:N$2702,9,0)</f>
        <v>-1586131</v>
      </c>
      <c r="J903" s="52">
        <f t="shared" si="14"/>
        <v>0</v>
      </c>
      <c r="K903" s="68" t="str">
        <f>+VLOOKUP(B903,[1]CHECK!F$386:N$2702,8,0)</f>
        <v>15.07.2022</v>
      </c>
    </row>
    <row r="904" spans="1:11" ht="18.75" hidden="1" customHeight="1" x14ac:dyDescent="0.2">
      <c r="A904" s="41">
        <v>903</v>
      </c>
      <c r="B904" s="60">
        <v>15073</v>
      </c>
      <c r="C904" s="43" t="s">
        <v>1136</v>
      </c>
      <c r="D904" s="42" t="s">
        <v>210</v>
      </c>
      <c r="E904" s="64">
        <v>2777860</v>
      </c>
      <c r="F904" s="64">
        <v>222229</v>
      </c>
      <c r="G904" s="64">
        <v>3000089</v>
      </c>
      <c r="H904" s="50"/>
      <c r="I904" s="52">
        <f>+VLOOKUP(B904,[1]CHECK!F$386:N$2702,9,0)</f>
        <v>-3000089</v>
      </c>
      <c r="J904" s="52">
        <f t="shared" si="14"/>
        <v>0</v>
      </c>
      <c r="K904" s="68" t="str">
        <f>+VLOOKUP(B904,[1]CHECK!F$386:N$2702,8,0)</f>
        <v>15.07.2022</v>
      </c>
    </row>
    <row r="905" spans="1:11" ht="18.75" hidden="1" customHeight="1" x14ac:dyDescent="0.2">
      <c r="A905" s="41">
        <v>904</v>
      </c>
      <c r="B905" s="60">
        <v>15074</v>
      </c>
      <c r="C905" s="43" t="s">
        <v>1136</v>
      </c>
      <c r="D905" s="42" t="s">
        <v>210</v>
      </c>
      <c r="E905" s="64">
        <v>4801700</v>
      </c>
      <c r="F905" s="64">
        <v>384136</v>
      </c>
      <c r="G905" s="64">
        <v>5185836</v>
      </c>
      <c r="H905" s="50"/>
      <c r="I905" s="52">
        <f>+VLOOKUP(B905,[1]CHECK!F$386:N$2702,9,0)</f>
        <v>-5185836</v>
      </c>
      <c r="J905" s="52">
        <f t="shared" si="14"/>
        <v>0</v>
      </c>
      <c r="K905" s="68" t="str">
        <f>+VLOOKUP(B905,[1]CHECK!F$386:N$2702,8,0)</f>
        <v>15.07.2022</v>
      </c>
    </row>
    <row r="906" spans="1:11" ht="18.75" hidden="1" customHeight="1" x14ac:dyDescent="0.2">
      <c r="A906" s="41">
        <v>905</v>
      </c>
      <c r="B906" s="60">
        <v>15075</v>
      </c>
      <c r="C906" s="43" t="s">
        <v>1136</v>
      </c>
      <c r="D906" s="42" t="s">
        <v>210</v>
      </c>
      <c r="E906" s="64">
        <v>1468640</v>
      </c>
      <c r="F906" s="64">
        <v>117491</v>
      </c>
      <c r="G906" s="64">
        <v>1586131</v>
      </c>
      <c r="H906" s="50"/>
      <c r="I906" s="52">
        <f>+VLOOKUP(B906,[1]CHECK!F$386:N$2702,9,0)</f>
        <v>-1586131</v>
      </c>
      <c r="J906" s="52">
        <f t="shared" si="14"/>
        <v>0</v>
      </c>
      <c r="K906" s="68" t="str">
        <f>+VLOOKUP(B906,[1]CHECK!F$386:N$2702,8,0)</f>
        <v>15.07.2022</v>
      </c>
    </row>
    <row r="907" spans="1:11" ht="18.75" hidden="1" customHeight="1" x14ac:dyDescent="0.2">
      <c r="A907" s="41">
        <v>906</v>
      </c>
      <c r="B907" s="60">
        <v>15076</v>
      </c>
      <c r="C907" s="43" t="s">
        <v>1136</v>
      </c>
      <c r="D907" s="42" t="s">
        <v>210</v>
      </c>
      <c r="E907" s="64">
        <v>2579220</v>
      </c>
      <c r="F907" s="64">
        <v>206338</v>
      </c>
      <c r="G907" s="64">
        <v>2785558</v>
      </c>
      <c r="H907" s="50"/>
      <c r="I907" s="52">
        <f>+VLOOKUP(B907,[1]CHECK!F$386:N$2702,9,0)</f>
        <v>-2785558</v>
      </c>
      <c r="J907" s="52">
        <f t="shared" si="14"/>
        <v>0</v>
      </c>
      <c r="K907" s="68" t="str">
        <f>+VLOOKUP(B907,[1]CHECK!F$386:N$2702,8,0)</f>
        <v>15.07.2022</v>
      </c>
    </row>
    <row r="908" spans="1:11" ht="18.75" hidden="1" customHeight="1" x14ac:dyDescent="0.2">
      <c r="A908" s="41">
        <v>907</v>
      </c>
      <c r="B908" s="60">
        <v>15077</v>
      </c>
      <c r="C908" s="43" t="s">
        <v>1136</v>
      </c>
      <c r="D908" s="42" t="s">
        <v>210</v>
      </c>
      <c r="E908" s="64">
        <v>4442320</v>
      </c>
      <c r="F908" s="64">
        <v>355386</v>
      </c>
      <c r="G908" s="64">
        <v>4797706</v>
      </c>
      <c r="H908" s="50"/>
      <c r="I908" s="52">
        <f>+VLOOKUP(B908,[1]CHECK!F$386:N$2702,9,0)</f>
        <v>-4797706</v>
      </c>
      <c r="J908" s="52">
        <f t="shared" si="14"/>
        <v>0</v>
      </c>
      <c r="K908" s="68" t="str">
        <f>+VLOOKUP(B908,[1]CHECK!F$386:N$2702,8,0)</f>
        <v>15.07.2022</v>
      </c>
    </row>
    <row r="909" spans="1:11" ht="18.75" hidden="1" customHeight="1" x14ac:dyDescent="0.2">
      <c r="A909" s="41">
        <v>908</v>
      </c>
      <c r="B909" s="60">
        <v>15078</v>
      </c>
      <c r="C909" s="43" t="s">
        <v>1136</v>
      </c>
      <c r="D909" s="42" t="s">
        <v>210</v>
      </c>
      <c r="E909" s="64">
        <v>4047860</v>
      </c>
      <c r="F909" s="64">
        <v>323829</v>
      </c>
      <c r="G909" s="64">
        <v>4371689</v>
      </c>
      <c r="H909" s="50"/>
      <c r="I909" s="52">
        <f>+VLOOKUP(B909,[1]CHECK!F$386:N$2702,9,0)</f>
        <v>-4371689</v>
      </c>
      <c r="J909" s="52">
        <f t="shared" si="14"/>
        <v>0</v>
      </c>
      <c r="K909" s="68" t="str">
        <f>+VLOOKUP(B909,[1]CHECK!F$386:N$2702,8,0)</f>
        <v>15.07.2022</v>
      </c>
    </row>
    <row r="910" spans="1:11" ht="18.75" hidden="1" customHeight="1" x14ac:dyDescent="0.2">
      <c r="A910" s="41">
        <v>909</v>
      </c>
      <c r="B910" s="60">
        <v>15079</v>
      </c>
      <c r="C910" s="43" t="s">
        <v>1136</v>
      </c>
      <c r="D910" s="42" t="s">
        <v>210</v>
      </c>
      <c r="E910" s="64">
        <v>1468640</v>
      </c>
      <c r="F910" s="64">
        <v>117491</v>
      </c>
      <c r="G910" s="64">
        <v>1586131</v>
      </c>
      <c r="H910" s="50"/>
      <c r="I910" s="52">
        <f>+VLOOKUP(B910,[1]CHECK!F$386:N$2702,9,0)</f>
        <v>-1586131</v>
      </c>
      <c r="J910" s="52">
        <f t="shared" si="14"/>
        <v>0</v>
      </c>
      <c r="K910" s="68" t="str">
        <f>+VLOOKUP(B910,[1]CHECK!F$386:N$2702,8,0)</f>
        <v>15.07.2022</v>
      </c>
    </row>
    <row r="911" spans="1:11" ht="18.75" hidden="1" customHeight="1" x14ac:dyDescent="0.2">
      <c r="A911" s="41">
        <v>910</v>
      </c>
      <c r="B911" s="60">
        <v>15080</v>
      </c>
      <c r="C911" s="43" t="s">
        <v>1136</v>
      </c>
      <c r="D911" s="42" t="s">
        <v>210</v>
      </c>
      <c r="E911" s="64">
        <v>19333556</v>
      </c>
      <c r="F911" s="64">
        <v>1546684</v>
      </c>
      <c r="G911" s="64">
        <v>20880240</v>
      </c>
      <c r="H911" s="50"/>
      <c r="I911" s="52">
        <f>+VLOOKUP(B911,[1]CHECK!F$386:N$2702,9,0)</f>
        <v>-20880240</v>
      </c>
      <c r="J911" s="52">
        <f t="shared" si="14"/>
        <v>0</v>
      </c>
      <c r="K911" s="68" t="str">
        <f>+VLOOKUP(B911,[1]CHECK!F$386:N$2702,8,0)</f>
        <v>15.07.2022</v>
      </c>
    </row>
    <row r="912" spans="1:11" ht="18.75" hidden="1" customHeight="1" x14ac:dyDescent="0.2">
      <c r="A912" s="41">
        <v>911</v>
      </c>
      <c r="B912" s="60">
        <v>15114</v>
      </c>
      <c r="C912" s="43" t="s">
        <v>1158</v>
      </c>
      <c r="D912" s="42" t="s">
        <v>210</v>
      </c>
      <c r="E912" s="64">
        <v>3891852</v>
      </c>
      <c r="F912" s="64">
        <v>311348</v>
      </c>
      <c r="G912" s="64">
        <v>4203200</v>
      </c>
      <c r="H912" s="50"/>
      <c r="I912" s="52">
        <f>+VLOOKUP(B912,[1]CHECK!F$386:N$2702,9,0)</f>
        <v>-4203200</v>
      </c>
      <c r="J912" s="52">
        <f t="shared" si="14"/>
        <v>0</v>
      </c>
      <c r="K912" s="68" t="str">
        <f>+VLOOKUP(B912,[1]CHECK!F$386:N$2702,8,0)</f>
        <v>15.07.2022</v>
      </c>
    </row>
    <row r="913" spans="1:11" ht="18.75" hidden="1" customHeight="1" x14ac:dyDescent="0.2">
      <c r="A913" s="41">
        <v>912</v>
      </c>
      <c r="B913" s="60">
        <v>15169</v>
      </c>
      <c r="C913" s="43" t="s">
        <v>1158</v>
      </c>
      <c r="D913" s="42" t="s">
        <v>210</v>
      </c>
      <c r="E913" s="64">
        <v>1311312</v>
      </c>
      <c r="F913" s="64">
        <v>104905</v>
      </c>
      <c r="G913" s="64">
        <v>1416217</v>
      </c>
      <c r="H913" s="50"/>
      <c r="I913" s="52">
        <f>+VLOOKUP(B913,[1]CHECK!F$386:N$2702,9,0)</f>
        <v>-1416217</v>
      </c>
      <c r="J913" s="52">
        <f t="shared" si="14"/>
        <v>0</v>
      </c>
      <c r="K913" s="68" t="str">
        <f>+VLOOKUP(B913,[1]CHECK!F$386:N$2702,8,0)</f>
        <v>15.07.2022</v>
      </c>
    </row>
    <row r="914" spans="1:11" customFormat="1" ht="15" hidden="1" customHeight="1" x14ac:dyDescent="0.25">
      <c r="A914" s="41">
        <v>913</v>
      </c>
      <c r="B914" s="62">
        <v>15219</v>
      </c>
      <c r="C914" s="48" t="s">
        <v>70</v>
      </c>
      <c r="D914" s="47" t="s">
        <v>210</v>
      </c>
      <c r="E914" s="66">
        <v>3731112</v>
      </c>
      <c r="F914" s="66">
        <v>298489</v>
      </c>
      <c r="G914" s="66">
        <v>4029601</v>
      </c>
      <c r="H914" s="53"/>
      <c r="I914" s="52">
        <f>+VLOOKUP(B914,[1]CHECK!F$386:N$2702,9,0)</f>
        <v>-4029601</v>
      </c>
      <c r="J914" s="52">
        <f t="shared" si="14"/>
        <v>0</v>
      </c>
      <c r="K914" s="68" t="str">
        <f>+VLOOKUP(B914,[1]CHECK!F$386:N$2702,8,0)</f>
        <v>05.08.2022</v>
      </c>
    </row>
    <row r="915" spans="1:11" customFormat="1" ht="15" hidden="1" customHeight="1" x14ac:dyDescent="0.25">
      <c r="A915" s="41">
        <v>914</v>
      </c>
      <c r="B915" s="62">
        <v>15220</v>
      </c>
      <c r="C915" s="48" t="s">
        <v>70</v>
      </c>
      <c r="D915" s="47" t="s">
        <v>210</v>
      </c>
      <c r="E915" s="66">
        <v>4800380</v>
      </c>
      <c r="F915" s="66">
        <v>384030</v>
      </c>
      <c r="G915" s="66">
        <v>5184410</v>
      </c>
      <c r="H915" s="53"/>
      <c r="I915" s="52">
        <f>+VLOOKUP(B915,[1]CHECK!F$386:N$2702,9,0)</f>
        <v>-5184410</v>
      </c>
      <c r="J915" s="52">
        <f t="shared" si="14"/>
        <v>0</v>
      </c>
      <c r="K915" s="68" t="str">
        <f>+VLOOKUP(B915,[1]CHECK!F$386:N$2702,8,0)</f>
        <v>05.08.2022</v>
      </c>
    </row>
    <row r="916" spans="1:11" customFormat="1" ht="15" hidden="1" customHeight="1" x14ac:dyDescent="0.25">
      <c r="A916" s="41">
        <v>915</v>
      </c>
      <c r="B916" s="62">
        <v>15229</v>
      </c>
      <c r="C916" s="48" t="s">
        <v>70</v>
      </c>
      <c r="D916" s="47" t="s">
        <v>210</v>
      </c>
      <c r="E916" s="66">
        <v>1512044</v>
      </c>
      <c r="F916" s="66">
        <v>120964</v>
      </c>
      <c r="G916" s="66">
        <v>1633008</v>
      </c>
      <c r="H916" s="53"/>
      <c r="I916" s="52">
        <f>+VLOOKUP(B916,[1]CHECK!F$386:N$2702,9,0)</f>
        <v>-1633008</v>
      </c>
      <c r="J916" s="52">
        <f t="shared" si="14"/>
        <v>0</v>
      </c>
      <c r="K916" s="68" t="str">
        <f>+VLOOKUP(B916,[1]CHECK!F$386:N$2702,8,0)</f>
        <v>05.08.2022</v>
      </c>
    </row>
    <row r="917" spans="1:11" ht="18.75" hidden="1" customHeight="1" x14ac:dyDescent="0.2">
      <c r="A917" s="41">
        <v>916</v>
      </c>
      <c r="B917" s="60">
        <v>15233</v>
      </c>
      <c r="C917" s="43" t="s">
        <v>70</v>
      </c>
      <c r="D917" s="42" t="s">
        <v>210</v>
      </c>
      <c r="E917" s="64">
        <v>2777860</v>
      </c>
      <c r="F917" s="64">
        <v>222229</v>
      </c>
      <c r="G917" s="64">
        <v>3000089</v>
      </c>
      <c r="H917" s="50"/>
      <c r="I917" s="52">
        <f>+VLOOKUP(B917,[1]CHECK!F$386:N$2702,9,0)</f>
        <v>-3000089</v>
      </c>
      <c r="J917" s="52">
        <f t="shared" si="14"/>
        <v>0</v>
      </c>
      <c r="K917" s="68" t="str">
        <f>+VLOOKUP(B917,[1]CHECK!F$386:N$2702,8,0)</f>
        <v>05.08.2022</v>
      </c>
    </row>
    <row r="918" spans="1:11" ht="18.75" hidden="1" customHeight="1" x14ac:dyDescent="0.2">
      <c r="A918" s="41">
        <v>917</v>
      </c>
      <c r="B918" s="60">
        <v>15708</v>
      </c>
      <c r="C918" s="43" t="s">
        <v>71</v>
      </c>
      <c r="D918" s="42" t="s">
        <v>210</v>
      </c>
      <c r="E918" s="64">
        <v>1468640</v>
      </c>
      <c r="F918" s="64">
        <v>117491</v>
      </c>
      <c r="G918" s="64">
        <v>1586131</v>
      </c>
      <c r="H918" s="50"/>
      <c r="I918" s="52">
        <f>+VLOOKUP(B918,[1]CHECK!F$386:N$2702,9,0)</f>
        <v>-1586131</v>
      </c>
      <c r="J918" s="52">
        <f t="shared" si="14"/>
        <v>0</v>
      </c>
      <c r="K918" s="68" t="str">
        <f>+VLOOKUP(B918,[1]CHECK!F$386:N$2702,8,0)</f>
        <v>05.08.2022</v>
      </c>
    </row>
    <row r="919" spans="1:11" ht="18.75" hidden="1" customHeight="1" x14ac:dyDescent="0.2">
      <c r="A919" s="41">
        <v>918</v>
      </c>
      <c r="B919" s="60">
        <v>15751</v>
      </c>
      <c r="C919" s="43" t="s">
        <v>71</v>
      </c>
      <c r="D919" s="42" t="s">
        <v>210</v>
      </c>
      <c r="E919" s="64">
        <v>1110580</v>
      </c>
      <c r="F919" s="64">
        <v>88846</v>
      </c>
      <c r="G919" s="64">
        <v>1199426</v>
      </c>
      <c r="H919" s="50"/>
      <c r="I919" s="52">
        <f>+VLOOKUP(B919,[1]CHECK!F$386:N$2702,9,0)</f>
        <v>-1199426</v>
      </c>
      <c r="J919" s="52">
        <f t="shared" si="14"/>
        <v>0</v>
      </c>
      <c r="K919" s="68" t="str">
        <f>+VLOOKUP(B919,[1]CHECK!F$386:N$2702,8,0)</f>
        <v>05.08.2022</v>
      </c>
    </row>
    <row r="920" spans="1:11" ht="18.75" hidden="1" customHeight="1" x14ac:dyDescent="0.2">
      <c r="A920" s="41">
        <v>919</v>
      </c>
      <c r="B920" s="60">
        <v>15753</v>
      </c>
      <c r="C920" s="43" t="s">
        <v>71</v>
      </c>
      <c r="D920" s="42" t="s">
        <v>210</v>
      </c>
      <c r="E920" s="64">
        <v>8472664</v>
      </c>
      <c r="F920" s="64">
        <v>677813</v>
      </c>
      <c r="G920" s="64">
        <v>9150477</v>
      </c>
      <c r="H920" s="50"/>
      <c r="I920" s="52">
        <f>+VLOOKUP(B920,[1]CHECK!F$386:N$2702,9,0)</f>
        <v>-9150477</v>
      </c>
      <c r="J920" s="52">
        <f t="shared" si="14"/>
        <v>0</v>
      </c>
      <c r="K920" s="68" t="str">
        <f>+VLOOKUP(B920,[1]CHECK!F$386:N$2702,8,0)</f>
        <v>05.08.2022</v>
      </c>
    </row>
    <row r="921" spans="1:11" ht="18.75" hidden="1" customHeight="1" x14ac:dyDescent="0.2">
      <c r="A921" s="41">
        <v>920</v>
      </c>
      <c r="B921" s="60">
        <v>15854</v>
      </c>
      <c r="C921" s="43" t="s">
        <v>71</v>
      </c>
      <c r="D921" s="42" t="s">
        <v>210</v>
      </c>
      <c r="E921" s="64">
        <v>1110580</v>
      </c>
      <c r="F921" s="64">
        <v>88846</v>
      </c>
      <c r="G921" s="64">
        <v>1199426</v>
      </c>
      <c r="H921" s="50"/>
      <c r="I921" s="52">
        <f>+VLOOKUP(B921,[1]CHECK!F$386:N$2702,9,0)</f>
        <v>-1199426</v>
      </c>
      <c r="J921" s="52">
        <f t="shared" si="14"/>
        <v>0</v>
      </c>
      <c r="K921" s="68" t="str">
        <f>+VLOOKUP(B921,[1]CHECK!F$386:N$2702,8,0)</f>
        <v>05.08.2022</v>
      </c>
    </row>
    <row r="922" spans="1:11" ht="18.75" hidden="1" customHeight="1" x14ac:dyDescent="0.2">
      <c r="A922" s="41">
        <v>921</v>
      </c>
      <c r="B922" s="60">
        <v>15855</v>
      </c>
      <c r="C922" s="43" t="s">
        <v>71</v>
      </c>
      <c r="D922" s="42" t="s">
        <v>210</v>
      </c>
      <c r="E922" s="64">
        <v>1248580</v>
      </c>
      <c r="F922" s="64">
        <v>99886</v>
      </c>
      <c r="G922" s="64">
        <v>1348466</v>
      </c>
      <c r="H922" s="50"/>
      <c r="I922" s="52">
        <f>+VLOOKUP(B922,[1]CHECK!F$386:N$2702,9,0)</f>
        <v>-1348466</v>
      </c>
      <c r="J922" s="52">
        <f t="shared" si="14"/>
        <v>0</v>
      </c>
      <c r="K922" s="68" t="str">
        <f>+VLOOKUP(B922,[1]CHECK!F$386:N$2702,8,0)</f>
        <v>05.08.2022</v>
      </c>
    </row>
    <row r="923" spans="1:11" ht="18.75" hidden="1" customHeight="1" x14ac:dyDescent="0.2">
      <c r="A923" s="41">
        <v>922</v>
      </c>
      <c r="B923" s="60">
        <v>15856</v>
      </c>
      <c r="C923" s="43" t="s">
        <v>71</v>
      </c>
      <c r="D923" s="42" t="s">
        <v>210</v>
      </c>
      <c r="E923" s="64">
        <v>1468640</v>
      </c>
      <c r="F923" s="64">
        <v>117491</v>
      </c>
      <c r="G923" s="64">
        <v>1586131</v>
      </c>
      <c r="H923" s="50"/>
      <c r="I923" s="52">
        <f>+VLOOKUP(B923,[1]CHECK!F$386:N$2702,9,0)</f>
        <v>-1586131</v>
      </c>
      <c r="J923" s="52">
        <f t="shared" si="14"/>
        <v>0</v>
      </c>
      <c r="K923" s="68" t="str">
        <f>+VLOOKUP(B923,[1]CHECK!F$386:N$2702,8,0)</f>
        <v>05.08.2022</v>
      </c>
    </row>
    <row r="924" spans="1:11" ht="18.75" hidden="1" customHeight="1" x14ac:dyDescent="0.2">
      <c r="A924" s="41">
        <v>923</v>
      </c>
      <c r="B924" s="60">
        <v>15857</v>
      </c>
      <c r="C924" s="43" t="s">
        <v>71</v>
      </c>
      <c r="D924" s="42" t="s">
        <v>210</v>
      </c>
      <c r="E924" s="64">
        <v>2579220</v>
      </c>
      <c r="F924" s="64">
        <v>206338</v>
      </c>
      <c r="G924" s="64">
        <v>2785558</v>
      </c>
      <c r="H924" s="50"/>
      <c r="I924" s="52">
        <f>+VLOOKUP(B924,[1]CHECK!F$386:N$2702,9,0)</f>
        <v>-2785558</v>
      </c>
      <c r="J924" s="52">
        <f t="shared" si="14"/>
        <v>0</v>
      </c>
      <c r="K924" s="68" t="str">
        <f>+VLOOKUP(B924,[1]CHECK!F$386:N$2702,8,0)</f>
        <v>05.08.2022</v>
      </c>
    </row>
    <row r="925" spans="1:11" ht="18.75" hidden="1" customHeight="1" x14ac:dyDescent="0.2">
      <c r="A925" s="41">
        <v>924</v>
      </c>
      <c r="B925" s="60">
        <v>15858</v>
      </c>
      <c r="C925" s="43" t="s">
        <v>71</v>
      </c>
      <c r="D925" s="42" t="s">
        <v>210</v>
      </c>
      <c r="E925" s="64">
        <v>2221160</v>
      </c>
      <c r="F925" s="64">
        <v>177693</v>
      </c>
      <c r="G925" s="64">
        <v>2398853</v>
      </c>
      <c r="H925" s="50"/>
      <c r="I925" s="52">
        <f>+VLOOKUP(B925,[1]CHECK!F$386:N$2702,9,0)</f>
        <v>-2398853</v>
      </c>
      <c r="J925" s="52">
        <f t="shared" si="14"/>
        <v>0</v>
      </c>
      <c r="K925" s="68" t="str">
        <f>+VLOOKUP(B925,[1]CHECK!F$386:N$2702,8,0)</f>
        <v>05.08.2022</v>
      </c>
    </row>
    <row r="926" spans="1:11" ht="18.75" hidden="1" customHeight="1" x14ac:dyDescent="0.2">
      <c r="A926" s="41">
        <v>925</v>
      </c>
      <c r="B926" s="60">
        <v>15859</v>
      </c>
      <c r="C926" s="43" t="s">
        <v>71</v>
      </c>
      <c r="D926" s="42" t="s">
        <v>210</v>
      </c>
      <c r="E926" s="64">
        <v>1870104</v>
      </c>
      <c r="F926" s="64">
        <v>149608</v>
      </c>
      <c r="G926" s="64">
        <v>2019712</v>
      </c>
      <c r="H926" s="50"/>
      <c r="I926" s="52">
        <f>+VLOOKUP(B926,[1]CHECK!F$386:N$2702,9,0)</f>
        <v>-2019712</v>
      </c>
      <c r="J926" s="52">
        <f t="shared" si="14"/>
        <v>0</v>
      </c>
      <c r="K926" s="68" t="str">
        <f>+VLOOKUP(B926,[1]CHECK!F$386:N$2702,8,0)</f>
        <v>05.08.2022</v>
      </c>
    </row>
    <row r="927" spans="1:11" ht="18.75" hidden="1" customHeight="1" x14ac:dyDescent="0.2">
      <c r="A927" s="41">
        <v>926</v>
      </c>
      <c r="B927" s="60">
        <v>15860</v>
      </c>
      <c r="C927" s="43" t="s">
        <v>71</v>
      </c>
      <c r="D927" s="42" t="s">
        <v>210</v>
      </c>
      <c r="E927" s="64">
        <v>1110580</v>
      </c>
      <c r="F927" s="64">
        <v>88846</v>
      </c>
      <c r="G927" s="64">
        <v>1199426</v>
      </c>
      <c r="H927" s="50"/>
      <c r="I927" s="52">
        <f>+VLOOKUP(B927,[1]CHECK!F$386:N$2702,9,0)</f>
        <v>-1199426</v>
      </c>
      <c r="J927" s="52">
        <f t="shared" si="14"/>
        <v>0</v>
      </c>
      <c r="K927" s="68" t="str">
        <f>+VLOOKUP(B927,[1]CHECK!F$386:N$2702,8,0)</f>
        <v>05.08.2022</v>
      </c>
    </row>
    <row r="928" spans="1:11" ht="18.75" hidden="1" customHeight="1" x14ac:dyDescent="0.2">
      <c r="A928" s="41">
        <v>927</v>
      </c>
      <c r="B928" s="60">
        <v>15861</v>
      </c>
      <c r="C928" s="43" t="s">
        <v>71</v>
      </c>
      <c r="D928" s="42" t="s">
        <v>210</v>
      </c>
      <c r="E928" s="64">
        <v>1468640</v>
      </c>
      <c r="F928" s="64">
        <v>117491</v>
      </c>
      <c r="G928" s="64">
        <v>1586131</v>
      </c>
      <c r="H928" s="50"/>
      <c r="I928" s="52">
        <f>+VLOOKUP(B928,[1]CHECK!F$386:N$2702,9,0)</f>
        <v>-1586131</v>
      </c>
      <c r="J928" s="52">
        <f t="shared" si="14"/>
        <v>0</v>
      </c>
      <c r="K928" s="68" t="str">
        <f>+VLOOKUP(B928,[1]CHECK!F$386:N$2702,8,0)</f>
        <v>05.08.2022</v>
      </c>
    </row>
    <row r="929" spans="1:11" ht="18.75" hidden="1" customHeight="1" x14ac:dyDescent="0.2">
      <c r="A929" s="41">
        <v>928</v>
      </c>
      <c r="B929" s="60">
        <v>15862</v>
      </c>
      <c r="C929" s="43" t="s">
        <v>71</v>
      </c>
      <c r="D929" s="42" t="s">
        <v>210</v>
      </c>
      <c r="E929" s="64">
        <v>2777860</v>
      </c>
      <c r="F929" s="64">
        <v>222229</v>
      </c>
      <c r="G929" s="64">
        <v>3000089</v>
      </c>
      <c r="H929" s="50"/>
      <c r="I929" s="52">
        <f>+VLOOKUP(B929,[1]CHECK!F$386:N$2702,9,0)</f>
        <v>-3000089</v>
      </c>
      <c r="J929" s="52">
        <f t="shared" si="14"/>
        <v>0</v>
      </c>
      <c r="K929" s="68" t="str">
        <f>+VLOOKUP(B929,[1]CHECK!F$386:N$2702,8,0)</f>
        <v>05.08.2022</v>
      </c>
    </row>
    <row r="930" spans="1:11" ht="18.75" hidden="1" customHeight="1" x14ac:dyDescent="0.2">
      <c r="A930" s="41">
        <v>929</v>
      </c>
      <c r="B930" s="60">
        <v>15863</v>
      </c>
      <c r="C930" s="43" t="s">
        <v>71</v>
      </c>
      <c r="D930" s="42" t="s">
        <v>210</v>
      </c>
      <c r="E930" s="64">
        <v>1468640</v>
      </c>
      <c r="F930" s="64">
        <v>117491</v>
      </c>
      <c r="G930" s="64">
        <v>1586131</v>
      </c>
      <c r="H930" s="50"/>
      <c r="I930" s="52">
        <f>+VLOOKUP(B930,[1]CHECK!F$386:N$2702,9,0)</f>
        <v>-1586131</v>
      </c>
      <c r="J930" s="52">
        <f t="shared" si="14"/>
        <v>0</v>
      </c>
      <c r="K930" s="68" t="str">
        <f>+VLOOKUP(B930,[1]CHECK!F$386:N$2702,8,0)</f>
        <v>05.08.2022</v>
      </c>
    </row>
    <row r="931" spans="1:11" ht="18.75" hidden="1" customHeight="1" x14ac:dyDescent="0.2">
      <c r="A931" s="41">
        <v>930</v>
      </c>
      <c r="B931" s="60">
        <v>15864</v>
      </c>
      <c r="C931" s="43" t="s">
        <v>71</v>
      </c>
      <c r="D931" s="42" t="s">
        <v>210</v>
      </c>
      <c r="E931" s="64">
        <v>1110580</v>
      </c>
      <c r="F931" s="64">
        <v>88846</v>
      </c>
      <c r="G931" s="64">
        <v>1199426</v>
      </c>
      <c r="H931" s="50"/>
      <c r="I931" s="52">
        <f>+VLOOKUP(B931,[1]CHECK!F$386:N$2702,9,0)</f>
        <v>-1199426</v>
      </c>
      <c r="J931" s="52">
        <f t="shared" si="14"/>
        <v>0</v>
      </c>
      <c r="K931" s="68" t="str">
        <f>+VLOOKUP(B931,[1]CHECK!F$386:N$2702,8,0)</f>
        <v>05.08.2022</v>
      </c>
    </row>
    <row r="932" spans="1:11" ht="18.75" hidden="1" customHeight="1" x14ac:dyDescent="0.2">
      <c r="A932" s="41">
        <v>931</v>
      </c>
      <c r="B932" s="60">
        <v>15865</v>
      </c>
      <c r="C932" s="43" t="s">
        <v>71</v>
      </c>
      <c r="D932" s="42" t="s">
        <v>210</v>
      </c>
      <c r="E932" s="64">
        <v>2469212</v>
      </c>
      <c r="F932" s="64">
        <v>197537</v>
      </c>
      <c r="G932" s="64">
        <v>2666749</v>
      </c>
      <c r="H932" s="50"/>
      <c r="I932" s="52">
        <f>+VLOOKUP(B932,[1]CHECK!F$386:N$2702,9,0)</f>
        <v>-2666749</v>
      </c>
      <c r="J932" s="52">
        <f t="shared" si="14"/>
        <v>0</v>
      </c>
      <c r="K932" s="68" t="str">
        <f>+VLOOKUP(B932,[1]CHECK!F$386:N$2702,8,0)</f>
        <v>05.08.2022</v>
      </c>
    </row>
    <row r="933" spans="1:11" ht="18.75" hidden="1" customHeight="1" x14ac:dyDescent="0.2">
      <c r="A933" s="41">
        <v>932</v>
      </c>
      <c r="B933" s="60">
        <v>16000</v>
      </c>
      <c r="C933" s="43" t="s">
        <v>71</v>
      </c>
      <c r="D933" s="42" t="s">
        <v>210</v>
      </c>
      <c r="E933" s="64">
        <v>1311312</v>
      </c>
      <c r="F933" s="64">
        <v>104905</v>
      </c>
      <c r="G933" s="64">
        <v>1416217</v>
      </c>
      <c r="H933" s="50"/>
      <c r="I933" s="52">
        <f>+VLOOKUP(B933,[1]CHECK!F$386:N$2702,9,0)</f>
        <v>-1416217</v>
      </c>
      <c r="J933" s="52">
        <f t="shared" si="14"/>
        <v>0</v>
      </c>
      <c r="K933" s="68" t="str">
        <f>+VLOOKUP(B933,[1]CHECK!F$386:N$2702,8,0)</f>
        <v>05.08.2022</v>
      </c>
    </row>
    <row r="934" spans="1:11" ht="18.75" hidden="1" customHeight="1" x14ac:dyDescent="0.2">
      <c r="A934" s="41">
        <v>933</v>
      </c>
      <c r="B934" s="60">
        <v>16007</v>
      </c>
      <c r="C934" s="43" t="s">
        <v>72</v>
      </c>
      <c r="D934" s="42" t="s">
        <v>210</v>
      </c>
      <c r="E934" s="64">
        <v>1110580</v>
      </c>
      <c r="F934" s="64">
        <v>88846</v>
      </c>
      <c r="G934" s="64">
        <v>1199426</v>
      </c>
      <c r="H934" s="50"/>
      <c r="I934" s="52">
        <f>+VLOOKUP(B934,[1]CHECK!F$386:N$2702,9,0)</f>
        <v>-1199426</v>
      </c>
      <c r="J934" s="52">
        <f t="shared" si="14"/>
        <v>0</v>
      </c>
      <c r="K934" s="68" t="str">
        <f>+VLOOKUP(B934,[1]CHECK!F$386:N$2702,8,0)</f>
        <v>05.08.2022</v>
      </c>
    </row>
    <row r="935" spans="1:11" ht="18.75" hidden="1" customHeight="1" x14ac:dyDescent="0.2">
      <c r="A935" s="41">
        <v>934</v>
      </c>
      <c r="B935" s="60">
        <v>16149</v>
      </c>
      <c r="C935" s="43" t="s">
        <v>72</v>
      </c>
      <c r="D935" s="42" t="s">
        <v>210</v>
      </c>
      <c r="E935" s="64">
        <v>1311312</v>
      </c>
      <c r="F935" s="64">
        <v>104905</v>
      </c>
      <c r="G935" s="64">
        <v>1416217</v>
      </c>
      <c r="H935" s="50"/>
      <c r="I935" s="52">
        <f>+VLOOKUP(B935,[1]CHECK!F$386:N$2702,9,0)</f>
        <v>-1416217</v>
      </c>
      <c r="J935" s="52">
        <f t="shared" si="14"/>
        <v>0</v>
      </c>
      <c r="K935" s="68" t="str">
        <f>+VLOOKUP(B935,[1]CHECK!F$386:N$2702,8,0)</f>
        <v>05.08.2022</v>
      </c>
    </row>
    <row r="936" spans="1:11" ht="18.75" hidden="1" customHeight="1" x14ac:dyDescent="0.2">
      <c r="A936" s="41">
        <v>935</v>
      </c>
      <c r="B936" s="60">
        <v>16170</v>
      </c>
      <c r="C936" s="43" t="s">
        <v>72</v>
      </c>
      <c r="D936" s="42" t="s">
        <v>210</v>
      </c>
      <c r="E936" s="64">
        <v>3178574</v>
      </c>
      <c r="F936" s="64">
        <v>254286</v>
      </c>
      <c r="G936" s="64">
        <v>3432860</v>
      </c>
      <c r="H936" s="50"/>
      <c r="I936" s="52">
        <f>+VLOOKUP(B936,[1]CHECK!F$386:N$2702,9,0)</f>
        <v>-3432860</v>
      </c>
      <c r="J936" s="52">
        <f t="shared" si="14"/>
        <v>0</v>
      </c>
      <c r="K936" s="68" t="str">
        <f>+VLOOKUP(B936,[1]CHECK!F$386:N$2702,8,0)</f>
        <v>05.08.2022</v>
      </c>
    </row>
    <row r="937" spans="1:11" ht="18.75" hidden="1" customHeight="1" x14ac:dyDescent="0.2">
      <c r="A937" s="41">
        <v>936</v>
      </c>
      <c r="B937" s="60">
        <v>16516</v>
      </c>
      <c r="C937" s="43" t="s">
        <v>73</v>
      </c>
      <c r="D937" s="42" t="s">
        <v>210</v>
      </c>
      <c r="E937" s="64">
        <v>4846380</v>
      </c>
      <c r="F937" s="64">
        <v>387710</v>
      </c>
      <c r="G937" s="64">
        <v>5234090</v>
      </c>
      <c r="H937" s="50"/>
      <c r="I937" s="52">
        <f>+VLOOKUP(B937,[1]CHECK!F$386:N$2702,9,0)</f>
        <v>-5234090</v>
      </c>
      <c r="J937" s="52">
        <f t="shared" si="14"/>
        <v>0</v>
      </c>
      <c r="K937" s="68" t="str">
        <f>+VLOOKUP(B937,[1]CHECK!F$386:N$2702,8,0)</f>
        <v>05.08.2022</v>
      </c>
    </row>
    <row r="938" spans="1:11" ht="18.75" hidden="1" customHeight="1" x14ac:dyDescent="0.2">
      <c r="A938" s="41">
        <v>937</v>
      </c>
      <c r="B938" s="60">
        <v>16517</v>
      </c>
      <c r="C938" s="43" t="s">
        <v>73</v>
      </c>
      <c r="D938" s="42" t="s">
        <v>210</v>
      </c>
      <c r="E938" s="64">
        <v>2421892</v>
      </c>
      <c r="F938" s="64">
        <v>193751</v>
      </c>
      <c r="G938" s="64">
        <v>2615643</v>
      </c>
      <c r="H938" s="50"/>
      <c r="I938" s="52">
        <f>+VLOOKUP(B938,[1]CHECK!F$386:N$2702,9,0)</f>
        <v>-2615643</v>
      </c>
      <c r="J938" s="52">
        <f t="shared" si="14"/>
        <v>0</v>
      </c>
      <c r="K938" s="68" t="str">
        <f>+VLOOKUP(B938,[1]CHECK!F$386:N$2702,8,0)</f>
        <v>05.08.2022</v>
      </c>
    </row>
    <row r="939" spans="1:11" ht="18.75" hidden="1" customHeight="1" x14ac:dyDescent="0.2">
      <c r="A939" s="41">
        <v>938</v>
      </c>
      <c r="B939" s="60">
        <v>16518</v>
      </c>
      <c r="C939" s="43" t="s">
        <v>73</v>
      </c>
      <c r="D939" s="42" t="s">
        <v>210</v>
      </c>
      <c r="E939" s="64">
        <v>4847700</v>
      </c>
      <c r="F939" s="64">
        <v>387816</v>
      </c>
      <c r="G939" s="64">
        <v>5235516</v>
      </c>
      <c r="H939" s="50"/>
      <c r="I939" s="52">
        <f>+VLOOKUP(B939,[1]CHECK!F$386:N$2702,9,0)</f>
        <v>-5235516</v>
      </c>
      <c r="J939" s="52">
        <f t="shared" si="14"/>
        <v>0</v>
      </c>
      <c r="K939" s="68" t="str">
        <f>+VLOOKUP(B939,[1]CHECK!F$386:N$2702,8,0)</f>
        <v>05.08.2022</v>
      </c>
    </row>
    <row r="940" spans="1:11" ht="18.75" hidden="1" customHeight="1" x14ac:dyDescent="0.2">
      <c r="A940" s="41">
        <v>939</v>
      </c>
      <c r="B940" s="60">
        <v>16519</v>
      </c>
      <c r="C940" s="43" t="s">
        <v>73</v>
      </c>
      <c r="D940" s="42" t="s">
        <v>210</v>
      </c>
      <c r="E940" s="64">
        <v>1468640</v>
      </c>
      <c r="F940" s="64">
        <v>117491</v>
      </c>
      <c r="G940" s="64">
        <v>1586131</v>
      </c>
      <c r="H940" s="50"/>
      <c r="I940" s="52">
        <f>+VLOOKUP(B940,[1]CHECK!F$386:N$2702,9,0)</f>
        <v>-1586131</v>
      </c>
      <c r="J940" s="52">
        <f t="shared" si="14"/>
        <v>0</v>
      </c>
      <c r="K940" s="68" t="str">
        <f>+VLOOKUP(B940,[1]CHECK!F$386:N$2702,8,0)</f>
        <v>05.08.2022</v>
      </c>
    </row>
    <row r="941" spans="1:11" ht="18.75" hidden="1" customHeight="1" x14ac:dyDescent="0.2">
      <c r="A941" s="41">
        <v>940</v>
      </c>
      <c r="B941" s="60">
        <v>16520</v>
      </c>
      <c r="C941" s="43" t="s">
        <v>73</v>
      </c>
      <c r="D941" s="42" t="s">
        <v>210</v>
      </c>
      <c r="E941" s="64">
        <v>4800380</v>
      </c>
      <c r="F941" s="64">
        <v>384030</v>
      </c>
      <c r="G941" s="64">
        <v>5184410</v>
      </c>
      <c r="H941" s="50"/>
      <c r="I941" s="52">
        <f>+VLOOKUP(B941,[1]CHECK!F$386:N$2702,9,0)</f>
        <v>-5184410</v>
      </c>
      <c r="J941" s="52">
        <f t="shared" si="14"/>
        <v>0</v>
      </c>
      <c r="K941" s="68" t="str">
        <f>+VLOOKUP(B941,[1]CHECK!F$386:N$2702,8,0)</f>
        <v>05.08.2022</v>
      </c>
    </row>
    <row r="942" spans="1:11" ht="18.75" hidden="1" customHeight="1" x14ac:dyDescent="0.2">
      <c r="A942" s="41">
        <v>941</v>
      </c>
      <c r="B942" s="61">
        <v>16521</v>
      </c>
      <c r="C942" s="48" t="s">
        <v>73</v>
      </c>
      <c r="D942" s="47" t="s">
        <v>210</v>
      </c>
      <c r="E942" s="66">
        <v>2222480</v>
      </c>
      <c r="F942" s="66">
        <v>177798</v>
      </c>
      <c r="G942" s="66">
        <v>2400278</v>
      </c>
      <c r="H942" s="53"/>
      <c r="I942" s="52">
        <f>+VLOOKUP(B942,[1]CHECK!F$386:N$2702,9,0)</f>
        <v>-2400278</v>
      </c>
      <c r="J942" s="52">
        <f t="shared" si="14"/>
        <v>0</v>
      </c>
      <c r="K942" s="68" t="str">
        <f>+VLOOKUP(B942,[1]CHECK!F$386:N$2702,8,0)</f>
        <v>05.08.2022</v>
      </c>
    </row>
    <row r="943" spans="1:11" ht="18.75" hidden="1" customHeight="1" x14ac:dyDescent="0.2">
      <c r="A943" s="41">
        <v>942</v>
      </c>
      <c r="B943" s="61">
        <v>16522</v>
      </c>
      <c r="C943" s="48" t="s">
        <v>73</v>
      </c>
      <c r="D943" s="47" t="s">
        <v>210</v>
      </c>
      <c r="E943" s="66">
        <v>1669372</v>
      </c>
      <c r="F943" s="66">
        <v>133550</v>
      </c>
      <c r="G943" s="66">
        <v>1802922</v>
      </c>
      <c r="H943" s="53"/>
      <c r="I943" s="52">
        <f>+VLOOKUP(B943,[1]CHECK!F$386:N$2702,9,0)</f>
        <v>-1802922</v>
      </c>
      <c r="J943" s="52">
        <f t="shared" si="14"/>
        <v>0</v>
      </c>
      <c r="K943" s="68" t="str">
        <f>+VLOOKUP(B943,[1]CHECK!F$386:N$2702,8,0)</f>
        <v>05.08.2022</v>
      </c>
    </row>
    <row r="944" spans="1:11" ht="18.75" hidden="1" customHeight="1" x14ac:dyDescent="0.2">
      <c r="A944" s="41">
        <v>943</v>
      </c>
      <c r="B944" s="61">
        <v>16523</v>
      </c>
      <c r="C944" s="48" t="s">
        <v>73</v>
      </c>
      <c r="D944" s="47" t="s">
        <v>210</v>
      </c>
      <c r="E944" s="66">
        <v>2625220</v>
      </c>
      <c r="F944" s="66">
        <v>210018</v>
      </c>
      <c r="G944" s="66">
        <v>2835238</v>
      </c>
      <c r="H944" s="53"/>
      <c r="I944" s="52">
        <f>+VLOOKUP(B944,[1]CHECK!F$386:N$2702,9,0)</f>
        <v>-2835238</v>
      </c>
      <c r="J944" s="52">
        <f t="shared" si="14"/>
        <v>0</v>
      </c>
      <c r="K944" s="68" t="str">
        <f>+VLOOKUP(B944,[1]CHECK!F$386:N$2702,8,0)</f>
        <v>05.08.2022</v>
      </c>
    </row>
    <row r="945" spans="1:11" ht="18.75" hidden="1" customHeight="1" x14ac:dyDescent="0.2">
      <c r="A945" s="41">
        <v>944</v>
      </c>
      <c r="B945" s="61">
        <v>16524</v>
      </c>
      <c r="C945" s="48" t="s">
        <v>73</v>
      </c>
      <c r="D945" s="47" t="s">
        <v>210</v>
      </c>
      <c r="E945" s="66">
        <v>5912280</v>
      </c>
      <c r="F945" s="66">
        <v>472982</v>
      </c>
      <c r="G945" s="66">
        <v>6385262</v>
      </c>
      <c r="H945" s="53"/>
      <c r="I945" s="52">
        <f>+VLOOKUP(B945,[1]CHECK!F$386:N$2702,9,0)</f>
        <v>-6385262</v>
      </c>
      <c r="J945" s="52">
        <f t="shared" si="14"/>
        <v>0</v>
      </c>
      <c r="K945" s="68" t="str">
        <f>+VLOOKUP(B945,[1]CHECK!F$386:N$2702,8,0)</f>
        <v>05.08.2022</v>
      </c>
    </row>
    <row r="946" spans="1:11" ht="18.75" hidden="1" customHeight="1" x14ac:dyDescent="0.2">
      <c r="A946" s="41">
        <v>945</v>
      </c>
      <c r="B946" s="61">
        <v>16525</v>
      </c>
      <c r="C946" s="48" t="s">
        <v>73</v>
      </c>
      <c r="D946" s="47" t="s">
        <v>210</v>
      </c>
      <c r="E946" s="66">
        <v>4384500</v>
      </c>
      <c r="F946" s="66">
        <v>350760</v>
      </c>
      <c r="G946" s="66">
        <v>4735260</v>
      </c>
      <c r="H946" s="53"/>
      <c r="I946" s="52">
        <f>+VLOOKUP(B946,[1]CHECK!F$386:N$2702,9,0)</f>
        <v>-4735260</v>
      </c>
      <c r="J946" s="52">
        <f t="shared" si="14"/>
        <v>0</v>
      </c>
      <c r="K946" s="68" t="str">
        <f>+VLOOKUP(B946,[1]CHECK!F$386:N$2702,8,0)</f>
        <v>05.08.2022</v>
      </c>
    </row>
    <row r="947" spans="1:11" ht="18.75" hidden="1" customHeight="1" x14ac:dyDescent="0.2">
      <c r="A947" s="41">
        <v>946</v>
      </c>
      <c r="B947" s="61">
        <v>16526</v>
      </c>
      <c r="C947" s="48" t="s">
        <v>73</v>
      </c>
      <c r="D947" s="47" t="s">
        <v>210</v>
      </c>
      <c r="E947" s="66">
        <v>606848</v>
      </c>
      <c r="F947" s="66">
        <v>48548</v>
      </c>
      <c r="G947" s="66">
        <v>655396</v>
      </c>
      <c r="H947" s="53"/>
      <c r="I947" s="52">
        <f>+VLOOKUP(B947,[1]CHECK!F$386:N$2702,9,0)</f>
        <v>-655396</v>
      </c>
      <c r="J947" s="52">
        <f t="shared" si="14"/>
        <v>0</v>
      </c>
      <c r="K947" s="68" t="str">
        <f>+VLOOKUP(B947,[1]CHECK!F$386:N$2702,8,0)</f>
        <v>05.08.2022</v>
      </c>
    </row>
    <row r="948" spans="1:11" ht="18.75" hidden="1" customHeight="1" x14ac:dyDescent="0.2">
      <c r="A948" s="41">
        <v>947</v>
      </c>
      <c r="B948" s="60">
        <v>16527</v>
      </c>
      <c r="C948" s="43" t="s">
        <v>73</v>
      </c>
      <c r="D948" s="42" t="s">
        <v>210</v>
      </c>
      <c r="E948" s="64">
        <v>2579220</v>
      </c>
      <c r="F948" s="64">
        <v>206338</v>
      </c>
      <c r="G948" s="64">
        <v>2785558</v>
      </c>
      <c r="H948" s="50"/>
      <c r="I948" s="52">
        <f>+VLOOKUP(B948,[1]CHECK!F$386:N$2702,9,0)</f>
        <v>-2785558</v>
      </c>
      <c r="J948" s="52">
        <f t="shared" si="14"/>
        <v>0</v>
      </c>
      <c r="K948" s="68" t="str">
        <f>+VLOOKUP(B948,[1]CHECK!F$386:N$2702,8,0)</f>
        <v>05.08.2022</v>
      </c>
    </row>
    <row r="949" spans="1:11" ht="18.75" hidden="1" customHeight="1" x14ac:dyDescent="0.2">
      <c r="A949" s="41">
        <v>948</v>
      </c>
      <c r="B949" s="60">
        <v>16528</v>
      </c>
      <c r="C949" s="43" t="s">
        <v>73</v>
      </c>
      <c r="D949" s="42" t="s">
        <v>210</v>
      </c>
      <c r="E949" s="64">
        <v>3931844</v>
      </c>
      <c r="F949" s="64">
        <v>314548</v>
      </c>
      <c r="G949" s="64">
        <v>4246392</v>
      </c>
      <c r="H949" s="50"/>
      <c r="I949" s="52">
        <f>+VLOOKUP(B949,[1]CHECK!F$386:N$2702,9,0)</f>
        <v>-4246392</v>
      </c>
      <c r="J949" s="52">
        <f t="shared" si="14"/>
        <v>0</v>
      </c>
      <c r="K949" s="68" t="str">
        <f>+VLOOKUP(B949,[1]CHECK!F$386:N$2702,8,0)</f>
        <v>05.08.2022</v>
      </c>
    </row>
    <row r="950" spans="1:11" ht="18.75" hidden="1" customHeight="1" x14ac:dyDescent="0.2">
      <c r="A950" s="41">
        <v>949</v>
      </c>
      <c r="B950" s="60">
        <v>16529</v>
      </c>
      <c r="C950" s="43" t="s">
        <v>73</v>
      </c>
      <c r="D950" s="42" t="s">
        <v>210</v>
      </c>
      <c r="E950" s="64">
        <v>401464</v>
      </c>
      <c r="F950" s="64">
        <v>32117</v>
      </c>
      <c r="G950" s="64">
        <v>433581</v>
      </c>
      <c r="H950" s="50"/>
      <c r="I950" s="52">
        <f>+VLOOKUP(B950,[1]CHECK!F$386:N$2702,9,0)</f>
        <v>-433581</v>
      </c>
      <c r="J950" s="52">
        <f t="shared" si="14"/>
        <v>0</v>
      </c>
      <c r="K950" s="68" t="str">
        <f>+VLOOKUP(B950,[1]CHECK!F$386:N$2702,8,0)</f>
        <v>05.08.2022</v>
      </c>
    </row>
    <row r="951" spans="1:11" ht="18.75" hidden="1" customHeight="1" x14ac:dyDescent="0.2">
      <c r="A951" s="41">
        <v>950</v>
      </c>
      <c r="B951" s="60">
        <v>16530</v>
      </c>
      <c r="C951" s="43" t="s">
        <v>73</v>
      </c>
      <c r="D951" s="42" t="s">
        <v>210</v>
      </c>
      <c r="E951" s="64">
        <v>2980684</v>
      </c>
      <c r="F951" s="64">
        <v>238455</v>
      </c>
      <c r="G951" s="64">
        <v>3219139</v>
      </c>
      <c r="H951" s="50"/>
      <c r="I951" s="52">
        <f>+VLOOKUP(B951,[1]CHECK!F$386:N$2702,9,0)</f>
        <v>-3219139</v>
      </c>
      <c r="J951" s="52">
        <f t="shared" si="14"/>
        <v>0</v>
      </c>
      <c r="K951" s="68" t="str">
        <f>+VLOOKUP(B951,[1]CHECK!F$386:N$2702,8,0)</f>
        <v>05.08.2022</v>
      </c>
    </row>
    <row r="952" spans="1:11" ht="18.75" hidden="1" customHeight="1" x14ac:dyDescent="0.2">
      <c r="A952" s="41">
        <v>951</v>
      </c>
      <c r="B952" s="60">
        <v>16531</v>
      </c>
      <c r="C952" s="43" t="s">
        <v>73</v>
      </c>
      <c r="D952" s="42" t="s">
        <v>210</v>
      </c>
      <c r="E952" s="64">
        <v>4800380</v>
      </c>
      <c r="F952" s="64">
        <v>384030</v>
      </c>
      <c r="G952" s="64">
        <v>5184410</v>
      </c>
      <c r="H952" s="50"/>
      <c r="I952" s="52">
        <f>+VLOOKUP(B952,[1]CHECK!F$386:N$2702,9,0)</f>
        <v>-5184410</v>
      </c>
      <c r="J952" s="52">
        <f t="shared" si="14"/>
        <v>0</v>
      </c>
      <c r="K952" s="68" t="str">
        <f>+VLOOKUP(B952,[1]CHECK!F$386:N$2702,8,0)</f>
        <v>05.08.2022</v>
      </c>
    </row>
    <row r="953" spans="1:11" ht="18.75" hidden="1" customHeight="1" x14ac:dyDescent="0.2">
      <c r="A953" s="41">
        <v>952</v>
      </c>
      <c r="B953" s="60">
        <v>16532</v>
      </c>
      <c r="C953" s="43" t="s">
        <v>73</v>
      </c>
      <c r="D953" s="42" t="s">
        <v>210</v>
      </c>
      <c r="E953" s="64">
        <v>17868284</v>
      </c>
      <c r="F953" s="64">
        <v>1429463</v>
      </c>
      <c r="G953" s="64">
        <v>19297747</v>
      </c>
      <c r="H953" s="50"/>
      <c r="I953" s="52">
        <f>+VLOOKUP(B953,[1]CHECK!F$386:N$2702,9,0)</f>
        <v>-19297747</v>
      </c>
      <c r="J953" s="52">
        <f t="shared" si="14"/>
        <v>0</v>
      </c>
      <c r="K953" s="68" t="str">
        <f>+VLOOKUP(B953,[1]CHECK!F$386:N$2702,8,0)</f>
        <v>05.08.2022</v>
      </c>
    </row>
    <row r="954" spans="1:11" ht="18.75" hidden="1" customHeight="1" x14ac:dyDescent="0.2">
      <c r="A954" s="41">
        <v>953</v>
      </c>
      <c r="B954" s="60">
        <v>16533</v>
      </c>
      <c r="C954" s="43" t="s">
        <v>73</v>
      </c>
      <c r="D954" s="42" t="s">
        <v>210</v>
      </c>
      <c r="E954" s="64">
        <v>1309220</v>
      </c>
      <c r="F954" s="64">
        <v>104738</v>
      </c>
      <c r="G954" s="64">
        <v>1413958</v>
      </c>
      <c r="H954" s="50"/>
      <c r="I954" s="52">
        <f>+VLOOKUP(B954,[1]CHECK!F$386:N$2702,9,0)</f>
        <v>-1413958</v>
      </c>
      <c r="J954" s="52">
        <f t="shared" si="14"/>
        <v>0</v>
      </c>
      <c r="K954" s="68" t="str">
        <f>+VLOOKUP(B954,[1]CHECK!F$386:N$2702,8,0)</f>
        <v>05.08.2022</v>
      </c>
    </row>
    <row r="955" spans="1:11" ht="18.75" hidden="1" customHeight="1" x14ac:dyDescent="0.2">
      <c r="A955" s="41">
        <v>954</v>
      </c>
      <c r="B955" s="60">
        <v>16534</v>
      </c>
      <c r="C955" s="43" t="s">
        <v>73</v>
      </c>
      <c r="D955" s="42" t="s">
        <v>210</v>
      </c>
      <c r="E955" s="64">
        <v>3533792</v>
      </c>
      <c r="F955" s="64">
        <v>282703</v>
      </c>
      <c r="G955" s="64">
        <v>3816495</v>
      </c>
      <c r="H955" s="50"/>
      <c r="I955" s="52">
        <f>+VLOOKUP(B955,[1]CHECK!F$386:N$2702,9,0)</f>
        <v>-3816495</v>
      </c>
      <c r="J955" s="52">
        <f t="shared" si="14"/>
        <v>0</v>
      </c>
      <c r="K955" s="68" t="str">
        <f>+VLOOKUP(B955,[1]CHECK!F$386:N$2702,8,0)</f>
        <v>05.08.2022</v>
      </c>
    </row>
    <row r="956" spans="1:11" ht="18.75" hidden="1" customHeight="1" x14ac:dyDescent="0.2">
      <c r="A956" s="41">
        <v>955</v>
      </c>
      <c r="B956" s="60">
        <v>16535</v>
      </c>
      <c r="C956" s="43" t="s">
        <v>73</v>
      </c>
      <c r="D956" s="42" t="s">
        <v>210</v>
      </c>
      <c r="E956" s="64">
        <v>4294592</v>
      </c>
      <c r="F956" s="64">
        <v>343567</v>
      </c>
      <c r="G956" s="64">
        <v>4638159</v>
      </c>
      <c r="H956" s="50"/>
      <c r="I956" s="52">
        <f>+VLOOKUP(B956,[1]CHECK!F$386:N$2702,9,0)</f>
        <v>-4638159</v>
      </c>
      <c r="J956" s="52">
        <f t="shared" si="14"/>
        <v>0</v>
      </c>
      <c r="K956" s="68" t="str">
        <f>+VLOOKUP(B956,[1]CHECK!F$386:N$2702,8,0)</f>
        <v>05.08.2022</v>
      </c>
    </row>
    <row r="957" spans="1:11" ht="18.75" hidden="1" customHeight="1" x14ac:dyDescent="0.2">
      <c r="A957" s="41">
        <v>956</v>
      </c>
      <c r="B957" s="60">
        <v>16536</v>
      </c>
      <c r="C957" s="43" t="s">
        <v>73</v>
      </c>
      <c r="D957" s="42" t="s">
        <v>210</v>
      </c>
      <c r="E957" s="64">
        <v>3890532</v>
      </c>
      <c r="F957" s="64">
        <v>311243</v>
      </c>
      <c r="G957" s="64">
        <v>4201775</v>
      </c>
      <c r="H957" s="50"/>
      <c r="I957" s="52">
        <f>+VLOOKUP(B957,[1]CHECK!F$386:N$2702,9,0)</f>
        <v>-4201775</v>
      </c>
      <c r="J957" s="52">
        <f t="shared" si="14"/>
        <v>0</v>
      </c>
      <c r="K957" s="68" t="str">
        <f>+VLOOKUP(B957,[1]CHECK!F$386:N$2702,8,0)</f>
        <v>05.08.2022</v>
      </c>
    </row>
    <row r="958" spans="1:11" ht="18.75" hidden="1" customHeight="1" x14ac:dyDescent="0.2">
      <c r="A958" s="41">
        <v>957</v>
      </c>
      <c r="B958" s="60">
        <v>16537</v>
      </c>
      <c r="C958" s="43" t="s">
        <v>73</v>
      </c>
      <c r="D958" s="42" t="s">
        <v>210</v>
      </c>
      <c r="E958" s="64">
        <v>2980684</v>
      </c>
      <c r="F958" s="64">
        <v>238455</v>
      </c>
      <c r="G958" s="64">
        <v>3219139</v>
      </c>
      <c r="H958" s="50"/>
      <c r="I958" s="52">
        <f>+VLOOKUP(B958,[1]CHECK!F$386:N$2702,9,0)</f>
        <v>-3219139</v>
      </c>
      <c r="J958" s="52">
        <f t="shared" si="14"/>
        <v>0</v>
      </c>
      <c r="K958" s="68" t="str">
        <f>+VLOOKUP(B958,[1]CHECK!F$386:N$2702,8,0)</f>
        <v>05.08.2022</v>
      </c>
    </row>
    <row r="959" spans="1:11" ht="18.75" hidden="1" customHeight="1" x14ac:dyDescent="0.2">
      <c r="A959" s="41">
        <v>958</v>
      </c>
      <c r="B959" s="60">
        <v>16558</v>
      </c>
      <c r="C959" s="43" t="s">
        <v>73</v>
      </c>
      <c r="D959" s="42" t="s">
        <v>210</v>
      </c>
      <c r="E959" s="64">
        <v>2221160</v>
      </c>
      <c r="F959" s="64">
        <v>177693</v>
      </c>
      <c r="G959" s="64">
        <v>2398853</v>
      </c>
      <c r="H959" s="50"/>
      <c r="I959" s="52">
        <f>+VLOOKUP(B959,[1]CHECK!F$386:N$2702,9,0)</f>
        <v>-2398853</v>
      </c>
      <c r="J959" s="52">
        <f t="shared" si="14"/>
        <v>0</v>
      </c>
      <c r="K959" s="68" t="str">
        <f>+VLOOKUP(B959,[1]CHECK!F$386:N$2702,8,0)</f>
        <v>05.08.2022</v>
      </c>
    </row>
    <row r="960" spans="1:11" ht="18.75" hidden="1" customHeight="1" x14ac:dyDescent="0.2">
      <c r="A960" s="41">
        <v>959</v>
      </c>
      <c r="B960" s="60">
        <v>16676</v>
      </c>
      <c r="C960" s="43" t="s">
        <v>74</v>
      </c>
      <c r="D960" s="42" t="s">
        <v>210</v>
      </c>
      <c r="E960" s="64">
        <v>2421892</v>
      </c>
      <c r="F960" s="64">
        <v>193751</v>
      </c>
      <c r="G960" s="64">
        <v>2615643</v>
      </c>
      <c r="H960" s="50"/>
      <c r="I960" s="52">
        <f>+VLOOKUP(B960,[1]CHECK!F$386:N$2702,9,0)</f>
        <v>-2615643</v>
      </c>
      <c r="J960" s="52">
        <f t="shared" si="14"/>
        <v>0</v>
      </c>
      <c r="K960" s="68" t="str">
        <f>+VLOOKUP(B960,[1]CHECK!F$386:N$2702,8,0)</f>
        <v>05.08.2022</v>
      </c>
    </row>
    <row r="961" spans="1:11" ht="18.75" hidden="1" customHeight="1" x14ac:dyDescent="0.2">
      <c r="A961" s="41">
        <v>960</v>
      </c>
      <c r="B961" s="60">
        <v>16680</v>
      </c>
      <c r="C961" s="43" t="s">
        <v>74</v>
      </c>
      <c r="D961" s="42" t="s">
        <v>210</v>
      </c>
      <c r="E961" s="64">
        <v>8132120</v>
      </c>
      <c r="F961" s="64">
        <v>650570</v>
      </c>
      <c r="G961" s="64">
        <v>8782690</v>
      </c>
      <c r="H961" s="50"/>
      <c r="I961" s="52">
        <f>+VLOOKUP(B961,[1]CHECK!F$386:N$2702,9,0)</f>
        <v>-8782690</v>
      </c>
      <c r="J961" s="52">
        <f t="shared" si="14"/>
        <v>0</v>
      </c>
      <c r="K961" s="68" t="str">
        <f>+VLOOKUP(B961,[1]CHECK!F$386:N$2702,8,0)</f>
        <v>05.08.2022</v>
      </c>
    </row>
    <row r="962" spans="1:11" ht="18.75" hidden="1" customHeight="1" x14ac:dyDescent="0.2">
      <c r="A962" s="41">
        <v>961</v>
      </c>
      <c r="B962" s="60">
        <v>17076</v>
      </c>
      <c r="C962" s="43" t="s">
        <v>75</v>
      </c>
      <c r="D962" s="42" t="s">
        <v>210</v>
      </c>
      <c r="E962" s="64">
        <v>2579220</v>
      </c>
      <c r="F962" s="64">
        <v>206338</v>
      </c>
      <c r="G962" s="64">
        <v>2785558</v>
      </c>
      <c r="H962" s="50"/>
      <c r="I962" s="52">
        <f>+VLOOKUP(B962,[1]CHECK!F$386:N$2702,9,0)</f>
        <v>-2785558</v>
      </c>
      <c r="J962" s="52">
        <f t="shared" si="14"/>
        <v>0</v>
      </c>
      <c r="K962" s="68" t="str">
        <f>+VLOOKUP(B962,[1]CHECK!F$386:N$2702,8,0)</f>
        <v>05.08.2022</v>
      </c>
    </row>
    <row r="963" spans="1:11" ht="18.75" hidden="1" customHeight="1" x14ac:dyDescent="0.2">
      <c r="A963" s="41">
        <v>962</v>
      </c>
      <c r="B963" s="60">
        <v>17280</v>
      </c>
      <c r="C963" s="43" t="s">
        <v>75</v>
      </c>
      <c r="D963" s="42" t="s">
        <v>210</v>
      </c>
      <c r="E963" s="64">
        <v>4492728</v>
      </c>
      <c r="F963" s="64">
        <v>359418</v>
      </c>
      <c r="G963" s="64">
        <v>4852146</v>
      </c>
      <c r="H963" s="50"/>
      <c r="I963" s="52">
        <f>+VLOOKUP(B963,[1]CHECK!F$386:N$2702,9,0)</f>
        <v>-4852146</v>
      </c>
      <c r="J963" s="52">
        <f t="shared" ref="J963:J1026" si="15">+I963+G963</f>
        <v>0</v>
      </c>
      <c r="K963" s="68" t="str">
        <f>+VLOOKUP(B963,[1]CHECK!F$386:N$2702,8,0)</f>
        <v>05.08.2022</v>
      </c>
    </row>
    <row r="964" spans="1:11" ht="18.75" hidden="1" customHeight="1" x14ac:dyDescent="0.2">
      <c r="A964" s="41">
        <v>963</v>
      </c>
      <c r="B964" s="60">
        <v>17281</v>
      </c>
      <c r="C964" s="43" t="s">
        <v>75</v>
      </c>
      <c r="D964" s="42" t="s">
        <v>210</v>
      </c>
      <c r="E964" s="64">
        <v>1111900</v>
      </c>
      <c r="F964" s="64">
        <v>88952</v>
      </c>
      <c r="G964" s="64">
        <v>1200852</v>
      </c>
      <c r="H964" s="50"/>
      <c r="I964" s="52">
        <f>+VLOOKUP(B964,[1]CHECK!F$386:N$2702,9,0)</f>
        <v>-1200852</v>
      </c>
      <c r="J964" s="52">
        <f t="shared" si="15"/>
        <v>0</v>
      </c>
      <c r="K964" s="68" t="str">
        <f>+VLOOKUP(B964,[1]CHECK!F$386:N$2702,8,0)</f>
        <v>05.08.2022</v>
      </c>
    </row>
    <row r="965" spans="1:11" ht="18.75" hidden="1" customHeight="1" x14ac:dyDescent="0.2">
      <c r="A965" s="41">
        <v>964</v>
      </c>
      <c r="B965" s="60">
        <v>17282</v>
      </c>
      <c r="C965" s="43" t="s">
        <v>75</v>
      </c>
      <c r="D965" s="42" t="s">
        <v>210</v>
      </c>
      <c r="E965" s="64">
        <v>1647952</v>
      </c>
      <c r="F965" s="64">
        <v>131836</v>
      </c>
      <c r="G965" s="64">
        <v>1779788</v>
      </c>
      <c r="H965" s="50"/>
      <c r="I965" s="52">
        <f>+VLOOKUP(B965,[1]CHECK!F$386:N$2702,9,0)</f>
        <v>-1779788</v>
      </c>
      <c r="J965" s="52">
        <f t="shared" si="15"/>
        <v>0</v>
      </c>
      <c r="K965" s="68" t="str">
        <f>+VLOOKUP(B965,[1]CHECK!F$386:N$2702,8,0)</f>
        <v>05.08.2022</v>
      </c>
    </row>
    <row r="966" spans="1:11" ht="18.75" hidden="1" customHeight="1" x14ac:dyDescent="0.2">
      <c r="A966" s="41">
        <v>965</v>
      </c>
      <c r="B966" s="60">
        <v>17283</v>
      </c>
      <c r="C966" s="43" t="s">
        <v>75</v>
      </c>
      <c r="D966" s="42" t="s">
        <v>210</v>
      </c>
      <c r="E966" s="64">
        <v>1468640</v>
      </c>
      <c r="F966" s="64">
        <v>117491</v>
      </c>
      <c r="G966" s="64">
        <v>1586131</v>
      </c>
      <c r="H966" s="50"/>
      <c r="I966" s="52">
        <f>+VLOOKUP(B966,[1]CHECK!F$386:N$2702,9,0)</f>
        <v>-1586131</v>
      </c>
      <c r="J966" s="52">
        <f t="shared" si="15"/>
        <v>0</v>
      </c>
      <c r="K966" s="68" t="str">
        <f>+VLOOKUP(B966,[1]CHECK!F$386:N$2702,8,0)</f>
        <v>05.08.2022</v>
      </c>
    </row>
    <row r="967" spans="1:11" ht="18.75" hidden="1" customHeight="1" x14ac:dyDescent="0.2">
      <c r="A967" s="41">
        <v>966</v>
      </c>
      <c r="B967" s="60">
        <v>17284</v>
      </c>
      <c r="C967" s="43" t="s">
        <v>75</v>
      </c>
      <c r="D967" s="42" t="s">
        <v>210</v>
      </c>
      <c r="E967" s="64">
        <v>2221160</v>
      </c>
      <c r="F967" s="64">
        <v>177693</v>
      </c>
      <c r="G967" s="64">
        <v>2398853</v>
      </c>
      <c r="H967" s="50"/>
      <c r="I967" s="52">
        <f>+VLOOKUP(B967,[1]CHECK!F$386:N$2702,9,0)</f>
        <v>-2398853</v>
      </c>
      <c r="J967" s="52">
        <f t="shared" si="15"/>
        <v>0</v>
      </c>
      <c r="K967" s="68" t="str">
        <f>+VLOOKUP(B967,[1]CHECK!F$386:N$2702,8,0)</f>
        <v>05.08.2022</v>
      </c>
    </row>
    <row r="968" spans="1:11" ht="18.75" hidden="1" customHeight="1" x14ac:dyDescent="0.2">
      <c r="A968" s="41">
        <v>967</v>
      </c>
      <c r="B968" s="60">
        <v>17347</v>
      </c>
      <c r="C968" s="43" t="s">
        <v>75</v>
      </c>
      <c r="D968" s="42" t="s">
        <v>210</v>
      </c>
      <c r="E968" s="64">
        <v>2221160</v>
      </c>
      <c r="F968" s="64">
        <v>177693</v>
      </c>
      <c r="G968" s="64">
        <v>2398853</v>
      </c>
      <c r="H968" s="50"/>
      <c r="I968" s="52">
        <f>+VLOOKUP(B968,[1]CHECK!F$386:N$2702,9,0)</f>
        <v>-2398853</v>
      </c>
      <c r="J968" s="52">
        <f t="shared" si="15"/>
        <v>0</v>
      </c>
      <c r="K968" s="68" t="str">
        <f>+VLOOKUP(B968,[1]CHECK!F$386:N$2702,8,0)</f>
        <v>05.08.2022</v>
      </c>
    </row>
    <row r="969" spans="1:11" ht="18.75" hidden="1" customHeight="1" x14ac:dyDescent="0.2">
      <c r="A969" s="41">
        <v>968</v>
      </c>
      <c r="B969" s="60">
        <v>17360</v>
      </c>
      <c r="C969" s="43" t="s">
        <v>1216</v>
      </c>
      <c r="D969" s="42" t="s">
        <v>210</v>
      </c>
      <c r="E969" s="64">
        <v>2580540</v>
      </c>
      <c r="F969" s="64">
        <v>206443</v>
      </c>
      <c r="G969" s="64">
        <v>2786983</v>
      </c>
      <c r="H969" s="50"/>
      <c r="I969" s="52">
        <f>+VLOOKUP(B969,[1]CHECK!F$386:N$2702,9,0)</f>
        <v>-2786983</v>
      </c>
      <c r="J969" s="52">
        <f t="shared" si="15"/>
        <v>0</v>
      </c>
      <c r="K969" s="68" t="str">
        <f>+VLOOKUP(B969,[1]CHECK!F$386:N$2702,8,0)</f>
        <v>05.08.2022</v>
      </c>
    </row>
    <row r="970" spans="1:11" ht="18.75" hidden="1" customHeight="1" x14ac:dyDescent="0.2">
      <c r="A970" s="41">
        <v>969</v>
      </c>
      <c r="B970" s="60">
        <v>17361</v>
      </c>
      <c r="C970" s="43" t="s">
        <v>1216</v>
      </c>
      <c r="D970" s="42" t="s">
        <v>210</v>
      </c>
      <c r="E970" s="64">
        <v>1110580</v>
      </c>
      <c r="F970" s="64">
        <v>88846</v>
      </c>
      <c r="G970" s="64">
        <v>1199426</v>
      </c>
      <c r="H970" s="50"/>
      <c r="I970" s="52">
        <f>+VLOOKUP(B970,[1]CHECK!F$386:N$2702,9,0)</f>
        <v>-1199426</v>
      </c>
      <c r="J970" s="52">
        <f t="shared" si="15"/>
        <v>0</v>
      </c>
      <c r="K970" s="68" t="str">
        <f>+VLOOKUP(B970,[1]CHECK!F$386:N$2702,8,0)</f>
        <v>05.08.2022</v>
      </c>
    </row>
    <row r="971" spans="1:11" customFormat="1" ht="15" hidden="1" customHeight="1" x14ac:dyDescent="0.25">
      <c r="A971" s="41">
        <v>970</v>
      </c>
      <c r="B971" s="67">
        <v>17362</v>
      </c>
      <c r="C971" s="48" t="s">
        <v>1216</v>
      </c>
      <c r="D971" s="47" t="s">
        <v>210</v>
      </c>
      <c r="E971" s="65">
        <v>1110580</v>
      </c>
      <c r="F971" s="65">
        <v>88846</v>
      </c>
      <c r="G971" s="66">
        <v>1199426</v>
      </c>
      <c r="H971" s="53"/>
      <c r="I971" s="52">
        <f>+VLOOKUP(B971,[1]CHECK!F$386:N$2702,9,0)</f>
        <v>-1199426</v>
      </c>
      <c r="J971" s="52">
        <f t="shared" si="15"/>
        <v>0</v>
      </c>
      <c r="K971" s="68" t="str">
        <f>+VLOOKUP(B971,[1]CHECK!F$386:N$2702,8,0)</f>
        <v>05.08.2022</v>
      </c>
    </row>
    <row r="972" spans="1:11" ht="18.75" hidden="1" customHeight="1" x14ac:dyDescent="0.2">
      <c r="A972" s="41">
        <v>971</v>
      </c>
      <c r="B972" s="60">
        <v>17476</v>
      </c>
      <c r="C972" s="43" t="s">
        <v>1216</v>
      </c>
      <c r="D972" s="42" t="s">
        <v>210</v>
      </c>
      <c r="E972" s="64">
        <v>1468640</v>
      </c>
      <c r="F972" s="64">
        <v>117491</v>
      </c>
      <c r="G972" s="64">
        <v>1586131</v>
      </c>
      <c r="H972" s="50"/>
      <c r="I972" s="52">
        <f>+VLOOKUP(B972,[1]CHECK!F$386:N$2702,9,0)</f>
        <v>-1586131</v>
      </c>
      <c r="J972" s="52">
        <f t="shared" si="15"/>
        <v>0</v>
      </c>
      <c r="K972" s="68" t="str">
        <f>+VLOOKUP(B972,[1]CHECK!F$386:N$2702,8,0)</f>
        <v>05.08.2022</v>
      </c>
    </row>
    <row r="973" spans="1:11" ht="18.75" hidden="1" customHeight="1" x14ac:dyDescent="0.2">
      <c r="A973" s="41">
        <v>972</v>
      </c>
      <c r="B973" s="60">
        <v>17611</v>
      </c>
      <c r="C973" s="43" t="s">
        <v>76</v>
      </c>
      <c r="D973" s="42" t="s">
        <v>210</v>
      </c>
      <c r="E973" s="64">
        <v>8132120</v>
      </c>
      <c r="F973" s="64">
        <v>650570</v>
      </c>
      <c r="G973" s="64">
        <v>8782690</v>
      </c>
      <c r="H973" s="50"/>
      <c r="I973" s="52">
        <f>+VLOOKUP(B973,[1]CHECK!F$386:N$2702,9,0)</f>
        <v>-8782690</v>
      </c>
      <c r="J973" s="52">
        <f t="shared" si="15"/>
        <v>0</v>
      </c>
      <c r="K973" s="68" t="str">
        <f>+VLOOKUP(B973,[1]CHECK!F$386:N$2702,8,0)</f>
        <v>05.08.2022</v>
      </c>
    </row>
    <row r="974" spans="1:11" ht="18.75" hidden="1" customHeight="1" x14ac:dyDescent="0.2">
      <c r="A974" s="41">
        <v>973</v>
      </c>
      <c r="B974" s="60">
        <v>17970</v>
      </c>
      <c r="C974" s="43" t="s">
        <v>1222</v>
      </c>
      <c r="D974" s="42" t="s">
        <v>210</v>
      </c>
      <c r="E974" s="64">
        <v>1110580</v>
      </c>
      <c r="F974" s="64">
        <v>88846</v>
      </c>
      <c r="G974" s="64">
        <v>1199426</v>
      </c>
      <c r="H974" s="50"/>
      <c r="I974" s="52">
        <f>+VLOOKUP(B974,[1]CHECK!F$386:N$2702,9,0)</f>
        <v>-1199426</v>
      </c>
      <c r="J974" s="52">
        <f t="shared" si="15"/>
        <v>0</v>
      </c>
      <c r="K974" s="68" t="str">
        <f>+VLOOKUP(B974,[1]CHECK!F$386:N$2702,8,0)</f>
        <v>05.08.2022</v>
      </c>
    </row>
    <row r="975" spans="1:11" ht="18.75" hidden="1" customHeight="1" x14ac:dyDescent="0.2">
      <c r="A975" s="41">
        <v>974</v>
      </c>
      <c r="B975" s="60">
        <v>17971</v>
      </c>
      <c r="C975" s="43" t="s">
        <v>1222</v>
      </c>
      <c r="D975" s="42" t="s">
        <v>210</v>
      </c>
      <c r="E975" s="64">
        <v>1698640</v>
      </c>
      <c r="F975" s="64">
        <v>135891</v>
      </c>
      <c r="G975" s="64">
        <v>1834531</v>
      </c>
      <c r="H975" s="50"/>
      <c r="I975" s="52">
        <f>+VLOOKUP(B975,[1]CHECK!F$386:N$2702,9,0)</f>
        <v>-1834531</v>
      </c>
      <c r="J975" s="52">
        <f t="shared" si="15"/>
        <v>0</v>
      </c>
      <c r="K975" s="68" t="str">
        <f>+VLOOKUP(B975,[1]CHECK!F$386:N$2702,8,0)</f>
        <v>05.08.2022</v>
      </c>
    </row>
    <row r="976" spans="1:11" ht="18.75" hidden="1" customHeight="1" x14ac:dyDescent="0.2">
      <c r="A976" s="41">
        <v>975</v>
      </c>
      <c r="B976" s="60">
        <v>17972</v>
      </c>
      <c r="C976" s="43" t="s">
        <v>1222</v>
      </c>
      <c r="D976" s="42" t="s">
        <v>210</v>
      </c>
      <c r="E976" s="64">
        <v>3888440</v>
      </c>
      <c r="F976" s="64">
        <v>311075</v>
      </c>
      <c r="G976" s="64">
        <v>4199515</v>
      </c>
      <c r="H976" s="50"/>
      <c r="I976" s="52">
        <f>+VLOOKUP(B976,[1]CHECK!F$386:N$2702,9,0)</f>
        <v>-4199515</v>
      </c>
      <c r="J976" s="52">
        <f t="shared" si="15"/>
        <v>0</v>
      </c>
      <c r="K976" s="68" t="str">
        <f>+VLOOKUP(B976,[1]CHECK!F$386:N$2702,8,0)</f>
        <v>05.08.2022</v>
      </c>
    </row>
    <row r="977" spans="1:11" ht="18.75" hidden="1" customHeight="1" x14ac:dyDescent="0.2">
      <c r="A977" s="41">
        <v>976</v>
      </c>
      <c r="B977" s="60">
        <v>17973</v>
      </c>
      <c r="C977" s="43" t="s">
        <v>1222</v>
      </c>
      <c r="D977" s="42" t="s">
        <v>210</v>
      </c>
      <c r="E977" s="64">
        <v>1606640</v>
      </c>
      <c r="F977" s="64">
        <v>128531</v>
      </c>
      <c r="G977" s="64">
        <v>1735171</v>
      </c>
      <c r="H977" s="50"/>
      <c r="I977" s="52">
        <f>+VLOOKUP(B977,[1]CHECK!F$386:N$2702,9,0)</f>
        <v>-1735171</v>
      </c>
      <c r="J977" s="52">
        <f t="shared" si="15"/>
        <v>0</v>
      </c>
      <c r="K977" s="68" t="str">
        <f>+VLOOKUP(B977,[1]CHECK!F$386:N$2702,8,0)</f>
        <v>05.08.2022</v>
      </c>
    </row>
    <row r="978" spans="1:11" ht="18.75" hidden="1" customHeight="1" x14ac:dyDescent="0.2">
      <c r="A978" s="41">
        <v>977</v>
      </c>
      <c r="B978" s="60">
        <v>17974</v>
      </c>
      <c r="C978" s="43" t="s">
        <v>1222</v>
      </c>
      <c r="D978" s="42" t="s">
        <v>210</v>
      </c>
      <c r="E978" s="64">
        <v>5646220</v>
      </c>
      <c r="F978" s="64">
        <v>451698</v>
      </c>
      <c r="G978" s="64">
        <v>6097918</v>
      </c>
      <c r="H978" s="50"/>
      <c r="I978" s="52">
        <f>+VLOOKUP(B978,[1]CHECK!F$386:N$2702,9,0)</f>
        <v>-6097918</v>
      </c>
      <c r="J978" s="52">
        <f t="shared" si="15"/>
        <v>0</v>
      </c>
      <c r="K978" s="68" t="str">
        <f>+VLOOKUP(B978,[1]CHECK!F$386:N$2702,8,0)</f>
        <v>05.08.2022</v>
      </c>
    </row>
    <row r="979" spans="1:11" ht="18.75" hidden="1" customHeight="1" x14ac:dyDescent="0.2">
      <c r="A979" s="41">
        <v>978</v>
      </c>
      <c r="B979" s="60">
        <v>17975</v>
      </c>
      <c r="C979" s="43" t="s">
        <v>1222</v>
      </c>
      <c r="D979" s="42" t="s">
        <v>210</v>
      </c>
      <c r="E979" s="64">
        <v>1110580</v>
      </c>
      <c r="F979" s="64">
        <v>88846</v>
      </c>
      <c r="G979" s="64">
        <v>1199426</v>
      </c>
      <c r="H979" s="50"/>
      <c r="I979" s="52">
        <f>+VLOOKUP(B979,[1]CHECK!F$386:N$2702,9,0)</f>
        <v>-1199426</v>
      </c>
      <c r="J979" s="52">
        <f t="shared" si="15"/>
        <v>0</v>
      </c>
      <c r="K979" s="68" t="str">
        <f>+VLOOKUP(B979,[1]CHECK!F$386:N$2702,8,0)</f>
        <v>05.08.2022</v>
      </c>
    </row>
    <row r="980" spans="1:11" ht="18.75" hidden="1" customHeight="1" x14ac:dyDescent="0.2">
      <c r="A980" s="41">
        <v>979</v>
      </c>
      <c r="B980" s="60">
        <v>17976</v>
      </c>
      <c r="C980" s="43" t="s">
        <v>1222</v>
      </c>
      <c r="D980" s="42" t="s">
        <v>210</v>
      </c>
      <c r="E980" s="64">
        <v>2937280</v>
      </c>
      <c r="F980" s="64">
        <v>234982</v>
      </c>
      <c r="G980" s="64">
        <v>3172262</v>
      </c>
      <c r="H980" s="50"/>
      <c r="I980" s="52">
        <f>+VLOOKUP(B980,[1]CHECK!F$386:N$2702,9,0)</f>
        <v>-3172262</v>
      </c>
      <c r="J980" s="52">
        <f t="shared" si="15"/>
        <v>0</v>
      </c>
      <c r="K980" s="68" t="str">
        <f>+VLOOKUP(B980,[1]CHECK!F$386:N$2702,8,0)</f>
        <v>05.08.2022</v>
      </c>
    </row>
    <row r="981" spans="1:11" ht="18.75" hidden="1" customHeight="1" x14ac:dyDescent="0.2">
      <c r="A981" s="41">
        <v>980</v>
      </c>
      <c r="B981" s="60">
        <v>17977</v>
      </c>
      <c r="C981" s="43" t="s">
        <v>1222</v>
      </c>
      <c r="D981" s="42" t="s">
        <v>210</v>
      </c>
      <c r="E981" s="64">
        <v>2221160</v>
      </c>
      <c r="F981" s="64">
        <v>177693</v>
      </c>
      <c r="G981" s="64">
        <v>2398853</v>
      </c>
      <c r="H981" s="50"/>
      <c r="I981" s="52">
        <f>+VLOOKUP(B981,[1]CHECK!F$386:N$2702,9,0)</f>
        <v>-2398853</v>
      </c>
      <c r="J981" s="52">
        <f t="shared" si="15"/>
        <v>0</v>
      </c>
      <c r="K981" s="68" t="str">
        <f>+VLOOKUP(B981,[1]CHECK!F$386:N$2702,8,0)</f>
        <v>05.08.2022</v>
      </c>
    </row>
    <row r="982" spans="1:11" ht="18.75" hidden="1" customHeight="1" x14ac:dyDescent="0.2">
      <c r="A982" s="41">
        <v>981</v>
      </c>
      <c r="B982" s="60">
        <v>17978</v>
      </c>
      <c r="C982" s="43" t="s">
        <v>1222</v>
      </c>
      <c r="D982" s="42" t="s">
        <v>210</v>
      </c>
      <c r="E982" s="64">
        <v>6312424</v>
      </c>
      <c r="F982" s="64">
        <v>504994</v>
      </c>
      <c r="G982" s="64">
        <v>6817418</v>
      </c>
      <c r="H982" s="50"/>
      <c r="I982" s="52">
        <f>+VLOOKUP(B982,[1]CHECK!F$386:N$2702,9,0)</f>
        <v>-6817418</v>
      </c>
      <c r="J982" s="52">
        <f t="shared" si="15"/>
        <v>0</v>
      </c>
      <c r="K982" s="68" t="str">
        <f>+VLOOKUP(B982,[1]CHECK!F$386:N$2702,8,0)</f>
        <v>05.08.2022</v>
      </c>
    </row>
    <row r="983" spans="1:11" ht="18.75" hidden="1" customHeight="1" x14ac:dyDescent="0.2">
      <c r="A983" s="41">
        <v>982</v>
      </c>
      <c r="B983" s="60">
        <v>17979</v>
      </c>
      <c r="C983" s="43" t="s">
        <v>1222</v>
      </c>
      <c r="D983" s="42" t="s">
        <v>210</v>
      </c>
      <c r="E983" s="64">
        <v>2579220</v>
      </c>
      <c r="F983" s="64">
        <v>206338</v>
      </c>
      <c r="G983" s="64">
        <v>2785558</v>
      </c>
      <c r="H983" s="50"/>
      <c r="I983" s="52">
        <f>+VLOOKUP(B983,[1]CHECK!F$386:N$2702,9,0)</f>
        <v>-2785558</v>
      </c>
      <c r="J983" s="52">
        <f t="shared" si="15"/>
        <v>0</v>
      </c>
      <c r="K983" s="68" t="str">
        <f>+VLOOKUP(B983,[1]CHECK!F$386:N$2702,8,0)</f>
        <v>05.08.2022</v>
      </c>
    </row>
    <row r="984" spans="1:11" ht="18.75" hidden="1" customHeight="1" x14ac:dyDescent="0.2">
      <c r="A984" s="41">
        <v>983</v>
      </c>
      <c r="B984" s="60">
        <v>17980</v>
      </c>
      <c r="C984" s="43" t="s">
        <v>1222</v>
      </c>
      <c r="D984" s="42" t="s">
        <v>210</v>
      </c>
      <c r="E984" s="64">
        <v>8133440</v>
      </c>
      <c r="F984" s="64">
        <v>650675</v>
      </c>
      <c r="G984" s="64">
        <v>8784115</v>
      </c>
      <c r="H984" s="50"/>
      <c r="I984" s="52">
        <f>+VLOOKUP(B984,[1]CHECK!F$386:N$2702,9,0)</f>
        <v>-8784115</v>
      </c>
      <c r="J984" s="52">
        <f t="shared" si="15"/>
        <v>0</v>
      </c>
      <c r="K984" s="68" t="str">
        <f>+VLOOKUP(B984,[1]CHECK!F$386:N$2702,8,0)</f>
        <v>05.08.2022</v>
      </c>
    </row>
    <row r="985" spans="1:11" ht="18.75" hidden="1" customHeight="1" x14ac:dyDescent="0.2">
      <c r="A985" s="41">
        <v>984</v>
      </c>
      <c r="B985" s="60">
        <v>17981</v>
      </c>
      <c r="C985" s="43" t="s">
        <v>1222</v>
      </c>
      <c r="D985" s="42" t="s">
        <v>210</v>
      </c>
      <c r="E985" s="64">
        <v>1309220</v>
      </c>
      <c r="F985" s="64">
        <v>104738</v>
      </c>
      <c r="G985" s="64">
        <v>1413958</v>
      </c>
      <c r="H985" s="50"/>
      <c r="I985" s="52">
        <f>+VLOOKUP(B985,[1]CHECK!F$386:N$2702,9,0)</f>
        <v>-1413958</v>
      </c>
      <c r="J985" s="52">
        <f t="shared" si="15"/>
        <v>0</v>
      </c>
      <c r="K985" s="68" t="str">
        <f>+VLOOKUP(B985,[1]CHECK!F$386:N$2702,8,0)</f>
        <v>05.08.2022</v>
      </c>
    </row>
    <row r="986" spans="1:11" ht="18.75" hidden="1" customHeight="1" x14ac:dyDescent="0.2">
      <c r="A986" s="41">
        <v>985</v>
      </c>
      <c r="B986" s="60">
        <v>17982</v>
      </c>
      <c r="C986" s="43" t="s">
        <v>1222</v>
      </c>
      <c r="D986" s="42" t="s">
        <v>210</v>
      </c>
      <c r="E986" s="64">
        <v>2825952</v>
      </c>
      <c r="F986" s="64">
        <v>226076</v>
      </c>
      <c r="G986" s="64">
        <v>3052028</v>
      </c>
      <c r="H986" s="50"/>
      <c r="I986" s="52">
        <f>+VLOOKUP(B986,[1]CHECK!F$386:N$2702,9,0)</f>
        <v>-3052028</v>
      </c>
      <c r="J986" s="52">
        <f t="shared" si="15"/>
        <v>0</v>
      </c>
      <c r="K986" s="68" t="str">
        <f>+VLOOKUP(B986,[1]CHECK!F$386:N$2702,8,0)</f>
        <v>05.08.2022</v>
      </c>
    </row>
    <row r="987" spans="1:11" ht="18.75" hidden="1" customHeight="1" x14ac:dyDescent="0.2">
      <c r="A987" s="41">
        <v>986</v>
      </c>
      <c r="B987" s="60">
        <v>17983</v>
      </c>
      <c r="C987" s="43" t="s">
        <v>1222</v>
      </c>
      <c r="D987" s="42" t="s">
        <v>210</v>
      </c>
      <c r="E987" s="64">
        <v>1870104</v>
      </c>
      <c r="F987" s="64">
        <v>149608</v>
      </c>
      <c r="G987" s="64">
        <v>2019712</v>
      </c>
      <c r="H987" s="50"/>
      <c r="I987" s="52">
        <f>+VLOOKUP(B987,[1]CHECK!F$386:N$2702,9,0)</f>
        <v>-2019712</v>
      </c>
      <c r="J987" s="52">
        <f t="shared" si="15"/>
        <v>0</v>
      </c>
      <c r="K987" s="68" t="str">
        <f>+VLOOKUP(B987,[1]CHECK!F$386:N$2702,8,0)</f>
        <v>05.08.2022</v>
      </c>
    </row>
    <row r="988" spans="1:11" ht="18.75" hidden="1" customHeight="1" x14ac:dyDescent="0.2">
      <c r="A988" s="41">
        <v>987</v>
      </c>
      <c r="B988" s="60">
        <v>17984</v>
      </c>
      <c r="C988" s="43" t="s">
        <v>1222</v>
      </c>
      <c r="D988" s="42" t="s">
        <v>210</v>
      </c>
      <c r="E988" s="64">
        <v>5201844</v>
      </c>
      <c r="F988" s="64">
        <v>416148</v>
      </c>
      <c r="G988" s="64">
        <v>5617992</v>
      </c>
      <c r="H988" s="50"/>
      <c r="I988" s="52">
        <f>+VLOOKUP(B988,[1]CHECK!F$386:N$2702,9,0)</f>
        <v>-5617992</v>
      </c>
      <c r="J988" s="52">
        <f t="shared" si="15"/>
        <v>0</v>
      </c>
      <c r="K988" s="68" t="str">
        <f>+VLOOKUP(B988,[1]CHECK!F$386:N$2702,8,0)</f>
        <v>05.08.2022</v>
      </c>
    </row>
    <row r="989" spans="1:11" ht="18.75" hidden="1" customHeight="1" x14ac:dyDescent="0.2">
      <c r="A989" s="41">
        <v>988</v>
      </c>
      <c r="B989" s="60">
        <v>17985</v>
      </c>
      <c r="C989" s="43" t="s">
        <v>1222</v>
      </c>
      <c r="D989" s="42" t="s">
        <v>210</v>
      </c>
      <c r="E989" s="64">
        <v>4139860</v>
      </c>
      <c r="F989" s="64">
        <v>331189</v>
      </c>
      <c r="G989" s="64">
        <v>4471049</v>
      </c>
      <c r="H989" s="50"/>
      <c r="I989" s="52">
        <f>+VLOOKUP(B989,[1]CHECK!F$386:N$2702,9,0)</f>
        <v>-4471049</v>
      </c>
      <c r="J989" s="52">
        <f t="shared" si="15"/>
        <v>0</v>
      </c>
      <c r="K989" s="68" t="str">
        <f>+VLOOKUP(B989,[1]CHECK!F$386:N$2702,8,0)</f>
        <v>05.08.2022</v>
      </c>
    </row>
    <row r="990" spans="1:11" ht="18.75" hidden="1" customHeight="1" x14ac:dyDescent="0.2">
      <c r="A990" s="41">
        <v>989</v>
      </c>
      <c r="B990" s="60">
        <v>17986</v>
      </c>
      <c r="C990" s="43" t="s">
        <v>1222</v>
      </c>
      <c r="D990" s="42" t="s">
        <v>210</v>
      </c>
      <c r="E990" s="64">
        <v>1468640</v>
      </c>
      <c r="F990" s="64">
        <v>117491</v>
      </c>
      <c r="G990" s="64">
        <v>1586131</v>
      </c>
      <c r="H990" s="50"/>
      <c r="I990" s="52">
        <f>+VLOOKUP(B990,[1]CHECK!F$386:N$2702,9,0)</f>
        <v>-1586131</v>
      </c>
      <c r="J990" s="52">
        <f t="shared" si="15"/>
        <v>0</v>
      </c>
      <c r="K990" s="68" t="str">
        <f>+VLOOKUP(B990,[1]CHECK!F$386:N$2702,8,0)</f>
        <v>05.08.2022</v>
      </c>
    </row>
    <row r="991" spans="1:11" ht="18.75" hidden="1" customHeight="1" x14ac:dyDescent="0.2">
      <c r="A991" s="41">
        <v>990</v>
      </c>
      <c r="B991" s="60">
        <v>17987</v>
      </c>
      <c r="C991" s="43" t="s">
        <v>1222</v>
      </c>
      <c r="D991" s="42" t="s">
        <v>210</v>
      </c>
      <c r="E991" s="64">
        <v>1468640</v>
      </c>
      <c r="F991" s="64">
        <v>117491</v>
      </c>
      <c r="G991" s="64">
        <v>1586131</v>
      </c>
      <c r="H991" s="50"/>
      <c r="I991" s="52">
        <f>+VLOOKUP(B991,[1]CHECK!F$386:N$2702,9,0)</f>
        <v>-1586131</v>
      </c>
      <c r="J991" s="52">
        <f t="shared" si="15"/>
        <v>0</v>
      </c>
      <c r="K991" s="68" t="str">
        <f>+VLOOKUP(B991,[1]CHECK!F$386:N$2702,8,0)</f>
        <v>05.08.2022</v>
      </c>
    </row>
    <row r="992" spans="1:11" ht="18.75" hidden="1" customHeight="1" x14ac:dyDescent="0.2">
      <c r="A992" s="41">
        <v>991</v>
      </c>
      <c r="B992" s="60">
        <v>18042</v>
      </c>
      <c r="C992" s="43" t="s">
        <v>1241</v>
      </c>
      <c r="D992" s="42" t="s">
        <v>210</v>
      </c>
      <c r="E992" s="64">
        <v>7870432</v>
      </c>
      <c r="F992" s="64">
        <v>629635</v>
      </c>
      <c r="G992" s="64">
        <v>8500067</v>
      </c>
      <c r="H992" s="50"/>
      <c r="I992" s="52">
        <f>+VLOOKUP(B992,[1]CHECK!F$386:N$2702,9,0)</f>
        <v>-8500067</v>
      </c>
      <c r="J992" s="52">
        <f t="shared" si="15"/>
        <v>0</v>
      </c>
      <c r="K992" s="68" t="str">
        <f>+VLOOKUP(B992,[1]CHECK!F$386:N$2702,8,0)</f>
        <v>05.08.2022</v>
      </c>
    </row>
    <row r="993" spans="1:11" ht="18.75" hidden="1" customHeight="1" x14ac:dyDescent="0.2">
      <c r="A993" s="41">
        <v>992</v>
      </c>
      <c r="B993" s="60">
        <v>18043</v>
      </c>
      <c r="C993" s="43" t="s">
        <v>1241</v>
      </c>
      <c r="D993" s="42" t="s">
        <v>210</v>
      </c>
      <c r="E993" s="64">
        <v>4800360</v>
      </c>
      <c r="F993" s="64">
        <v>384029</v>
      </c>
      <c r="G993" s="64">
        <v>5184389</v>
      </c>
      <c r="H993" s="50"/>
      <c r="I993" s="52">
        <f>+VLOOKUP(B993,[1]CHECK!F$386:N$2702,9,0)</f>
        <v>-5184389</v>
      </c>
      <c r="J993" s="52">
        <f t="shared" si="15"/>
        <v>0</v>
      </c>
      <c r="K993" s="68" t="str">
        <f>+VLOOKUP(B993,[1]CHECK!F$386:N$2702,8,0)</f>
        <v>05.08.2022</v>
      </c>
    </row>
    <row r="994" spans="1:11" ht="18.75" hidden="1" customHeight="1" x14ac:dyDescent="0.2">
      <c r="A994" s="41">
        <v>993</v>
      </c>
      <c r="B994" s="60">
        <v>18074</v>
      </c>
      <c r="C994" s="43" t="s">
        <v>1244</v>
      </c>
      <c r="D994" s="42" t="s">
        <v>210</v>
      </c>
      <c r="E994" s="64">
        <v>1311308</v>
      </c>
      <c r="F994" s="64">
        <v>104905</v>
      </c>
      <c r="G994" s="64">
        <v>1416213</v>
      </c>
      <c r="H994" s="50"/>
      <c r="I994" s="52">
        <f>+VLOOKUP(B994,[1]CHECK!F$386:N$2702,9,0)</f>
        <v>-1416213</v>
      </c>
      <c r="J994" s="52">
        <f t="shared" si="15"/>
        <v>0</v>
      </c>
      <c r="K994" s="68" t="str">
        <f>+VLOOKUP(B994,[1]CHECK!F$386:N$2702,8,0)</f>
        <v>05.08.2022</v>
      </c>
    </row>
    <row r="995" spans="1:11" ht="18.75" hidden="1" customHeight="1" x14ac:dyDescent="0.2">
      <c r="A995" s="41">
        <v>994</v>
      </c>
      <c r="B995" s="60">
        <v>18075</v>
      </c>
      <c r="C995" s="43" t="s">
        <v>1244</v>
      </c>
      <c r="D995" s="42" t="s">
        <v>210</v>
      </c>
      <c r="E995" s="64">
        <v>9242680</v>
      </c>
      <c r="F995" s="64">
        <v>739414</v>
      </c>
      <c r="G995" s="64">
        <v>9982094</v>
      </c>
      <c r="H995" s="50"/>
      <c r="I995" s="52">
        <f>+VLOOKUP(B995,[1]CHECK!F$386:N$2702,9,0)</f>
        <v>-9982094</v>
      </c>
      <c r="J995" s="52">
        <f t="shared" si="15"/>
        <v>0</v>
      </c>
      <c r="K995" s="68" t="str">
        <f>+VLOOKUP(B995,[1]CHECK!F$386:N$2702,8,0)</f>
        <v>05.08.2022</v>
      </c>
    </row>
    <row r="996" spans="1:11" ht="18.75" hidden="1" customHeight="1" x14ac:dyDescent="0.2">
      <c r="A996" s="41">
        <v>995</v>
      </c>
      <c r="B996" s="60">
        <v>18085</v>
      </c>
      <c r="C996" s="43" t="s">
        <v>1244</v>
      </c>
      <c r="D996" s="42" t="s">
        <v>210</v>
      </c>
      <c r="E996" s="64">
        <v>1110580</v>
      </c>
      <c r="F996" s="64">
        <v>88846</v>
      </c>
      <c r="G996" s="64">
        <v>1199426</v>
      </c>
      <c r="H996" s="50"/>
      <c r="I996" s="52">
        <f>+VLOOKUP(B996,[1]CHECK!F$386:N$2702,9,0)</f>
        <v>-1199426</v>
      </c>
      <c r="J996" s="52">
        <f t="shared" si="15"/>
        <v>0</v>
      </c>
      <c r="K996" s="68" t="str">
        <f>+VLOOKUP(B996,[1]CHECK!F$386:N$2702,8,0)</f>
        <v>05.08.2022</v>
      </c>
    </row>
    <row r="997" spans="1:11" ht="18.75" hidden="1" customHeight="1" x14ac:dyDescent="0.2">
      <c r="A997" s="41">
        <v>996</v>
      </c>
      <c r="B997" s="60">
        <v>18092</v>
      </c>
      <c r="C997" s="43" t="s">
        <v>1244</v>
      </c>
      <c r="D997" s="42" t="s">
        <v>210</v>
      </c>
      <c r="E997" s="64">
        <v>1110580</v>
      </c>
      <c r="F997" s="64">
        <v>88846</v>
      </c>
      <c r="G997" s="64">
        <v>1199426</v>
      </c>
      <c r="H997" s="50"/>
      <c r="I997" s="52">
        <f>+VLOOKUP(B997,[1]CHECK!F$386:N$2702,9,0)</f>
        <v>-1199426</v>
      </c>
      <c r="J997" s="52">
        <f t="shared" si="15"/>
        <v>0</v>
      </c>
      <c r="K997" s="68" t="str">
        <f>+VLOOKUP(B997,[1]CHECK!F$386:N$2702,8,0)</f>
        <v>05.08.2022</v>
      </c>
    </row>
    <row r="998" spans="1:11" ht="18.75" hidden="1" customHeight="1" x14ac:dyDescent="0.2">
      <c r="A998" s="41">
        <v>997</v>
      </c>
      <c r="B998" s="60">
        <v>18121</v>
      </c>
      <c r="C998" s="43" t="s">
        <v>77</v>
      </c>
      <c r="D998" s="42" t="s">
        <v>210</v>
      </c>
      <c r="E998" s="64">
        <v>1110580</v>
      </c>
      <c r="F998" s="64">
        <v>88846</v>
      </c>
      <c r="G998" s="64">
        <v>1199426</v>
      </c>
      <c r="H998" s="50"/>
      <c r="I998" s="52">
        <f>+VLOOKUP(B998,[1]CHECK!F$386:N$2702,9,0)</f>
        <v>-1199426</v>
      </c>
      <c r="J998" s="52">
        <f t="shared" si="15"/>
        <v>0</v>
      </c>
      <c r="K998" s="68" t="str">
        <f>+VLOOKUP(B998,[1]CHECK!F$386:N$2702,8,0)</f>
        <v>05.08.2022</v>
      </c>
    </row>
    <row r="999" spans="1:11" ht="18.75" hidden="1" customHeight="1" x14ac:dyDescent="0.2">
      <c r="A999" s="41">
        <v>998</v>
      </c>
      <c r="B999" s="60">
        <v>18192</v>
      </c>
      <c r="C999" s="43" t="s">
        <v>77</v>
      </c>
      <c r="D999" s="42" t="s">
        <v>210</v>
      </c>
      <c r="E999" s="64">
        <v>1468640</v>
      </c>
      <c r="F999" s="64">
        <v>117491</v>
      </c>
      <c r="G999" s="64">
        <v>1586131</v>
      </c>
      <c r="H999" s="50"/>
      <c r="I999" s="52">
        <f>+VLOOKUP(B999,[1]CHECK!F$386:N$2702,9,0)</f>
        <v>-1586131</v>
      </c>
      <c r="J999" s="52">
        <f t="shared" si="15"/>
        <v>0</v>
      </c>
      <c r="K999" s="68" t="str">
        <f>+VLOOKUP(B999,[1]CHECK!F$386:N$2702,8,0)</f>
        <v>05.08.2022</v>
      </c>
    </row>
    <row r="1000" spans="1:11" ht="18.75" hidden="1" customHeight="1" x14ac:dyDescent="0.2">
      <c r="A1000" s="41">
        <v>999</v>
      </c>
      <c r="B1000" s="60">
        <v>18193</v>
      </c>
      <c r="C1000" s="43" t="s">
        <v>77</v>
      </c>
      <c r="D1000" s="42" t="s">
        <v>210</v>
      </c>
      <c r="E1000" s="64">
        <v>2221160</v>
      </c>
      <c r="F1000" s="64">
        <v>177693</v>
      </c>
      <c r="G1000" s="64">
        <v>2398853</v>
      </c>
      <c r="H1000" s="50"/>
      <c r="I1000" s="52">
        <f>+VLOOKUP(B1000,[1]CHECK!F$386:N$2702,9,0)</f>
        <v>-2398853</v>
      </c>
      <c r="J1000" s="52">
        <f t="shared" si="15"/>
        <v>0</v>
      </c>
      <c r="K1000" s="68" t="str">
        <f>+VLOOKUP(B1000,[1]CHECK!F$386:N$2702,8,0)</f>
        <v>05.08.2022</v>
      </c>
    </row>
    <row r="1001" spans="1:11" ht="18.75" hidden="1" customHeight="1" x14ac:dyDescent="0.2">
      <c r="A1001" s="41">
        <v>1000</v>
      </c>
      <c r="B1001" s="60">
        <v>18194</v>
      </c>
      <c r="C1001" s="43" t="s">
        <v>77</v>
      </c>
      <c r="D1001" s="42" t="s">
        <v>210</v>
      </c>
      <c r="E1001" s="64">
        <v>2625220</v>
      </c>
      <c r="F1001" s="64">
        <v>210018</v>
      </c>
      <c r="G1001" s="64">
        <v>2835238</v>
      </c>
      <c r="H1001" s="50"/>
      <c r="I1001" s="52">
        <f>+VLOOKUP(B1001,[1]CHECK!F$386:N$2702,9,0)</f>
        <v>-2835238</v>
      </c>
      <c r="J1001" s="52">
        <f t="shared" si="15"/>
        <v>0</v>
      </c>
      <c r="K1001" s="68" t="str">
        <f>+VLOOKUP(B1001,[1]CHECK!F$386:N$2702,8,0)</f>
        <v>05.08.2022</v>
      </c>
    </row>
    <row r="1002" spans="1:11" ht="18.75" hidden="1" customHeight="1" x14ac:dyDescent="0.2">
      <c r="A1002" s="41">
        <v>1001</v>
      </c>
      <c r="B1002" s="60">
        <v>18195</v>
      </c>
      <c r="C1002" s="43" t="s">
        <v>77</v>
      </c>
      <c r="D1002" s="42" t="s">
        <v>210</v>
      </c>
      <c r="E1002" s="64">
        <v>4642280</v>
      </c>
      <c r="F1002" s="64">
        <v>371382</v>
      </c>
      <c r="G1002" s="64">
        <v>5013662</v>
      </c>
      <c r="H1002" s="50"/>
      <c r="I1002" s="52">
        <f>+VLOOKUP(B1002,[1]CHECK!F$386:N$2702,9,0)</f>
        <v>-5013662</v>
      </c>
      <c r="J1002" s="52">
        <f t="shared" si="15"/>
        <v>0</v>
      </c>
      <c r="K1002" s="68" t="str">
        <f>+VLOOKUP(B1002,[1]CHECK!F$386:N$2702,8,0)</f>
        <v>05.08.2022</v>
      </c>
    </row>
    <row r="1003" spans="1:11" ht="18.75" hidden="1" customHeight="1" x14ac:dyDescent="0.2">
      <c r="A1003" s="41">
        <v>1002</v>
      </c>
      <c r="B1003" s="60">
        <v>18196</v>
      </c>
      <c r="C1003" s="43" t="s">
        <v>77</v>
      </c>
      <c r="D1003" s="42" t="s">
        <v>210</v>
      </c>
      <c r="E1003" s="64">
        <v>3179324</v>
      </c>
      <c r="F1003" s="64">
        <v>254346</v>
      </c>
      <c r="G1003" s="64">
        <v>3433670</v>
      </c>
      <c r="H1003" s="50"/>
      <c r="I1003" s="52">
        <f>+VLOOKUP(B1003,[1]CHECK!F$386:N$2702,9,0)</f>
        <v>-3433670</v>
      </c>
      <c r="J1003" s="52">
        <f t="shared" si="15"/>
        <v>0</v>
      </c>
      <c r="K1003" s="68" t="str">
        <f>+VLOOKUP(B1003,[1]CHECK!F$386:N$2702,8,0)</f>
        <v>05.08.2022</v>
      </c>
    </row>
    <row r="1004" spans="1:11" ht="18.75" hidden="1" customHeight="1" x14ac:dyDescent="0.2">
      <c r="A1004" s="41">
        <v>1003</v>
      </c>
      <c r="B1004" s="60">
        <v>18197</v>
      </c>
      <c r="C1004" s="43" t="s">
        <v>77</v>
      </c>
      <c r="D1004" s="42" t="s">
        <v>210</v>
      </c>
      <c r="E1004" s="64">
        <v>5429752</v>
      </c>
      <c r="F1004" s="64">
        <v>434380</v>
      </c>
      <c r="G1004" s="64">
        <v>5864132</v>
      </c>
      <c r="H1004" s="50"/>
      <c r="I1004" s="52">
        <f>+VLOOKUP(B1004,[1]CHECK!F$386:N$2702,9,0)</f>
        <v>-5864132</v>
      </c>
      <c r="J1004" s="52">
        <f t="shared" si="15"/>
        <v>0</v>
      </c>
      <c r="K1004" s="68" t="str">
        <f>+VLOOKUP(B1004,[1]CHECK!F$386:N$2702,8,0)</f>
        <v>05.08.2022</v>
      </c>
    </row>
    <row r="1005" spans="1:11" ht="18.75" hidden="1" customHeight="1" x14ac:dyDescent="0.2">
      <c r="A1005" s="41">
        <v>1004</v>
      </c>
      <c r="B1005" s="60">
        <v>18198</v>
      </c>
      <c r="C1005" s="43" t="s">
        <v>77</v>
      </c>
      <c r="D1005" s="42" t="s">
        <v>210</v>
      </c>
      <c r="E1005" s="64">
        <v>1468640</v>
      </c>
      <c r="F1005" s="64">
        <v>117491</v>
      </c>
      <c r="G1005" s="64">
        <v>1586131</v>
      </c>
      <c r="H1005" s="50"/>
      <c r="I1005" s="52">
        <f>+VLOOKUP(B1005,[1]CHECK!F$386:N$2702,9,0)</f>
        <v>-1586131</v>
      </c>
      <c r="J1005" s="52">
        <f t="shared" si="15"/>
        <v>0</v>
      </c>
      <c r="K1005" s="68" t="str">
        <f>+VLOOKUP(B1005,[1]CHECK!F$386:N$2702,8,0)</f>
        <v>05.08.2022</v>
      </c>
    </row>
    <row r="1006" spans="1:11" ht="18.75" hidden="1" customHeight="1" x14ac:dyDescent="0.2">
      <c r="A1006" s="41">
        <v>1005</v>
      </c>
      <c r="B1006" s="60">
        <v>18200</v>
      </c>
      <c r="C1006" s="43" t="s">
        <v>77</v>
      </c>
      <c r="D1006" s="42" t="s">
        <v>210</v>
      </c>
      <c r="E1006" s="64">
        <v>2823356</v>
      </c>
      <c r="F1006" s="64">
        <v>225868</v>
      </c>
      <c r="G1006" s="64">
        <v>3049224</v>
      </c>
      <c r="H1006" s="50"/>
      <c r="I1006" s="52">
        <f>+VLOOKUP(B1006,[1]CHECK!F$386:N$2702,9,0)</f>
        <v>-3049224</v>
      </c>
      <c r="J1006" s="52">
        <f t="shared" si="15"/>
        <v>0</v>
      </c>
      <c r="K1006" s="68" t="str">
        <f>+VLOOKUP(B1006,[1]CHECK!F$386:N$2702,8,0)</f>
        <v>05.08.2022</v>
      </c>
    </row>
    <row r="1007" spans="1:11" ht="18.75" hidden="1" customHeight="1" x14ac:dyDescent="0.2">
      <c r="A1007" s="41">
        <v>1006</v>
      </c>
      <c r="B1007" s="60">
        <v>18256</v>
      </c>
      <c r="C1007" s="43" t="s">
        <v>78</v>
      </c>
      <c r="D1007" s="42" t="s">
        <v>210</v>
      </c>
      <c r="E1007" s="64">
        <v>19582884</v>
      </c>
      <c r="F1007" s="64">
        <v>1566631</v>
      </c>
      <c r="G1007" s="64">
        <v>21149515</v>
      </c>
      <c r="H1007" s="50"/>
      <c r="I1007" s="52">
        <f>+VLOOKUP(B1007,[1]CHECK!F$386:N$2702,9,0)</f>
        <v>-21149515</v>
      </c>
      <c r="J1007" s="52">
        <f t="shared" si="15"/>
        <v>0</v>
      </c>
      <c r="K1007" s="68" t="str">
        <f>+VLOOKUP(B1007,[1]CHECK!F$386:N$2702,8,0)</f>
        <v>05.08.2022</v>
      </c>
    </row>
    <row r="1008" spans="1:11" ht="18.75" customHeight="1" x14ac:dyDescent="0.2">
      <c r="A1008" s="41">
        <v>1007</v>
      </c>
      <c r="B1008" s="60">
        <v>18259</v>
      </c>
      <c r="C1008" s="43" t="s">
        <v>78</v>
      </c>
      <c r="D1008" s="42" t="s">
        <v>210</v>
      </c>
      <c r="E1008" s="64">
        <v>1110580</v>
      </c>
      <c r="F1008" s="64">
        <v>88846</v>
      </c>
      <c r="G1008" s="64">
        <v>1199426</v>
      </c>
      <c r="H1008" s="50" t="s">
        <v>2604</v>
      </c>
      <c r="I1008" s="52" t="e">
        <f>+VLOOKUP(B1008,[1]CHECK!F$386:N$2702,9,0)</f>
        <v>#N/A</v>
      </c>
      <c r="J1008" s="52" t="e">
        <f t="shared" si="15"/>
        <v>#N/A</v>
      </c>
      <c r="K1008" s="68" t="e">
        <f>+VLOOKUP(B1008,[1]CHECK!F$386:N$2702,8,0)</f>
        <v>#N/A</v>
      </c>
    </row>
    <row r="1009" spans="1:11" ht="18.75" hidden="1" customHeight="1" x14ac:dyDescent="0.2">
      <c r="A1009" s="41">
        <v>1008</v>
      </c>
      <c r="B1009" s="60">
        <v>18260</v>
      </c>
      <c r="C1009" s="43" t="s">
        <v>78</v>
      </c>
      <c r="D1009" s="42" t="s">
        <v>210</v>
      </c>
      <c r="E1009" s="64">
        <v>1110580</v>
      </c>
      <c r="F1009" s="64">
        <v>88846</v>
      </c>
      <c r="G1009" s="64">
        <v>1199426</v>
      </c>
      <c r="H1009" s="50"/>
      <c r="I1009" s="52">
        <f>+VLOOKUP(B1009,[1]CHECK!F$386:N$2702,9,0)</f>
        <v>-1199426</v>
      </c>
      <c r="J1009" s="52">
        <f t="shared" si="15"/>
        <v>0</v>
      </c>
      <c r="K1009" s="68" t="str">
        <f>+VLOOKUP(B1009,[1]CHECK!F$386:N$2702,8,0)</f>
        <v>05.08.2022</v>
      </c>
    </row>
    <row r="1010" spans="1:11" ht="18.75" hidden="1" customHeight="1" x14ac:dyDescent="0.2">
      <c r="A1010" s="41">
        <v>1009</v>
      </c>
      <c r="B1010" s="60">
        <v>18267</v>
      </c>
      <c r="C1010" s="43" t="s">
        <v>78</v>
      </c>
      <c r="D1010" s="42" t="s">
        <v>210</v>
      </c>
      <c r="E1010" s="64">
        <v>1110580</v>
      </c>
      <c r="F1010" s="64">
        <v>88846</v>
      </c>
      <c r="G1010" s="64">
        <v>1199426</v>
      </c>
      <c r="H1010" s="50"/>
      <c r="I1010" s="52">
        <f>+VLOOKUP(B1010,[1]CHECK!F$386:N$2702,9,0)</f>
        <v>-1199426</v>
      </c>
      <c r="J1010" s="52">
        <f t="shared" si="15"/>
        <v>0</v>
      </c>
      <c r="K1010" s="68" t="str">
        <f>+VLOOKUP(B1010,[1]CHECK!F$386:N$2702,8,0)</f>
        <v>05.08.2022</v>
      </c>
    </row>
    <row r="1011" spans="1:11" ht="18.75" hidden="1" customHeight="1" x14ac:dyDescent="0.2">
      <c r="A1011" s="41">
        <v>1010</v>
      </c>
      <c r="B1011" s="60">
        <v>18284</v>
      </c>
      <c r="C1011" s="43" t="s">
        <v>78</v>
      </c>
      <c r="D1011" s="42" t="s">
        <v>210</v>
      </c>
      <c r="E1011" s="64">
        <v>2982004</v>
      </c>
      <c r="F1011" s="64">
        <v>238560</v>
      </c>
      <c r="G1011" s="64">
        <v>3220564</v>
      </c>
      <c r="H1011" s="50"/>
      <c r="I1011" s="52">
        <f>+VLOOKUP(B1011,[1]CHECK!F$386:N$2702,9,0)</f>
        <v>-3220564</v>
      </c>
      <c r="J1011" s="52">
        <f t="shared" si="15"/>
        <v>0</v>
      </c>
      <c r="K1011" s="68" t="str">
        <f>+VLOOKUP(B1011,[1]CHECK!F$386:N$2702,8,0)</f>
        <v>05.08.2022</v>
      </c>
    </row>
    <row r="1012" spans="1:11" ht="18.75" hidden="1" customHeight="1" x14ac:dyDescent="0.2">
      <c r="A1012" s="41">
        <v>1011</v>
      </c>
      <c r="B1012" s="60">
        <v>19234</v>
      </c>
      <c r="C1012" s="43" t="s">
        <v>79</v>
      </c>
      <c r="D1012" s="42" t="s">
        <v>210</v>
      </c>
      <c r="E1012" s="64">
        <v>3533792</v>
      </c>
      <c r="F1012" s="64">
        <v>282703</v>
      </c>
      <c r="G1012" s="64">
        <v>3816495</v>
      </c>
      <c r="H1012" s="50"/>
      <c r="I1012" s="52">
        <f>+VLOOKUP(B1012,[1]CHECK!F$386:N$2702,9,0)</f>
        <v>-3816495</v>
      </c>
      <c r="J1012" s="52">
        <f t="shared" si="15"/>
        <v>0</v>
      </c>
      <c r="K1012" s="68" t="str">
        <f>+VLOOKUP(B1012,[1]CHECK!F$386:N$2702,8,0)</f>
        <v>05.08.2022</v>
      </c>
    </row>
    <row r="1013" spans="1:11" ht="18.75" hidden="1" customHeight="1" x14ac:dyDescent="0.2">
      <c r="A1013" s="41">
        <v>1012</v>
      </c>
      <c r="B1013" s="60">
        <v>19235</v>
      </c>
      <c r="C1013" s="43" t="s">
        <v>79</v>
      </c>
      <c r="D1013" s="42" t="s">
        <v>210</v>
      </c>
      <c r="E1013" s="64">
        <v>2405160</v>
      </c>
      <c r="F1013" s="64">
        <v>192413</v>
      </c>
      <c r="G1013" s="64">
        <v>2597573</v>
      </c>
      <c r="H1013" s="50"/>
      <c r="I1013" s="52">
        <f>+VLOOKUP(B1013,[1]CHECK!F$386:N$2702,9,0)</f>
        <v>-2597573</v>
      </c>
      <c r="J1013" s="52">
        <f t="shared" si="15"/>
        <v>0</v>
      </c>
      <c r="K1013" s="68" t="str">
        <f>+VLOOKUP(B1013,[1]CHECK!F$386:N$2702,8,0)</f>
        <v>05.08.2022</v>
      </c>
    </row>
    <row r="1014" spans="1:11" ht="18.75" hidden="1" customHeight="1" x14ac:dyDescent="0.2">
      <c r="A1014" s="41">
        <v>1013</v>
      </c>
      <c r="B1014" s="60">
        <v>19237</v>
      </c>
      <c r="C1014" s="43" t="s">
        <v>79</v>
      </c>
      <c r="D1014" s="42" t="s">
        <v>210</v>
      </c>
      <c r="E1014" s="64">
        <v>6627080</v>
      </c>
      <c r="F1014" s="64">
        <v>530166</v>
      </c>
      <c r="G1014" s="64">
        <v>7157246</v>
      </c>
      <c r="H1014" s="50"/>
      <c r="I1014" s="52">
        <f>+VLOOKUP(B1014,[1]CHECK!F$386:N$2702,9,0)</f>
        <v>-7157246</v>
      </c>
      <c r="J1014" s="52">
        <f t="shared" si="15"/>
        <v>0</v>
      </c>
      <c r="K1014" s="68" t="str">
        <f>+VLOOKUP(B1014,[1]CHECK!F$386:N$2702,8,0)</f>
        <v>05.08.2022</v>
      </c>
    </row>
    <row r="1015" spans="1:11" ht="18.75" hidden="1" customHeight="1" x14ac:dyDescent="0.2">
      <c r="A1015" s="41">
        <v>1014</v>
      </c>
      <c r="B1015" s="60">
        <v>19238</v>
      </c>
      <c r="C1015" s="43" t="s">
        <v>79</v>
      </c>
      <c r="D1015" s="42" t="s">
        <v>210</v>
      </c>
      <c r="E1015" s="64">
        <v>2777860</v>
      </c>
      <c r="F1015" s="64">
        <v>222229</v>
      </c>
      <c r="G1015" s="64">
        <v>3000089</v>
      </c>
      <c r="H1015" s="50"/>
      <c r="I1015" s="52">
        <f>+VLOOKUP(B1015,[1]CHECK!F$386:N$2702,9,0)</f>
        <v>-3000089</v>
      </c>
      <c r="J1015" s="52">
        <f t="shared" si="15"/>
        <v>0</v>
      </c>
      <c r="K1015" s="68" t="str">
        <f>+VLOOKUP(B1015,[1]CHECK!F$386:N$2702,8,0)</f>
        <v>05.08.2022</v>
      </c>
    </row>
    <row r="1016" spans="1:11" ht="18.75" hidden="1" customHeight="1" x14ac:dyDescent="0.2">
      <c r="A1016" s="41">
        <v>1015</v>
      </c>
      <c r="B1016" s="60">
        <v>19239</v>
      </c>
      <c r="C1016" s="43" t="s">
        <v>79</v>
      </c>
      <c r="D1016" s="42" t="s">
        <v>210</v>
      </c>
      <c r="E1016" s="64">
        <v>2580540</v>
      </c>
      <c r="F1016" s="64">
        <v>206443</v>
      </c>
      <c r="G1016" s="64">
        <v>2786983</v>
      </c>
      <c r="H1016" s="50"/>
      <c r="I1016" s="52">
        <f>+VLOOKUP(B1016,[1]CHECK!F$386:N$2702,9,0)</f>
        <v>-2786983</v>
      </c>
      <c r="J1016" s="52">
        <f t="shared" si="15"/>
        <v>0</v>
      </c>
      <c r="K1016" s="68" t="str">
        <f>+VLOOKUP(B1016,[1]CHECK!F$386:N$2702,8,0)</f>
        <v>05.08.2022</v>
      </c>
    </row>
    <row r="1017" spans="1:11" ht="18.75" hidden="1" customHeight="1" x14ac:dyDescent="0.2">
      <c r="A1017" s="41">
        <v>1016</v>
      </c>
      <c r="B1017" s="60">
        <v>19240</v>
      </c>
      <c r="C1017" s="43" t="s">
        <v>79</v>
      </c>
      <c r="D1017" s="42" t="s">
        <v>210</v>
      </c>
      <c r="E1017" s="64">
        <v>802928</v>
      </c>
      <c r="F1017" s="64">
        <v>64234</v>
      </c>
      <c r="G1017" s="64">
        <v>867162</v>
      </c>
      <c r="H1017" s="50"/>
      <c r="I1017" s="52">
        <f>+VLOOKUP(B1017,[1]CHECK!F$386:N$2702,9,0)</f>
        <v>-867162</v>
      </c>
      <c r="J1017" s="52">
        <f t="shared" si="15"/>
        <v>0</v>
      </c>
      <c r="K1017" s="68" t="str">
        <f>+VLOOKUP(B1017,[1]CHECK!F$386:N$2702,8,0)</f>
        <v>05.08.2022</v>
      </c>
    </row>
    <row r="1018" spans="1:11" ht="18.75" hidden="1" customHeight="1" x14ac:dyDescent="0.2">
      <c r="A1018" s="41">
        <v>1017</v>
      </c>
      <c r="B1018" s="60">
        <v>19241</v>
      </c>
      <c r="C1018" s="43" t="s">
        <v>79</v>
      </c>
      <c r="D1018" s="42" t="s">
        <v>210</v>
      </c>
      <c r="E1018" s="64">
        <v>2781272</v>
      </c>
      <c r="F1018" s="64">
        <v>222502</v>
      </c>
      <c r="G1018" s="64">
        <v>3003774</v>
      </c>
      <c r="H1018" s="50"/>
      <c r="I1018" s="52">
        <f>+VLOOKUP(B1018,[1]CHECK!F$386:N$2702,9,0)</f>
        <v>-3003774</v>
      </c>
      <c r="J1018" s="52">
        <f t="shared" si="15"/>
        <v>0</v>
      </c>
      <c r="K1018" s="68" t="str">
        <f>+VLOOKUP(B1018,[1]CHECK!F$386:N$2702,8,0)</f>
        <v>05.08.2022</v>
      </c>
    </row>
    <row r="1019" spans="1:11" ht="18.75" hidden="1" customHeight="1" x14ac:dyDescent="0.2">
      <c r="A1019" s="41">
        <v>1018</v>
      </c>
      <c r="B1019" s="60">
        <v>19242</v>
      </c>
      <c r="C1019" s="43" t="s">
        <v>79</v>
      </c>
      <c r="D1019" s="42" t="s">
        <v>210</v>
      </c>
      <c r="E1019" s="64">
        <v>3689800</v>
      </c>
      <c r="F1019" s="64">
        <v>295184</v>
      </c>
      <c r="G1019" s="64">
        <v>3984984</v>
      </c>
      <c r="H1019" s="50"/>
      <c r="I1019" s="52">
        <f>+VLOOKUP(B1019,[1]CHECK!F$386:N$2702,9,0)</f>
        <v>-3984984</v>
      </c>
      <c r="J1019" s="52">
        <f t="shared" si="15"/>
        <v>0</v>
      </c>
      <c r="K1019" s="68" t="str">
        <f>+VLOOKUP(B1019,[1]CHECK!F$386:N$2702,8,0)</f>
        <v>05.08.2022</v>
      </c>
    </row>
    <row r="1020" spans="1:11" ht="18.75" hidden="1" customHeight="1" x14ac:dyDescent="0.2">
      <c r="A1020" s="41">
        <v>1019</v>
      </c>
      <c r="B1020" s="60">
        <v>19243</v>
      </c>
      <c r="C1020" s="43" t="s">
        <v>79</v>
      </c>
      <c r="D1020" s="42" t="s">
        <v>210</v>
      </c>
      <c r="E1020" s="64">
        <v>5203164</v>
      </c>
      <c r="F1020" s="64">
        <v>416253</v>
      </c>
      <c r="G1020" s="64">
        <v>5619417</v>
      </c>
      <c r="H1020" s="50"/>
      <c r="I1020" s="52">
        <f>+VLOOKUP(B1020,[1]CHECK!F$386:N$2702,9,0)</f>
        <v>-5619417</v>
      </c>
      <c r="J1020" s="52">
        <f t="shared" si="15"/>
        <v>0</v>
      </c>
      <c r="K1020" s="68" t="str">
        <f>+VLOOKUP(B1020,[1]CHECK!F$386:N$2702,8,0)</f>
        <v>05.08.2022</v>
      </c>
    </row>
    <row r="1021" spans="1:11" ht="18.75" hidden="1" customHeight="1" x14ac:dyDescent="0.2">
      <c r="A1021" s="41">
        <v>1020</v>
      </c>
      <c r="B1021" s="60">
        <v>19244</v>
      </c>
      <c r="C1021" s="43" t="s">
        <v>79</v>
      </c>
      <c r="D1021" s="42" t="s">
        <v>210</v>
      </c>
      <c r="E1021" s="64">
        <v>1294580</v>
      </c>
      <c r="F1021" s="64">
        <v>103566</v>
      </c>
      <c r="G1021" s="64">
        <v>1398146</v>
      </c>
      <c r="H1021" s="50"/>
      <c r="I1021" s="52">
        <f>+VLOOKUP(B1021,[1]CHECK!F$386:N$2702,9,0)</f>
        <v>-1398146</v>
      </c>
      <c r="J1021" s="52">
        <f t="shared" si="15"/>
        <v>0</v>
      </c>
      <c r="K1021" s="68" t="str">
        <f>+VLOOKUP(B1021,[1]CHECK!F$386:N$2702,8,0)</f>
        <v>05.08.2022</v>
      </c>
    </row>
    <row r="1022" spans="1:11" ht="18.75" hidden="1" customHeight="1" x14ac:dyDescent="0.2">
      <c r="A1022" s="41">
        <v>1021</v>
      </c>
      <c r="B1022" s="60">
        <v>19245</v>
      </c>
      <c r="C1022" s="43" t="s">
        <v>79</v>
      </c>
      <c r="D1022" s="42" t="s">
        <v>210</v>
      </c>
      <c r="E1022" s="64">
        <v>568732</v>
      </c>
      <c r="F1022" s="64">
        <v>45499</v>
      </c>
      <c r="G1022" s="64">
        <v>614231</v>
      </c>
      <c r="H1022" s="50"/>
      <c r="I1022" s="52">
        <f>+VLOOKUP(B1022,[1]CHECK!F$386:N$2702,9,0)</f>
        <v>-614231</v>
      </c>
      <c r="J1022" s="52">
        <f t="shared" si="15"/>
        <v>0</v>
      </c>
      <c r="K1022" s="68" t="str">
        <f>+VLOOKUP(B1022,[1]CHECK!F$386:N$2702,8,0)</f>
        <v>05.08.2022</v>
      </c>
    </row>
    <row r="1023" spans="1:11" ht="18.75" hidden="1" customHeight="1" x14ac:dyDescent="0.2">
      <c r="A1023" s="41">
        <v>1022</v>
      </c>
      <c r="B1023" s="60">
        <v>19246</v>
      </c>
      <c r="C1023" s="43" t="s">
        <v>79</v>
      </c>
      <c r="D1023" s="42" t="s">
        <v>210</v>
      </c>
      <c r="E1023" s="64">
        <v>2625220</v>
      </c>
      <c r="F1023" s="64">
        <v>210018</v>
      </c>
      <c r="G1023" s="64">
        <v>2835238</v>
      </c>
      <c r="H1023" s="50"/>
      <c r="I1023" s="52">
        <f>+VLOOKUP(B1023,[1]CHECK!F$386:N$2702,9,0)</f>
        <v>-2835238</v>
      </c>
      <c r="J1023" s="52">
        <f t="shared" si="15"/>
        <v>0</v>
      </c>
      <c r="K1023" s="68" t="str">
        <f>+VLOOKUP(B1023,[1]CHECK!F$386:N$2702,8,0)</f>
        <v>05.08.2022</v>
      </c>
    </row>
    <row r="1024" spans="1:11" ht="18.75" hidden="1" customHeight="1" x14ac:dyDescent="0.2">
      <c r="A1024" s="41">
        <v>1023</v>
      </c>
      <c r="B1024" s="60">
        <v>19247</v>
      </c>
      <c r="C1024" s="43" t="s">
        <v>79</v>
      </c>
      <c r="D1024" s="42" t="s">
        <v>210</v>
      </c>
      <c r="E1024" s="64">
        <v>3331740</v>
      </c>
      <c r="F1024" s="64">
        <v>266539</v>
      </c>
      <c r="G1024" s="64">
        <v>3598279</v>
      </c>
      <c r="H1024" s="50"/>
      <c r="I1024" s="52">
        <f>+VLOOKUP(B1024,[1]CHECK!F$386:N$2702,9,0)</f>
        <v>-3598279</v>
      </c>
      <c r="J1024" s="52">
        <f t="shared" si="15"/>
        <v>0</v>
      </c>
      <c r="K1024" s="68" t="str">
        <f>+VLOOKUP(B1024,[1]CHECK!F$386:N$2702,8,0)</f>
        <v>05.08.2022</v>
      </c>
    </row>
    <row r="1025" spans="1:11" ht="18.75" hidden="1" customHeight="1" x14ac:dyDescent="0.2">
      <c r="A1025" s="41">
        <v>1024</v>
      </c>
      <c r="B1025" s="60">
        <v>19248</v>
      </c>
      <c r="C1025" s="43" t="s">
        <v>79</v>
      </c>
      <c r="D1025" s="42" t="s">
        <v>210</v>
      </c>
      <c r="E1025" s="64">
        <v>1468640</v>
      </c>
      <c r="F1025" s="64">
        <v>117491</v>
      </c>
      <c r="G1025" s="64">
        <v>1586131</v>
      </c>
      <c r="H1025" s="50"/>
      <c r="I1025" s="52">
        <f>+VLOOKUP(B1025,[1]CHECK!F$386:N$2702,9,0)</f>
        <v>-1586131</v>
      </c>
      <c r="J1025" s="52">
        <f t="shared" si="15"/>
        <v>0</v>
      </c>
      <c r="K1025" s="68" t="str">
        <f>+VLOOKUP(B1025,[1]CHECK!F$386:N$2702,8,0)</f>
        <v>05.08.2022</v>
      </c>
    </row>
    <row r="1026" spans="1:11" ht="18.75" hidden="1" customHeight="1" x14ac:dyDescent="0.2">
      <c r="A1026" s="41">
        <v>1025</v>
      </c>
      <c r="B1026" s="60">
        <v>19249</v>
      </c>
      <c r="C1026" s="43" t="s">
        <v>79</v>
      </c>
      <c r="D1026" s="42" t="s">
        <v>210</v>
      </c>
      <c r="E1026" s="64">
        <v>3023316</v>
      </c>
      <c r="F1026" s="64">
        <v>241865</v>
      </c>
      <c r="G1026" s="64">
        <v>3265181</v>
      </c>
      <c r="H1026" s="50"/>
      <c r="I1026" s="52">
        <f>+VLOOKUP(B1026,[1]CHECK!F$386:N$2702,9,0)</f>
        <v>-3265181</v>
      </c>
      <c r="J1026" s="52">
        <f t="shared" si="15"/>
        <v>0</v>
      </c>
      <c r="K1026" s="68" t="str">
        <f>+VLOOKUP(B1026,[1]CHECK!F$386:N$2702,8,0)</f>
        <v>05.08.2022</v>
      </c>
    </row>
    <row r="1027" spans="1:11" ht="18.75" hidden="1" customHeight="1" x14ac:dyDescent="0.2">
      <c r="A1027" s="41">
        <v>1026</v>
      </c>
      <c r="B1027" s="61">
        <v>19250</v>
      </c>
      <c r="C1027" s="48" t="s">
        <v>79</v>
      </c>
      <c r="D1027" s="47" t="s">
        <v>210</v>
      </c>
      <c r="E1027" s="66">
        <v>3735800</v>
      </c>
      <c r="F1027" s="66">
        <v>298864</v>
      </c>
      <c r="G1027" s="66">
        <v>4034664</v>
      </c>
      <c r="H1027" s="53"/>
      <c r="I1027" s="52">
        <f>+VLOOKUP(B1027,[1]CHECK!F$386:N$2702,9,0)</f>
        <v>-4034664</v>
      </c>
      <c r="J1027" s="52">
        <f t="shared" ref="J1027:J1090" si="16">+I1027+G1027</f>
        <v>0</v>
      </c>
      <c r="K1027" s="68" t="str">
        <f>+VLOOKUP(B1027,[1]CHECK!F$386:N$2702,8,0)</f>
        <v>05.08.2022</v>
      </c>
    </row>
    <row r="1028" spans="1:11" ht="18.75" hidden="1" customHeight="1" x14ac:dyDescent="0.2">
      <c r="A1028" s="41">
        <v>1027</v>
      </c>
      <c r="B1028" s="60">
        <v>19251</v>
      </c>
      <c r="C1028" s="43" t="s">
        <v>79</v>
      </c>
      <c r="D1028" s="42" t="s">
        <v>210</v>
      </c>
      <c r="E1028" s="64">
        <v>2580540</v>
      </c>
      <c r="F1028" s="64">
        <v>206443</v>
      </c>
      <c r="G1028" s="64">
        <v>2786983</v>
      </c>
      <c r="H1028" s="50"/>
      <c r="I1028" s="52">
        <f>+VLOOKUP(B1028,[1]CHECK!F$386:N$2702,9,0)</f>
        <v>-2786983</v>
      </c>
      <c r="J1028" s="52">
        <f t="shared" si="16"/>
        <v>0</v>
      </c>
      <c r="K1028" s="68" t="str">
        <f>+VLOOKUP(B1028,[1]CHECK!F$386:N$2702,8,0)</f>
        <v>05.08.2022</v>
      </c>
    </row>
    <row r="1029" spans="1:11" ht="18.75" hidden="1" customHeight="1" x14ac:dyDescent="0.2">
      <c r="A1029" s="41">
        <v>1028</v>
      </c>
      <c r="B1029" s="60">
        <v>19252</v>
      </c>
      <c r="C1029" s="43" t="s">
        <v>79</v>
      </c>
      <c r="D1029" s="42" t="s">
        <v>210</v>
      </c>
      <c r="E1029" s="64">
        <v>8132120</v>
      </c>
      <c r="F1029" s="64">
        <v>650570</v>
      </c>
      <c r="G1029" s="64">
        <v>8782690</v>
      </c>
      <c r="H1029" s="50"/>
      <c r="I1029" s="52">
        <f>+VLOOKUP(B1029,[1]CHECK!F$386:N$2702,9,0)</f>
        <v>-8782690</v>
      </c>
      <c r="J1029" s="52">
        <f t="shared" si="16"/>
        <v>0</v>
      </c>
      <c r="K1029" s="68" t="str">
        <f>+VLOOKUP(B1029,[1]CHECK!F$386:N$2702,8,0)</f>
        <v>05.08.2022</v>
      </c>
    </row>
    <row r="1030" spans="1:11" ht="18.75" hidden="1" customHeight="1" x14ac:dyDescent="0.2">
      <c r="A1030" s="41">
        <v>1029</v>
      </c>
      <c r="B1030" s="60">
        <v>19253</v>
      </c>
      <c r="C1030" s="43" t="s">
        <v>79</v>
      </c>
      <c r="D1030" s="42" t="s">
        <v>210</v>
      </c>
      <c r="E1030" s="64">
        <v>12619156</v>
      </c>
      <c r="F1030" s="64">
        <v>1009532</v>
      </c>
      <c r="G1030" s="64">
        <v>13628688</v>
      </c>
      <c r="H1030" s="50"/>
      <c r="I1030" s="52">
        <f>+VLOOKUP(B1030,[1]CHECK!F$386:N$2702,9,0)</f>
        <v>-13628688</v>
      </c>
      <c r="J1030" s="52">
        <f t="shared" si="16"/>
        <v>0</v>
      </c>
      <c r="K1030" s="68" t="str">
        <f>+VLOOKUP(B1030,[1]CHECK!F$386:N$2702,8,0)</f>
        <v>05.08.2022</v>
      </c>
    </row>
    <row r="1031" spans="1:11" ht="18.75" hidden="1" customHeight="1" x14ac:dyDescent="0.2">
      <c r="A1031" s="41">
        <v>1030</v>
      </c>
      <c r="B1031" s="60">
        <v>19254</v>
      </c>
      <c r="C1031" s="43" t="s">
        <v>79</v>
      </c>
      <c r="D1031" s="42" t="s">
        <v>210</v>
      </c>
      <c r="E1031" s="64">
        <v>5552900</v>
      </c>
      <c r="F1031" s="64">
        <v>444232</v>
      </c>
      <c r="G1031" s="64">
        <v>5997132</v>
      </c>
      <c r="H1031" s="50"/>
      <c r="I1031" s="52">
        <f>+VLOOKUP(B1031,[1]CHECK!F$386:N$2702,9,0)</f>
        <v>-5997132</v>
      </c>
      <c r="J1031" s="52">
        <f t="shared" si="16"/>
        <v>0</v>
      </c>
      <c r="K1031" s="68" t="str">
        <f>+VLOOKUP(B1031,[1]CHECK!F$386:N$2702,8,0)</f>
        <v>05.08.2022</v>
      </c>
    </row>
    <row r="1032" spans="1:11" ht="18.75" hidden="1" customHeight="1" x14ac:dyDescent="0.2">
      <c r="A1032" s="41">
        <v>1031</v>
      </c>
      <c r="B1032" s="60">
        <v>19255</v>
      </c>
      <c r="C1032" s="43" t="s">
        <v>79</v>
      </c>
      <c r="D1032" s="42" t="s">
        <v>210</v>
      </c>
      <c r="E1032" s="64">
        <v>1111900</v>
      </c>
      <c r="F1032" s="64">
        <v>88952</v>
      </c>
      <c r="G1032" s="64">
        <v>1200852</v>
      </c>
      <c r="H1032" s="50"/>
      <c r="I1032" s="52">
        <f>+VLOOKUP(B1032,[1]CHECK!F$386:N$2702,9,0)</f>
        <v>-1200852</v>
      </c>
      <c r="J1032" s="52">
        <f t="shared" si="16"/>
        <v>0</v>
      </c>
      <c r="K1032" s="68" t="str">
        <f>+VLOOKUP(B1032,[1]CHECK!F$386:N$2702,8,0)</f>
        <v>05.08.2022</v>
      </c>
    </row>
    <row r="1033" spans="1:11" ht="18.75" hidden="1" customHeight="1" x14ac:dyDescent="0.2">
      <c r="A1033" s="41">
        <v>1032</v>
      </c>
      <c r="B1033" s="60">
        <v>19256</v>
      </c>
      <c r="C1033" s="43" t="s">
        <v>79</v>
      </c>
      <c r="D1033" s="42" t="s">
        <v>210</v>
      </c>
      <c r="E1033" s="64">
        <v>6313744</v>
      </c>
      <c r="F1033" s="64">
        <v>505100</v>
      </c>
      <c r="G1033" s="64">
        <v>6818844</v>
      </c>
      <c r="H1033" s="50"/>
      <c r="I1033" s="52">
        <f>+VLOOKUP(B1033,[1]CHECK!F$386:N$2702,9,0)</f>
        <v>-6818844</v>
      </c>
      <c r="J1033" s="52">
        <f t="shared" si="16"/>
        <v>0</v>
      </c>
      <c r="K1033" s="68" t="str">
        <f>+VLOOKUP(B1033,[1]CHECK!F$386:N$2702,8,0)</f>
        <v>05.08.2022</v>
      </c>
    </row>
    <row r="1034" spans="1:11" customFormat="1" ht="15" hidden="1" customHeight="1" x14ac:dyDescent="0.25">
      <c r="A1034" s="41">
        <v>1033</v>
      </c>
      <c r="B1034" s="67">
        <v>19257</v>
      </c>
      <c r="C1034" s="48" t="s">
        <v>79</v>
      </c>
      <c r="D1034" s="47" t="s">
        <v>210</v>
      </c>
      <c r="E1034" s="65">
        <v>690000</v>
      </c>
      <c r="F1034" s="65">
        <v>55200</v>
      </c>
      <c r="G1034" s="66">
        <v>745200</v>
      </c>
      <c r="H1034" s="53"/>
      <c r="I1034" s="52">
        <f>+VLOOKUP(B1034,[1]CHECK!F$386:N$2702,9,0)</f>
        <v>-745200</v>
      </c>
      <c r="J1034" s="52">
        <f t="shared" si="16"/>
        <v>0</v>
      </c>
      <c r="K1034" s="68" t="str">
        <f>+VLOOKUP(B1034,[1]CHECK!F$386:N$2702,8,0)</f>
        <v>05.08.2022</v>
      </c>
    </row>
    <row r="1035" spans="1:11" ht="18.75" hidden="1" customHeight="1" x14ac:dyDescent="0.2">
      <c r="A1035" s="41">
        <v>1034</v>
      </c>
      <c r="B1035" s="61">
        <v>19264</v>
      </c>
      <c r="C1035" s="48" t="s">
        <v>80</v>
      </c>
      <c r="D1035" s="47" t="s">
        <v>210</v>
      </c>
      <c r="E1035" s="66">
        <v>5554220</v>
      </c>
      <c r="F1035" s="66">
        <v>444338</v>
      </c>
      <c r="G1035" s="66">
        <v>5998558</v>
      </c>
      <c r="H1035" s="53"/>
      <c r="I1035" s="52">
        <f>+VLOOKUP(B1035,[1]CHECK!F$386:N$2702,9,0)</f>
        <v>-5998558</v>
      </c>
      <c r="J1035" s="52">
        <f t="shared" si="16"/>
        <v>0</v>
      </c>
      <c r="K1035" s="68" t="str">
        <f>+VLOOKUP(B1035,[1]CHECK!F$386:N$2702,8,0)</f>
        <v>05.08.2022</v>
      </c>
    </row>
    <row r="1036" spans="1:11" ht="18.75" hidden="1" customHeight="1" x14ac:dyDescent="0.2">
      <c r="A1036" s="41">
        <v>1035</v>
      </c>
      <c r="B1036" s="60">
        <v>19265</v>
      </c>
      <c r="C1036" s="43" t="s">
        <v>80</v>
      </c>
      <c r="D1036" s="42" t="s">
        <v>210</v>
      </c>
      <c r="E1036" s="64">
        <v>12714704</v>
      </c>
      <c r="F1036" s="64">
        <v>1017176</v>
      </c>
      <c r="G1036" s="64">
        <v>13731880</v>
      </c>
      <c r="H1036" s="50"/>
      <c r="I1036" s="52">
        <f>+VLOOKUP(B1036,[1]CHECK!F$386:N$2702,9,0)</f>
        <v>-13731880</v>
      </c>
      <c r="J1036" s="52">
        <f t="shared" si="16"/>
        <v>0</v>
      </c>
      <c r="K1036" s="68" t="str">
        <f>+VLOOKUP(B1036,[1]CHECK!F$386:N$2702,8,0)</f>
        <v>05.08.2022</v>
      </c>
    </row>
    <row r="1037" spans="1:11" ht="18.75" hidden="1" customHeight="1" x14ac:dyDescent="0.2">
      <c r="A1037" s="41">
        <v>1036</v>
      </c>
      <c r="B1037" s="60">
        <v>19266</v>
      </c>
      <c r="C1037" s="43" t="s">
        <v>80</v>
      </c>
      <c r="D1037" s="42" t="s">
        <v>210</v>
      </c>
      <c r="E1037" s="64">
        <v>2579200</v>
      </c>
      <c r="F1037" s="64">
        <v>206336</v>
      </c>
      <c r="G1037" s="64">
        <v>2785536</v>
      </c>
      <c r="H1037" s="50"/>
      <c r="I1037" s="52">
        <f>+VLOOKUP(B1037,[1]CHECK!F$386:N$2702,9,0)</f>
        <v>-2785536</v>
      </c>
      <c r="J1037" s="52">
        <f t="shared" si="16"/>
        <v>0</v>
      </c>
      <c r="K1037" s="68" t="str">
        <f>+VLOOKUP(B1037,[1]CHECK!F$386:N$2702,8,0)</f>
        <v>05.08.2022</v>
      </c>
    </row>
    <row r="1038" spans="1:11" ht="18.75" hidden="1" customHeight="1" x14ac:dyDescent="0.2">
      <c r="A1038" s="41">
        <v>1037</v>
      </c>
      <c r="B1038" s="60">
        <v>19417</v>
      </c>
      <c r="C1038" s="43" t="s">
        <v>80</v>
      </c>
      <c r="D1038" s="42" t="s">
        <v>210</v>
      </c>
      <c r="E1038" s="64">
        <v>1468620</v>
      </c>
      <c r="F1038" s="64">
        <v>117490</v>
      </c>
      <c r="G1038" s="64">
        <v>1586110</v>
      </c>
      <c r="H1038" s="50"/>
      <c r="I1038" s="52">
        <f>+VLOOKUP(B1038,[1]CHECK!F$386:N$2702,9,0)</f>
        <v>-1586110</v>
      </c>
      <c r="J1038" s="52">
        <f t="shared" si="16"/>
        <v>0</v>
      </c>
      <c r="K1038" s="68" t="str">
        <f>+VLOOKUP(B1038,[1]CHECK!F$386:N$2702,8,0)</f>
        <v>05.08.2022</v>
      </c>
    </row>
    <row r="1039" spans="1:11" ht="18.75" hidden="1" customHeight="1" x14ac:dyDescent="0.2">
      <c r="A1039" s="41">
        <v>1038</v>
      </c>
      <c r="B1039" s="60">
        <v>19581</v>
      </c>
      <c r="C1039" s="43" t="s">
        <v>80</v>
      </c>
      <c r="D1039" s="42" t="s">
        <v>210</v>
      </c>
      <c r="E1039" s="64">
        <v>2221160</v>
      </c>
      <c r="F1039" s="64">
        <v>177693</v>
      </c>
      <c r="G1039" s="64">
        <v>2398853</v>
      </c>
      <c r="H1039" s="50"/>
      <c r="I1039" s="52">
        <f>+VLOOKUP(B1039,[1]CHECK!F$386:N$2702,9,0)</f>
        <v>-2398853</v>
      </c>
      <c r="J1039" s="52">
        <f t="shared" si="16"/>
        <v>0</v>
      </c>
      <c r="K1039" s="68" t="str">
        <f>+VLOOKUP(B1039,[1]CHECK!F$386:N$2702,8,0)</f>
        <v>05.08.2022</v>
      </c>
    </row>
    <row r="1040" spans="1:11" ht="18.75" hidden="1" customHeight="1" x14ac:dyDescent="0.2">
      <c r="A1040" s="41">
        <v>1039</v>
      </c>
      <c r="B1040" s="60">
        <v>19582</v>
      </c>
      <c r="C1040" s="43" t="s">
        <v>80</v>
      </c>
      <c r="D1040" s="42" t="s">
        <v>210</v>
      </c>
      <c r="E1040" s="64">
        <v>9995220</v>
      </c>
      <c r="F1040" s="64">
        <v>799618</v>
      </c>
      <c r="G1040" s="64">
        <v>10794838</v>
      </c>
      <c r="H1040" s="50"/>
      <c r="I1040" s="52">
        <f>+VLOOKUP(B1040,[1]CHECK!F$386:N$2702,9,0)</f>
        <v>-10794838</v>
      </c>
      <c r="J1040" s="52">
        <f t="shared" si="16"/>
        <v>0</v>
      </c>
      <c r="K1040" s="68" t="str">
        <f>+VLOOKUP(B1040,[1]CHECK!F$386:N$2702,8,0)</f>
        <v>05.08.2022</v>
      </c>
    </row>
    <row r="1041" spans="1:11" ht="18.75" hidden="1" customHeight="1" x14ac:dyDescent="0.2">
      <c r="A1041" s="41">
        <v>1040</v>
      </c>
      <c r="B1041" s="60">
        <v>19583</v>
      </c>
      <c r="C1041" s="43" t="s">
        <v>80</v>
      </c>
      <c r="D1041" s="42" t="s">
        <v>210</v>
      </c>
      <c r="E1041" s="64">
        <v>3689780</v>
      </c>
      <c r="F1041" s="64">
        <v>295182</v>
      </c>
      <c r="G1041" s="64">
        <v>3984962</v>
      </c>
      <c r="H1041" s="50"/>
      <c r="I1041" s="52">
        <f>+VLOOKUP(B1041,[1]CHECK!F$386:N$2702,9,0)</f>
        <v>-3984962</v>
      </c>
      <c r="J1041" s="52">
        <f t="shared" si="16"/>
        <v>0</v>
      </c>
      <c r="K1041" s="68" t="str">
        <f>+VLOOKUP(B1041,[1]CHECK!F$386:N$2702,8,0)</f>
        <v>05.08.2022</v>
      </c>
    </row>
    <row r="1042" spans="1:11" ht="18.75" hidden="1" customHeight="1" x14ac:dyDescent="0.2">
      <c r="A1042" s="41">
        <v>1041</v>
      </c>
      <c r="B1042" s="60">
        <v>19584</v>
      </c>
      <c r="C1042" s="43" t="s">
        <v>80</v>
      </c>
      <c r="D1042" s="42" t="s">
        <v>210</v>
      </c>
      <c r="E1042" s="64">
        <v>7220160</v>
      </c>
      <c r="F1042" s="64">
        <v>577613</v>
      </c>
      <c r="G1042" s="64">
        <v>7797773</v>
      </c>
      <c r="H1042" s="50"/>
      <c r="I1042" s="52">
        <f>+VLOOKUP(B1042,[1]CHECK!F$386:N$2702,9,0)</f>
        <v>-7797773</v>
      </c>
      <c r="J1042" s="52">
        <f t="shared" si="16"/>
        <v>0</v>
      </c>
      <c r="K1042" s="68" t="str">
        <f>+VLOOKUP(B1042,[1]CHECK!F$386:N$2702,8,0)</f>
        <v>05.08.2022</v>
      </c>
    </row>
    <row r="1043" spans="1:11" ht="18.75" hidden="1" customHeight="1" x14ac:dyDescent="0.2">
      <c r="A1043" s="41">
        <v>1042</v>
      </c>
      <c r="B1043" s="60">
        <v>19671</v>
      </c>
      <c r="C1043" s="43" t="s">
        <v>81</v>
      </c>
      <c r="D1043" s="42" t="s">
        <v>210</v>
      </c>
      <c r="E1043" s="64">
        <v>2221160</v>
      </c>
      <c r="F1043" s="64">
        <v>177693</v>
      </c>
      <c r="G1043" s="64">
        <v>2398853</v>
      </c>
      <c r="H1043" s="50"/>
      <c r="I1043" s="52">
        <f>+VLOOKUP(B1043,[1]CHECK!F$386:N$2702,9,0)</f>
        <v>-2398853</v>
      </c>
      <c r="J1043" s="52">
        <f t="shared" si="16"/>
        <v>0</v>
      </c>
      <c r="K1043" s="68" t="str">
        <f>+VLOOKUP(B1043,[1]CHECK!F$386:N$2702,8,0)</f>
        <v>15.08.2022</v>
      </c>
    </row>
    <row r="1044" spans="1:11" ht="18.75" hidden="1" customHeight="1" x14ac:dyDescent="0.2">
      <c r="A1044" s="41">
        <v>1043</v>
      </c>
      <c r="B1044" s="60">
        <v>19768</v>
      </c>
      <c r="C1044" s="43" t="s">
        <v>81</v>
      </c>
      <c r="D1044" s="42" t="s">
        <v>210</v>
      </c>
      <c r="E1044" s="64">
        <v>3024088</v>
      </c>
      <c r="F1044" s="64">
        <v>241927</v>
      </c>
      <c r="G1044" s="64">
        <v>3266015</v>
      </c>
      <c r="H1044" s="50"/>
      <c r="I1044" s="52">
        <f>+VLOOKUP(B1044,[1]CHECK!F$386:N$2702,9,0)</f>
        <v>-3266015</v>
      </c>
      <c r="J1044" s="52">
        <f t="shared" si="16"/>
        <v>0</v>
      </c>
      <c r="K1044" s="68" t="str">
        <f>+VLOOKUP(B1044,[1]CHECK!F$386:N$2702,8,0)</f>
        <v>15.08.2022</v>
      </c>
    </row>
    <row r="1045" spans="1:11" ht="18.75" hidden="1" customHeight="1" x14ac:dyDescent="0.2">
      <c r="A1045" s="41">
        <v>1044</v>
      </c>
      <c r="B1045" s="60">
        <v>20116</v>
      </c>
      <c r="C1045" s="43" t="s">
        <v>1296</v>
      </c>
      <c r="D1045" s="42" t="s">
        <v>210</v>
      </c>
      <c r="E1045" s="64">
        <v>1468620</v>
      </c>
      <c r="F1045" s="64">
        <v>117490</v>
      </c>
      <c r="G1045" s="64">
        <v>1586110</v>
      </c>
      <c r="H1045" s="50"/>
      <c r="I1045" s="52">
        <f>+VLOOKUP(B1045,[1]CHECK!F$386:N$2702,9,0)</f>
        <v>-1586110</v>
      </c>
      <c r="J1045" s="52">
        <f t="shared" si="16"/>
        <v>0</v>
      </c>
      <c r="K1045" s="68" t="str">
        <f>+VLOOKUP(B1045,[1]CHECK!F$386:N$2702,8,0)</f>
        <v>15.08.2022</v>
      </c>
    </row>
    <row r="1046" spans="1:11" ht="18.75" hidden="1" customHeight="1" x14ac:dyDescent="0.2">
      <c r="A1046" s="41">
        <v>1045</v>
      </c>
      <c r="B1046" s="60">
        <v>20119</v>
      </c>
      <c r="C1046" s="43" t="s">
        <v>1296</v>
      </c>
      <c r="D1046" s="42" t="s">
        <v>210</v>
      </c>
      <c r="E1046" s="64">
        <v>200728</v>
      </c>
      <c r="F1046" s="64">
        <v>16058</v>
      </c>
      <c r="G1046" s="64">
        <v>216786</v>
      </c>
      <c r="H1046" s="50"/>
      <c r="I1046" s="52">
        <f>+VLOOKUP(B1046,[1]CHECK!F$386:N$2702,9,0)</f>
        <v>-216786</v>
      </c>
      <c r="J1046" s="52">
        <f t="shared" si="16"/>
        <v>0</v>
      </c>
      <c r="K1046" s="68" t="str">
        <f>+VLOOKUP(B1046,[1]CHECK!F$386:N$2702,8,0)</f>
        <v>15.08.2022</v>
      </c>
    </row>
    <row r="1047" spans="1:11" ht="18.75" hidden="1" customHeight="1" x14ac:dyDescent="0.2">
      <c r="A1047" s="41">
        <v>1046</v>
      </c>
      <c r="B1047" s="60">
        <v>20120</v>
      </c>
      <c r="C1047" s="43" t="s">
        <v>1296</v>
      </c>
      <c r="D1047" s="42" t="s">
        <v>210</v>
      </c>
      <c r="E1047" s="64">
        <v>4800360</v>
      </c>
      <c r="F1047" s="64">
        <v>384029</v>
      </c>
      <c r="G1047" s="64">
        <v>5184389</v>
      </c>
      <c r="H1047" s="50"/>
      <c r="I1047" s="52">
        <f>+VLOOKUP(B1047,[1]CHECK!F$386:N$2702,9,0)</f>
        <v>-5184389</v>
      </c>
      <c r="J1047" s="52">
        <f t="shared" si="16"/>
        <v>0</v>
      </c>
      <c r="K1047" s="68" t="str">
        <f>+VLOOKUP(B1047,[1]CHECK!F$386:N$2702,8,0)</f>
        <v>15.08.2022</v>
      </c>
    </row>
    <row r="1048" spans="1:11" ht="18.75" hidden="1" customHeight="1" x14ac:dyDescent="0.2">
      <c r="A1048" s="41">
        <v>1047</v>
      </c>
      <c r="B1048" s="60">
        <v>20146</v>
      </c>
      <c r="C1048" s="43" t="s">
        <v>1296</v>
      </c>
      <c r="D1048" s="42" t="s">
        <v>210</v>
      </c>
      <c r="E1048" s="64">
        <v>3689780</v>
      </c>
      <c r="F1048" s="64">
        <v>295182</v>
      </c>
      <c r="G1048" s="64">
        <v>3984962</v>
      </c>
      <c r="H1048" s="50"/>
      <c r="I1048" s="52">
        <f>+VLOOKUP(B1048,[1]CHECK!F$386:N$2702,9,0)</f>
        <v>-3984962</v>
      </c>
      <c r="J1048" s="52">
        <f t="shared" si="16"/>
        <v>0</v>
      </c>
      <c r="K1048" s="68" t="str">
        <f>+VLOOKUP(B1048,[1]CHECK!F$386:N$2702,8,0)</f>
        <v>15.08.2022</v>
      </c>
    </row>
    <row r="1049" spans="1:11" ht="18.75" hidden="1" customHeight="1" x14ac:dyDescent="0.2">
      <c r="A1049" s="41">
        <v>1048</v>
      </c>
      <c r="B1049" s="60">
        <v>20147</v>
      </c>
      <c r="C1049" s="43" t="s">
        <v>1296</v>
      </c>
      <c r="D1049" s="42" t="s">
        <v>210</v>
      </c>
      <c r="E1049" s="64">
        <v>1340580</v>
      </c>
      <c r="F1049" s="64">
        <v>107246</v>
      </c>
      <c r="G1049" s="64">
        <v>1447826</v>
      </c>
      <c r="H1049" s="50"/>
      <c r="I1049" s="52">
        <f>+VLOOKUP(B1049,[1]CHECK!F$386:N$2702,9,0)</f>
        <v>-1447826</v>
      </c>
      <c r="J1049" s="52">
        <f t="shared" si="16"/>
        <v>0</v>
      </c>
      <c r="K1049" s="68" t="str">
        <f>+VLOOKUP(B1049,[1]CHECK!F$386:N$2702,8,0)</f>
        <v>15.08.2022</v>
      </c>
    </row>
    <row r="1050" spans="1:11" ht="18.75" hidden="1" customHeight="1" x14ac:dyDescent="0.2">
      <c r="A1050" s="41">
        <v>1049</v>
      </c>
      <c r="B1050" s="60">
        <v>20148</v>
      </c>
      <c r="C1050" s="43" t="s">
        <v>1296</v>
      </c>
      <c r="D1050" s="42" t="s">
        <v>210</v>
      </c>
      <c r="E1050" s="64">
        <v>1899348</v>
      </c>
      <c r="F1050" s="64">
        <v>151948</v>
      </c>
      <c r="G1050" s="64">
        <v>2051296</v>
      </c>
      <c r="H1050" s="50"/>
      <c r="I1050" s="52">
        <f>+VLOOKUP(B1050,[1]CHECK!F$386:N$2702,9,0)</f>
        <v>-2051296</v>
      </c>
      <c r="J1050" s="52">
        <f t="shared" si="16"/>
        <v>0</v>
      </c>
      <c r="K1050" s="68" t="str">
        <f>+VLOOKUP(B1050,[1]CHECK!F$386:N$2702,8,0)</f>
        <v>15.08.2022</v>
      </c>
    </row>
    <row r="1051" spans="1:11" ht="18.75" hidden="1" customHeight="1" x14ac:dyDescent="0.2">
      <c r="A1051" s="41">
        <v>1050</v>
      </c>
      <c r="B1051" s="60">
        <v>20150</v>
      </c>
      <c r="C1051" s="43" t="s">
        <v>1296</v>
      </c>
      <c r="D1051" s="42" t="s">
        <v>210</v>
      </c>
      <c r="E1051" s="64">
        <v>1513356</v>
      </c>
      <c r="F1051" s="64">
        <v>121068</v>
      </c>
      <c r="G1051" s="64">
        <v>1634424</v>
      </c>
      <c r="H1051" s="50"/>
      <c r="I1051" s="52">
        <f>+VLOOKUP(B1051,[1]CHECK!F$386:N$2702,9,0)</f>
        <v>-1634424</v>
      </c>
      <c r="J1051" s="52">
        <f t="shared" si="16"/>
        <v>0</v>
      </c>
      <c r="K1051" s="68" t="str">
        <f>+VLOOKUP(B1051,[1]CHECK!F$386:N$2702,8,0)</f>
        <v>15.08.2022</v>
      </c>
    </row>
    <row r="1052" spans="1:11" ht="18.75" hidden="1" customHeight="1" x14ac:dyDescent="0.2">
      <c r="A1052" s="41">
        <v>1051</v>
      </c>
      <c r="B1052" s="60">
        <v>20156</v>
      </c>
      <c r="C1052" s="43" t="s">
        <v>1304</v>
      </c>
      <c r="D1052" s="42" t="s">
        <v>210</v>
      </c>
      <c r="E1052" s="64">
        <v>539464</v>
      </c>
      <c r="F1052" s="64">
        <v>43157</v>
      </c>
      <c r="G1052" s="64">
        <v>582621</v>
      </c>
      <c r="H1052" s="50"/>
      <c r="I1052" s="52">
        <f>+VLOOKUP(B1052,[1]CHECK!F$386:N$2702,9,0)</f>
        <v>-582621</v>
      </c>
      <c r="J1052" s="52">
        <f t="shared" si="16"/>
        <v>0</v>
      </c>
      <c r="K1052" s="68" t="str">
        <f>+VLOOKUP(B1052,[1]CHECK!F$386:N$2702,8,0)</f>
        <v>15.08.2022</v>
      </c>
    </row>
    <row r="1053" spans="1:11" ht="18.75" hidden="1" customHeight="1" x14ac:dyDescent="0.2">
      <c r="A1053" s="41">
        <v>1052</v>
      </c>
      <c r="B1053" s="60">
        <v>20332</v>
      </c>
      <c r="C1053" s="43" t="s">
        <v>1304</v>
      </c>
      <c r="D1053" s="42" t="s">
        <v>210</v>
      </c>
      <c r="E1053" s="64">
        <v>5000340</v>
      </c>
      <c r="F1053" s="64">
        <v>400027</v>
      </c>
      <c r="G1053" s="64">
        <v>5400367</v>
      </c>
      <c r="H1053" s="50"/>
      <c r="I1053" s="52">
        <f>+VLOOKUP(B1053,[1]CHECK!F$386:N$2702,9,0)</f>
        <v>-5400367</v>
      </c>
      <c r="J1053" s="52">
        <f t="shared" si="16"/>
        <v>0</v>
      </c>
      <c r="K1053" s="68" t="str">
        <f>+VLOOKUP(B1053,[1]CHECK!F$386:N$2702,8,0)</f>
        <v>15.08.2022</v>
      </c>
    </row>
    <row r="1054" spans="1:11" ht="18.75" hidden="1" customHeight="1" x14ac:dyDescent="0.2">
      <c r="A1054" s="41">
        <v>1053</v>
      </c>
      <c r="B1054" s="60">
        <v>20770</v>
      </c>
      <c r="C1054" s="43" t="s">
        <v>82</v>
      </c>
      <c r="D1054" s="42" t="s">
        <v>210</v>
      </c>
      <c r="E1054" s="64">
        <v>3890532</v>
      </c>
      <c r="F1054" s="64">
        <v>311243</v>
      </c>
      <c r="G1054" s="64">
        <v>4201775</v>
      </c>
      <c r="H1054" s="50"/>
      <c r="I1054" s="52">
        <f>+VLOOKUP(B1054,[1]CHECK!F$386:N$2702,9,0)</f>
        <v>-4201775</v>
      </c>
      <c r="J1054" s="52">
        <f t="shared" si="16"/>
        <v>0</v>
      </c>
      <c r="K1054" s="68" t="str">
        <f>+VLOOKUP(B1054,[1]CHECK!F$386:N$2702,8,0)</f>
        <v>15.08.2022</v>
      </c>
    </row>
    <row r="1055" spans="1:11" ht="18.75" hidden="1" customHeight="1" x14ac:dyDescent="0.2">
      <c r="A1055" s="41">
        <v>1054</v>
      </c>
      <c r="B1055" s="60">
        <v>20771</v>
      </c>
      <c r="C1055" s="43" t="s">
        <v>82</v>
      </c>
      <c r="D1055" s="42" t="s">
        <v>210</v>
      </c>
      <c r="E1055" s="64">
        <v>3532472</v>
      </c>
      <c r="F1055" s="64">
        <v>282598</v>
      </c>
      <c r="G1055" s="64">
        <v>3815070</v>
      </c>
      <c r="H1055" s="50"/>
      <c r="I1055" s="52">
        <f>+VLOOKUP(B1055,[1]CHECK!F$386:N$2702,9,0)</f>
        <v>-3815070</v>
      </c>
      <c r="J1055" s="52">
        <f t="shared" si="16"/>
        <v>0</v>
      </c>
      <c r="K1055" s="68" t="str">
        <f>+VLOOKUP(B1055,[1]CHECK!F$386:N$2702,8,0)</f>
        <v>15.08.2022</v>
      </c>
    </row>
    <row r="1056" spans="1:11" ht="18.75" hidden="1" customHeight="1" x14ac:dyDescent="0.2">
      <c r="A1056" s="41">
        <v>1055</v>
      </c>
      <c r="B1056" s="60">
        <v>20772</v>
      </c>
      <c r="C1056" s="43" t="s">
        <v>82</v>
      </c>
      <c r="D1056" s="42" t="s">
        <v>210</v>
      </c>
      <c r="E1056" s="64">
        <v>5559904</v>
      </c>
      <c r="F1056" s="64">
        <v>444792</v>
      </c>
      <c r="G1056" s="64">
        <v>6004696</v>
      </c>
      <c r="H1056" s="50"/>
      <c r="I1056" s="52">
        <f>+VLOOKUP(B1056,[1]CHECK!F$386:N$2702,9,0)</f>
        <v>-6004696</v>
      </c>
      <c r="J1056" s="52">
        <f t="shared" si="16"/>
        <v>0</v>
      </c>
      <c r="K1056" s="68" t="str">
        <f>+VLOOKUP(B1056,[1]CHECK!F$386:N$2702,8,0)</f>
        <v>15.08.2022</v>
      </c>
    </row>
    <row r="1057" spans="1:11" ht="18.75" hidden="1" customHeight="1" x14ac:dyDescent="0.2">
      <c r="A1057" s="41">
        <v>1056</v>
      </c>
      <c r="B1057" s="60">
        <v>20773</v>
      </c>
      <c r="C1057" s="43" t="s">
        <v>82</v>
      </c>
      <c r="D1057" s="42" t="s">
        <v>210</v>
      </c>
      <c r="E1057" s="64">
        <v>4751224</v>
      </c>
      <c r="F1057" s="64">
        <v>380098</v>
      </c>
      <c r="G1057" s="64">
        <v>5131322</v>
      </c>
      <c r="H1057" s="50"/>
      <c r="I1057" s="52">
        <f>+VLOOKUP(B1057,[1]CHECK!F$386:N$2702,9,0)</f>
        <v>-5131322</v>
      </c>
      <c r="J1057" s="52">
        <f t="shared" si="16"/>
        <v>0</v>
      </c>
      <c r="K1057" s="68" t="str">
        <f>+VLOOKUP(B1057,[1]CHECK!F$386:N$2702,8,0)</f>
        <v>15.08.2022</v>
      </c>
    </row>
    <row r="1058" spans="1:11" ht="18.75" hidden="1" customHeight="1" x14ac:dyDescent="0.2">
      <c r="A1058" s="41">
        <v>1057</v>
      </c>
      <c r="B1058" s="60">
        <v>20774</v>
      </c>
      <c r="C1058" s="43" t="s">
        <v>82</v>
      </c>
      <c r="D1058" s="42" t="s">
        <v>210</v>
      </c>
      <c r="E1058" s="64">
        <v>4049180</v>
      </c>
      <c r="F1058" s="64">
        <v>323934</v>
      </c>
      <c r="G1058" s="64">
        <v>4373114</v>
      </c>
      <c r="H1058" s="50"/>
      <c r="I1058" s="52">
        <f>+VLOOKUP(B1058,[1]CHECK!F$386:N$2702,9,0)</f>
        <v>-4373114</v>
      </c>
      <c r="J1058" s="52">
        <f t="shared" si="16"/>
        <v>0</v>
      </c>
      <c r="K1058" s="68" t="str">
        <f>+VLOOKUP(B1058,[1]CHECK!F$386:N$2702,8,0)</f>
        <v>15.08.2022</v>
      </c>
    </row>
    <row r="1059" spans="1:11" ht="18.75" hidden="1" customHeight="1" x14ac:dyDescent="0.2">
      <c r="A1059" s="41">
        <v>1058</v>
      </c>
      <c r="B1059" s="60">
        <v>20775</v>
      </c>
      <c r="C1059" s="43" t="s">
        <v>82</v>
      </c>
      <c r="D1059" s="42" t="s">
        <v>210</v>
      </c>
      <c r="E1059" s="64">
        <v>3689800</v>
      </c>
      <c r="F1059" s="64">
        <v>295184</v>
      </c>
      <c r="G1059" s="64">
        <v>3984984</v>
      </c>
      <c r="H1059" s="50"/>
      <c r="I1059" s="52">
        <f>+VLOOKUP(B1059,[1]CHECK!F$386:N$2702,9,0)</f>
        <v>-3984984</v>
      </c>
      <c r="J1059" s="52">
        <f t="shared" si="16"/>
        <v>0</v>
      </c>
      <c r="K1059" s="68" t="str">
        <f>+VLOOKUP(B1059,[1]CHECK!F$386:N$2702,8,0)</f>
        <v>15.08.2022</v>
      </c>
    </row>
    <row r="1060" spans="1:11" ht="18.75" hidden="1" customHeight="1" x14ac:dyDescent="0.2">
      <c r="A1060" s="41">
        <v>1059</v>
      </c>
      <c r="B1060" s="60">
        <v>20776</v>
      </c>
      <c r="C1060" s="43" t="s">
        <v>82</v>
      </c>
      <c r="D1060" s="42" t="s">
        <v>210</v>
      </c>
      <c r="E1060" s="64">
        <v>1110580</v>
      </c>
      <c r="F1060" s="64">
        <v>88846</v>
      </c>
      <c r="G1060" s="64">
        <v>1199426</v>
      </c>
      <c r="H1060" s="50"/>
      <c r="I1060" s="52">
        <f>+VLOOKUP(B1060,[1]CHECK!F$386:N$2702,9,0)</f>
        <v>-1199426</v>
      </c>
      <c r="J1060" s="52">
        <f t="shared" si="16"/>
        <v>0</v>
      </c>
      <c r="K1060" s="68" t="str">
        <f>+VLOOKUP(B1060,[1]CHECK!F$386:N$2702,8,0)</f>
        <v>15.08.2022</v>
      </c>
    </row>
    <row r="1061" spans="1:11" ht="18.75" hidden="1" customHeight="1" x14ac:dyDescent="0.2">
      <c r="A1061" s="41">
        <v>1060</v>
      </c>
      <c r="B1061" s="60">
        <v>20777</v>
      </c>
      <c r="C1061" s="43" t="s">
        <v>82</v>
      </c>
      <c r="D1061" s="42" t="s">
        <v>210</v>
      </c>
      <c r="E1061" s="64">
        <v>3888440</v>
      </c>
      <c r="F1061" s="64">
        <v>311075</v>
      </c>
      <c r="G1061" s="64">
        <v>4199515</v>
      </c>
      <c r="H1061" s="50"/>
      <c r="I1061" s="52">
        <f>+VLOOKUP(B1061,[1]CHECK!F$386:N$2702,9,0)</f>
        <v>-4199515</v>
      </c>
      <c r="J1061" s="52">
        <f t="shared" si="16"/>
        <v>0</v>
      </c>
      <c r="K1061" s="68" t="str">
        <f>+VLOOKUP(B1061,[1]CHECK!F$386:N$2702,8,0)</f>
        <v>15.08.2022</v>
      </c>
    </row>
    <row r="1062" spans="1:11" ht="18.75" hidden="1" customHeight="1" x14ac:dyDescent="0.2">
      <c r="A1062" s="41">
        <v>1061</v>
      </c>
      <c r="B1062" s="60">
        <v>20778</v>
      </c>
      <c r="C1062" s="43" t="s">
        <v>82</v>
      </c>
      <c r="D1062" s="42" t="s">
        <v>210</v>
      </c>
      <c r="E1062" s="64">
        <v>2579220</v>
      </c>
      <c r="F1062" s="64">
        <v>206338</v>
      </c>
      <c r="G1062" s="64">
        <v>2785558</v>
      </c>
      <c r="H1062" s="50"/>
      <c r="I1062" s="52">
        <f>+VLOOKUP(B1062,[1]CHECK!F$386:N$2702,9,0)</f>
        <v>-2785558</v>
      </c>
      <c r="J1062" s="52">
        <f t="shared" si="16"/>
        <v>0</v>
      </c>
      <c r="K1062" s="68" t="str">
        <f>+VLOOKUP(B1062,[1]CHECK!F$386:N$2702,8,0)</f>
        <v>15.08.2022</v>
      </c>
    </row>
    <row r="1063" spans="1:11" ht="18.75" hidden="1" customHeight="1" x14ac:dyDescent="0.2">
      <c r="A1063" s="41">
        <v>1062</v>
      </c>
      <c r="B1063" s="60">
        <v>20779</v>
      </c>
      <c r="C1063" s="43" t="s">
        <v>82</v>
      </c>
      <c r="D1063" s="42" t="s">
        <v>210</v>
      </c>
      <c r="E1063" s="64">
        <v>2421120</v>
      </c>
      <c r="F1063" s="64">
        <v>193690</v>
      </c>
      <c r="G1063" s="64">
        <v>2614810</v>
      </c>
      <c r="H1063" s="50"/>
      <c r="I1063" s="52">
        <f>+VLOOKUP(B1063,[1]CHECK!F$386:N$2702,9,0)</f>
        <v>-2614810</v>
      </c>
      <c r="J1063" s="52">
        <f t="shared" si="16"/>
        <v>0</v>
      </c>
      <c r="K1063" s="68" t="str">
        <f>+VLOOKUP(B1063,[1]CHECK!F$386:N$2702,8,0)</f>
        <v>15.08.2022</v>
      </c>
    </row>
    <row r="1064" spans="1:11" ht="18.75" hidden="1" customHeight="1" x14ac:dyDescent="0.2">
      <c r="A1064" s="41">
        <v>1063</v>
      </c>
      <c r="B1064" s="60">
        <v>20780</v>
      </c>
      <c r="C1064" s="43" t="s">
        <v>82</v>
      </c>
      <c r="D1064" s="42" t="s">
        <v>210</v>
      </c>
      <c r="E1064" s="64">
        <v>2579220</v>
      </c>
      <c r="F1064" s="64">
        <v>206338</v>
      </c>
      <c r="G1064" s="64">
        <v>2785558</v>
      </c>
      <c r="H1064" s="50"/>
      <c r="I1064" s="52">
        <f>+VLOOKUP(B1064,[1]CHECK!F$386:N$2702,9,0)</f>
        <v>-2785558</v>
      </c>
      <c r="J1064" s="52">
        <f t="shared" si="16"/>
        <v>0</v>
      </c>
      <c r="K1064" s="68" t="str">
        <f>+VLOOKUP(B1064,[1]CHECK!F$386:N$2702,8,0)</f>
        <v>15.08.2022</v>
      </c>
    </row>
    <row r="1065" spans="1:11" ht="18.75" hidden="1" customHeight="1" x14ac:dyDescent="0.2">
      <c r="A1065" s="41">
        <v>1064</v>
      </c>
      <c r="B1065" s="60">
        <v>20781</v>
      </c>
      <c r="C1065" s="43" t="s">
        <v>82</v>
      </c>
      <c r="D1065" s="42" t="s">
        <v>210</v>
      </c>
      <c r="E1065" s="64">
        <v>1542632</v>
      </c>
      <c r="F1065" s="64">
        <v>123411</v>
      </c>
      <c r="G1065" s="64">
        <v>1666043</v>
      </c>
      <c r="H1065" s="50"/>
      <c r="I1065" s="52">
        <f>+VLOOKUP(B1065,[1]CHECK!F$386:N$2702,9,0)</f>
        <v>-1666043</v>
      </c>
      <c r="J1065" s="52">
        <f t="shared" si="16"/>
        <v>0</v>
      </c>
      <c r="K1065" s="68" t="str">
        <f>+VLOOKUP(B1065,[1]CHECK!F$386:N$2702,8,0)</f>
        <v>15.08.2022</v>
      </c>
    </row>
    <row r="1066" spans="1:11" ht="18.75" hidden="1" customHeight="1" x14ac:dyDescent="0.2">
      <c r="A1066" s="41">
        <v>1065</v>
      </c>
      <c r="B1066" s="60">
        <v>20782</v>
      </c>
      <c r="C1066" s="43" t="s">
        <v>82</v>
      </c>
      <c r="D1066" s="42" t="s">
        <v>210</v>
      </c>
      <c r="E1066" s="64">
        <v>1309220</v>
      </c>
      <c r="F1066" s="64">
        <v>104738</v>
      </c>
      <c r="G1066" s="64">
        <v>1413958</v>
      </c>
      <c r="H1066" s="50"/>
      <c r="I1066" s="52">
        <f>+VLOOKUP(B1066,[1]CHECK!F$386:N$2702,9,0)</f>
        <v>-1413958</v>
      </c>
      <c r="J1066" s="52">
        <f t="shared" si="16"/>
        <v>0</v>
      </c>
      <c r="K1066" s="68" t="str">
        <f>+VLOOKUP(B1066,[1]CHECK!F$386:N$2702,8,0)</f>
        <v>15.08.2022</v>
      </c>
    </row>
    <row r="1067" spans="1:11" ht="18.75" hidden="1" customHeight="1" x14ac:dyDescent="0.2">
      <c r="A1067" s="41">
        <v>1066</v>
      </c>
      <c r="B1067" s="60">
        <v>20783</v>
      </c>
      <c r="C1067" s="43" t="s">
        <v>82</v>
      </c>
      <c r="D1067" s="42" t="s">
        <v>210</v>
      </c>
      <c r="E1067" s="64">
        <v>3530380</v>
      </c>
      <c r="F1067" s="64">
        <v>282430</v>
      </c>
      <c r="G1067" s="64">
        <v>3812810</v>
      </c>
      <c r="H1067" s="50"/>
      <c r="I1067" s="52">
        <f>+VLOOKUP(B1067,[1]CHECK!F$386:N$2702,9,0)</f>
        <v>-3812810</v>
      </c>
      <c r="J1067" s="52">
        <f t="shared" si="16"/>
        <v>0</v>
      </c>
      <c r="K1067" s="68" t="str">
        <f>+VLOOKUP(B1067,[1]CHECK!F$386:N$2702,8,0)</f>
        <v>15.08.2022</v>
      </c>
    </row>
    <row r="1068" spans="1:11" ht="18.75" hidden="1" customHeight="1" x14ac:dyDescent="0.2">
      <c r="A1068" s="41">
        <v>1067</v>
      </c>
      <c r="B1068" s="60">
        <v>20784</v>
      </c>
      <c r="C1068" s="43" t="s">
        <v>82</v>
      </c>
      <c r="D1068" s="42" t="s">
        <v>210</v>
      </c>
      <c r="E1068" s="64">
        <v>2937280</v>
      </c>
      <c r="F1068" s="64">
        <v>234982</v>
      </c>
      <c r="G1068" s="64">
        <v>3172262</v>
      </c>
      <c r="H1068" s="50"/>
      <c r="I1068" s="52">
        <f>+VLOOKUP(B1068,[1]CHECK!F$386:N$2702,9,0)</f>
        <v>-3172262</v>
      </c>
      <c r="J1068" s="52">
        <f t="shared" si="16"/>
        <v>0</v>
      </c>
      <c r="K1068" s="68" t="str">
        <f>+VLOOKUP(B1068,[1]CHECK!F$386:N$2702,8,0)</f>
        <v>15.08.2022</v>
      </c>
    </row>
    <row r="1069" spans="1:11" ht="18.75" hidden="1" customHeight="1" x14ac:dyDescent="0.2">
      <c r="A1069" s="41">
        <v>1068</v>
      </c>
      <c r="B1069" s="60">
        <v>20785</v>
      </c>
      <c r="C1069" s="43" t="s">
        <v>82</v>
      </c>
      <c r="D1069" s="42" t="s">
        <v>210</v>
      </c>
      <c r="E1069" s="64">
        <v>5293072</v>
      </c>
      <c r="F1069" s="64">
        <v>423446</v>
      </c>
      <c r="G1069" s="64">
        <v>5716518</v>
      </c>
      <c r="H1069" s="50"/>
      <c r="I1069" s="52">
        <f>+VLOOKUP(B1069,[1]CHECK!F$386:N$2702,9,0)</f>
        <v>-5716518</v>
      </c>
      <c r="J1069" s="52">
        <f t="shared" si="16"/>
        <v>0</v>
      </c>
      <c r="K1069" s="68" t="str">
        <f>+VLOOKUP(B1069,[1]CHECK!F$386:N$2702,8,0)</f>
        <v>15.08.2022</v>
      </c>
    </row>
    <row r="1070" spans="1:11" ht="18.75" hidden="1" customHeight="1" x14ac:dyDescent="0.2">
      <c r="A1070" s="41">
        <v>1069</v>
      </c>
      <c r="B1070" s="60">
        <v>20786</v>
      </c>
      <c r="C1070" s="43" t="s">
        <v>82</v>
      </c>
      <c r="D1070" s="42" t="s">
        <v>210</v>
      </c>
      <c r="E1070" s="64">
        <v>3530380</v>
      </c>
      <c r="F1070" s="64">
        <v>282430</v>
      </c>
      <c r="G1070" s="64">
        <v>3812810</v>
      </c>
      <c r="H1070" s="50"/>
      <c r="I1070" s="52">
        <f>+VLOOKUP(B1070,[1]CHECK!F$386:N$2702,9,0)</f>
        <v>-3812810</v>
      </c>
      <c r="J1070" s="52">
        <f t="shared" si="16"/>
        <v>0</v>
      </c>
      <c r="K1070" s="68" t="str">
        <f>+VLOOKUP(B1070,[1]CHECK!F$386:N$2702,8,0)</f>
        <v>15.08.2022</v>
      </c>
    </row>
    <row r="1071" spans="1:11" ht="18.75" hidden="1" customHeight="1" x14ac:dyDescent="0.2">
      <c r="A1071" s="41">
        <v>1070</v>
      </c>
      <c r="B1071" s="60">
        <v>20787</v>
      </c>
      <c r="C1071" s="43" t="s">
        <v>82</v>
      </c>
      <c r="D1071" s="42" t="s">
        <v>210</v>
      </c>
      <c r="E1071" s="64">
        <v>11765408</v>
      </c>
      <c r="F1071" s="64">
        <v>941233</v>
      </c>
      <c r="G1071" s="64">
        <v>12706641</v>
      </c>
      <c r="H1071" s="50"/>
      <c r="I1071" s="52">
        <f>+VLOOKUP(B1071,[1]CHECK!F$386:N$2702,9,0)</f>
        <v>-12706641</v>
      </c>
      <c r="J1071" s="52">
        <f t="shared" si="16"/>
        <v>0</v>
      </c>
      <c r="K1071" s="68" t="str">
        <f>+VLOOKUP(B1071,[1]CHECK!F$386:N$2702,8,0)</f>
        <v>15.08.2022</v>
      </c>
    </row>
    <row r="1072" spans="1:11" ht="18.75" hidden="1" customHeight="1" x14ac:dyDescent="0.2">
      <c r="A1072" s="41">
        <v>1071</v>
      </c>
      <c r="B1072" s="60">
        <v>20788</v>
      </c>
      <c r="C1072" s="43" t="s">
        <v>82</v>
      </c>
      <c r="D1072" s="42" t="s">
        <v>210</v>
      </c>
      <c r="E1072" s="64">
        <v>1309220</v>
      </c>
      <c r="F1072" s="64">
        <v>104738</v>
      </c>
      <c r="G1072" s="64">
        <v>1413958</v>
      </c>
      <c r="H1072" s="50"/>
      <c r="I1072" s="52">
        <f>+VLOOKUP(B1072,[1]CHECK!F$386:N$2702,9,0)</f>
        <v>-1413958</v>
      </c>
      <c r="J1072" s="52">
        <f t="shared" si="16"/>
        <v>0</v>
      </c>
      <c r="K1072" s="68" t="str">
        <f>+VLOOKUP(B1072,[1]CHECK!F$386:N$2702,8,0)</f>
        <v>15.08.2022</v>
      </c>
    </row>
    <row r="1073" spans="1:11" ht="18.75" hidden="1" customHeight="1" x14ac:dyDescent="0.2">
      <c r="A1073" s="41">
        <v>1072</v>
      </c>
      <c r="B1073" s="61">
        <v>20875</v>
      </c>
      <c r="C1073" s="48" t="s">
        <v>83</v>
      </c>
      <c r="D1073" s="47" t="s">
        <v>210</v>
      </c>
      <c r="E1073" s="66">
        <v>5631804</v>
      </c>
      <c r="F1073" s="66">
        <v>450544</v>
      </c>
      <c r="G1073" s="66">
        <v>6082348</v>
      </c>
      <c r="H1073" s="53"/>
      <c r="I1073" s="52">
        <f>+VLOOKUP(B1073,[1]CHECK!F$386:N$2702,9,0)</f>
        <v>-6082348</v>
      </c>
      <c r="J1073" s="52">
        <f t="shared" si="16"/>
        <v>0</v>
      </c>
      <c r="K1073" s="68" t="str">
        <f>+VLOOKUP(B1073,[1]CHECK!F$386:N$2702,8,0)</f>
        <v>15.08.2022</v>
      </c>
    </row>
    <row r="1074" spans="1:11" ht="18.75" hidden="1" customHeight="1" x14ac:dyDescent="0.2">
      <c r="A1074" s="41">
        <v>1073</v>
      </c>
      <c r="B1074" s="60">
        <v>20876</v>
      </c>
      <c r="C1074" s="43" t="s">
        <v>83</v>
      </c>
      <c r="D1074" s="42" t="s">
        <v>210</v>
      </c>
      <c r="E1074" s="64">
        <v>3689800</v>
      </c>
      <c r="F1074" s="64">
        <v>295184</v>
      </c>
      <c r="G1074" s="64">
        <v>3984984</v>
      </c>
      <c r="H1074" s="50"/>
      <c r="I1074" s="52">
        <f>+VLOOKUP(B1074,[1]CHECK!F$386:N$2702,9,0)</f>
        <v>-3984984</v>
      </c>
      <c r="J1074" s="52">
        <f t="shared" si="16"/>
        <v>0</v>
      </c>
      <c r="K1074" s="68" t="str">
        <f>+VLOOKUP(B1074,[1]CHECK!F$386:N$2702,8,0)</f>
        <v>15.08.2022</v>
      </c>
    </row>
    <row r="1075" spans="1:11" ht="18.75" hidden="1" customHeight="1" x14ac:dyDescent="0.2">
      <c r="A1075" s="41">
        <v>1074</v>
      </c>
      <c r="B1075" s="60">
        <v>20877</v>
      </c>
      <c r="C1075" s="43" t="s">
        <v>83</v>
      </c>
      <c r="D1075" s="42" t="s">
        <v>210</v>
      </c>
      <c r="E1075" s="64">
        <v>3890532</v>
      </c>
      <c r="F1075" s="64">
        <v>311243</v>
      </c>
      <c r="G1075" s="64">
        <v>4201775</v>
      </c>
      <c r="H1075" s="50"/>
      <c r="I1075" s="52">
        <f>+VLOOKUP(B1075,[1]CHECK!F$386:N$2702,9,0)</f>
        <v>-4201775</v>
      </c>
      <c r="J1075" s="52">
        <f t="shared" si="16"/>
        <v>0</v>
      </c>
      <c r="K1075" s="68" t="str">
        <f>+VLOOKUP(B1075,[1]CHECK!F$386:N$2702,8,0)</f>
        <v>15.08.2022</v>
      </c>
    </row>
    <row r="1076" spans="1:11" ht="18.75" hidden="1" customHeight="1" x14ac:dyDescent="0.2">
      <c r="A1076" s="41">
        <v>1075</v>
      </c>
      <c r="B1076" s="60">
        <v>21132</v>
      </c>
      <c r="C1076" s="43" t="s">
        <v>83</v>
      </c>
      <c r="D1076" s="42" t="s">
        <v>210</v>
      </c>
      <c r="E1076" s="64">
        <v>9242700</v>
      </c>
      <c r="F1076" s="64">
        <v>739416</v>
      </c>
      <c r="G1076" s="64">
        <v>9982116</v>
      </c>
      <c r="H1076" s="50"/>
      <c r="I1076" s="52">
        <f>+VLOOKUP(B1076,[1]CHECK!F$386:N$2702,9,0)</f>
        <v>-9982116</v>
      </c>
      <c r="J1076" s="52">
        <f t="shared" si="16"/>
        <v>0</v>
      </c>
      <c r="K1076" s="68" t="str">
        <f>+VLOOKUP(B1076,[1]CHECK!F$386:N$2702,8,0)</f>
        <v>15.08.2022</v>
      </c>
    </row>
    <row r="1077" spans="1:11" ht="18.75" hidden="1" customHeight="1" x14ac:dyDescent="0.2">
      <c r="A1077" s="41">
        <v>1076</v>
      </c>
      <c r="B1077" s="60">
        <v>21214</v>
      </c>
      <c r="C1077" s="43" t="s">
        <v>84</v>
      </c>
      <c r="D1077" s="42" t="s">
        <v>210</v>
      </c>
      <c r="E1077" s="64">
        <v>5000340</v>
      </c>
      <c r="F1077" s="64">
        <v>400027</v>
      </c>
      <c r="G1077" s="64">
        <v>5400367</v>
      </c>
      <c r="H1077" s="50"/>
      <c r="I1077" s="52">
        <f>+VLOOKUP(B1077,[1]CHECK!F$386:N$2702,9,0)</f>
        <v>-5400367</v>
      </c>
      <c r="J1077" s="52">
        <f t="shared" si="16"/>
        <v>0</v>
      </c>
      <c r="K1077" s="68" t="str">
        <f>+VLOOKUP(B1077,[1]CHECK!F$386:N$2702,8,0)</f>
        <v>15.08.2022</v>
      </c>
    </row>
    <row r="1078" spans="1:11" ht="18.75" hidden="1" customHeight="1" x14ac:dyDescent="0.2">
      <c r="A1078" s="41">
        <v>1077</v>
      </c>
      <c r="B1078" s="60">
        <v>21488</v>
      </c>
      <c r="C1078" s="43" t="s">
        <v>84</v>
      </c>
      <c r="D1078" s="42" t="s">
        <v>210</v>
      </c>
      <c r="E1078" s="64">
        <v>2221160</v>
      </c>
      <c r="F1078" s="64">
        <v>177693</v>
      </c>
      <c r="G1078" s="64">
        <v>2398853</v>
      </c>
      <c r="H1078" s="50"/>
      <c r="I1078" s="52">
        <f>+VLOOKUP(B1078,[1]CHECK!F$386:N$2702,9,0)</f>
        <v>-2398853</v>
      </c>
      <c r="J1078" s="52">
        <f t="shared" si="16"/>
        <v>0</v>
      </c>
      <c r="K1078" s="68" t="str">
        <f>+VLOOKUP(B1078,[1]CHECK!F$386:N$2702,8,0)</f>
        <v>15.08.2022</v>
      </c>
    </row>
    <row r="1079" spans="1:11" ht="18.75" hidden="1" customHeight="1" x14ac:dyDescent="0.2">
      <c r="A1079" s="41">
        <v>1078</v>
      </c>
      <c r="B1079" s="60">
        <v>21526</v>
      </c>
      <c r="C1079" s="43" t="s">
        <v>85</v>
      </c>
      <c r="D1079" s="42" t="s">
        <v>210</v>
      </c>
      <c r="E1079" s="64">
        <v>2579220</v>
      </c>
      <c r="F1079" s="64">
        <v>206338</v>
      </c>
      <c r="G1079" s="64">
        <v>2785558</v>
      </c>
      <c r="H1079" s="50"/>
      <c r="I1079" s="52">
        <f>+VLOOKUP(B1079,[1]CHECK!F$386:N$2702,9,0)</f>
        <v>-2785558</v>
      </c>
      <c r="J1079" s="52">
        <f t="shared" si="16"/>
        <v>0</v>
      </c>
      <c r="K1079" s="68" t="str">
        <f>+VLOOKUP(B1079,[1]CHECK!F$386:N$2702,8,0)</f>
        <v>15.08.2022</v>
      </c>
    </row>
    <row r="1080" spans="1:11" ht="18.75" hidden="1" customHeight="1" x14ac:dyDescent="0.2">
      <c r="A1080" s="41">
        <v>1079</v>
      </c>
      <c r="B1080" s="60">
        <v>21864</v>
      </c>
      <c r="C1080" s="43" t="s">
        <v>1333</v>
      </c>
      <c r="D1080" s="42" t="s">
        <v>210</v>
      </c>
      <c r="E1080" s="64">
        <v>1110580</v>
      </c>
      <c r="F1080" s="64">
        <v>88846</v>
      </c>
      <c r="G1080" s="64">
        <v>1199426</v>
      </c>
      <c r="H1080" s="50"/>
      <c r="I1080" s="52">
        <f>+VLOOKUP(B1080,[1]CHECK!F$386:N$2702,9,0)</f>
        <v>-1199426</v>
      </c>
      <c r="J1080" s="52">
        <f t="shared" si="16"/>
        <v>0</v>
      </c>
      <c r="K1080" s="68" t="str">
        <f>+VLOOKUP(B1080,[1]CHECK!F$386:N$2702,8,0)</f>
        <v>15.08.2022</v>
      </c>
    </row>
    <row r="1081" spans="1:11" ht="18.75" hidden="1" customHeight="1" x14ac:dyDescent="0.2">
      <c r="A1081" s="41">
        <v>1080</v>
      </c>
      <c r="B1081" s="60">
        <v>21865</v>
      </c>
      <c r="C1081" s="43" t="s">
        <v>1333</v>
      </c>
      <c r="D1081" s="42" t="s">
        <v>210</v>
      </c>
      <c r="E1081" s="64">
        <v>3532472</v>
      </c>
      <c r="F1081" s="64">
        <v>282598</v>
      </c>
      <c r="G1081" s="64">
        <v>3815070</v>
      </c>
      <c r="H1081" s="50"/>
      <c r="I1081" s="52">
        <f>+VLOOKUP(B1081,[1]CHECK!F$386:N$2702,9,0)</f>
        <v>-3815070</v>
      </c>
      <c r="J1081" s="52">
        <f t="shared" si="16"/>
        <v>0</v>
      </c>
      <c r="K1081" s="68" t="str">
        <f>+VLOOKUP(B1081,[1]CHECK!F$386:N$2702,8,0)</f>
        <v>15.08.2022</v>
      </c>
    </row>
    <row r="1082" spans="1:11" ht="18.75" hidden="1" customHeight="1" x14ac:dyDescent="0.2">
      <c r="A1082" s="41">
        <v>1081</v>
      </c>
      <c r="B1082" s="61">
        <v>21866</v>
      </c>
      <c r="C1082" s="48" t="s">
        <v>1333</v>
      </c>
      <c r="D1082" s="47" t="s">
        <v>210</v>
      </c>
      <c r="E1082" s="66">
        <v>1468640</v>
      </c>
      <c r="F1082" s="66">
        <v>117491</v>
      </c>
      <c r="G1082" s="66">
        <v>1586131</v>
      </c>
      <c r="H1082" s="53"/>
      <c r="I1082" s="52">
        <f>+VLOOKUP(B1082,[1]CHECK!F$386:N$2702,9,0)</f>
        <v>-1586131</v>
      </c>
      <c r="J1082" s="52">
        <f t="shared" si="16"/>
        <v>0</v>
      </c>
      <c r="K1082" s="68" t="str">
        <f>+VLOOKUP(B1082,[1]CHECK!F$386:N$2702,8,0)</f>
        <v>15.08.2022</v>
      </c>
    </row>
    <row r="1083" spans="1:11" ht="18.75" hidden="1" customHeight="1" x14ac:dyDescent="0.2">
      <c r="A1083" s="41">
        <v>1082</v>
      </c>
      <c r="B1083" s="60">
        <v>21867</v>
      </c>
      <c r="C1083" s="43" t="s">
        <v>1333</v>
      </c>
      <c r="D1083" s="42" t="s">
        <v>210</v>
      </c>
      <c r="E1083" s="64">
        <v>1509952</v>
      </c>
      <c r="F1083" s="64">
        <v>120796</v>
      </c>
      <c r="G1083" s="64">
        <v>1630748</v>
      </c>
      <c r="H1083" s="50"/>
      <c r="I1083" s="52">
        <f>+VLOOKUP(B1083,[1]CHECK!F$386:N$2702,9,0)</f>
        <v>-1630748</v>
      </c>
      <c r="J1083" s="52">
        <f t="shared" si="16"/>
        <v>0</v>
      </c>
      <c r="K1083" s="68" t="str">
        <f>+VLOOKUP(B1083,[1]CHECK!F$386:N$2702,8,0)</f>
        <v>15.08.2022</v>
      </c>
    </row>
    <row r="1084" spans="1:11" ht="18.75" hidden="1" customHeight="1" x14ac:dyDescent="0.2">
      <c r="A1084" s="41">
        <v>1083</v>
      </c>
      <c r="B1084" s="60">
        <v>21868</v>
      </c>
      <c r="C1084" s="43" t="s">
        <v>1333</v>
      </c>
      <c r="D1084" s="42" t="s">
        <v>210</v>
      </c>
      <c r="E1084" s="64">
        <v>1870104</v>
      </c>
      <c r="F1084" s="64">
        <v>149608</v>
      </c>
      <c r="G1084" s="64">
        <v>2019712</v>
      </c>
      <c r="H1084" s="50"/>
      <c r="I1084" s="52">
        <f>+VLOOKUP(B1084,[1]CHECK!F$386:N$2702,9,0)</f>
        <v>-2019712</v>
      </c>
      <c r="J1084" s="52">
        <f t="shared" si="16"/>
        <v>0</v>
      </c>
      <c r="K1084" s="68" t="str">
        <f>+VLOOKUP(B1084,[1]CHECK!F$386:N$2702,8,0)</f>
        <v>15.08.2022</v>
      </c>
    </row>
    <row r="1085" spans="1:11" ht="18.75" hidden="1" customHeight="1" x14ac:dyDescent="0.2">
      <c r="A1085" s="41">
        <v>1084</v>
      </c>
      <c r="B1085" s="60">
        <v>21869</v>
      </c>
      <c r="C1085" s="43" t="s">
        <v>1333</v>
      </c>
      <c r="D1085" s="42" t="s">
        <v>210</v>
      </c>
      <c r="E1085" s="64">
        <v>1309220</v>
      </c>
      <c r="F1085" s="64">
        <v>104738</v>
      </c>
      <c r="G1085" s="64">
        <v>1413958</v>
      </c>
      <c r="H1085" s="50"/>
      <c r="I1085" s="52">
        <f>+VLOOKUP(B1085,[1]CHECK!F$386:N$2702,9,0)</f>
        <v>-1413958</v>
      </c>
      <c r="J1085" s="52">
        <f t="shared" si="16"/>
        <v>0</v>
      </c>
      <c r="K1085" s="68" t="str">
        <f>+VLOOKUP(B1085,[1]CHECK!F$386:N$2702,8,0)</f>
        <v>15.08.2022</v>
      </c>
    </row>
    <row r="1086" spans="1:11" ht="18.75" hidden="1" customHeight="1" x14ac:dyDescent="0.2">
      <c r="A1086" s="41">
        <v>1085</v>
      </c>
      <c r="B1086" s="60">
        <v>21870</v>
      </c>
      <c r="C1086" s="43" t="s">
        <v>1333</v>
      </c>
      <c r="D1086" s="42" t="s">
        <v>210</v>
      </c>
      <c r="E1086" s="64">
        <v>1110580</v>
      </c>
      <c r="F1086" s="64">
        <v>88846</v>
      </c>
      <c r="G1086" s="64">
        <v>1199426</v>
      </c>
      <c r="H1086" s="50"/>
      <c r="I1086" s="52">
        <f>+VLOOKUP(B1086,[1]CHECK!F$386:N$2702,9,0)</f>
        <v>-1199426</v>
      </c>
      <c r="J1086" s="52">
        <f t="shared" si="16"/>
        <v>0</v>
      </c>
      <c r="K1086" s="68" t="str">
        <f>+VLOOKUP(B1086,[1]CHECK!F$386:N$2702,8,0)</f>
        <v>15.08.2022</v>
      </c>
    </row>
    <row r="1087" spans="1:11" ht="18.75" hidden="1" customHeight="1" x14ac:dyDescent="0.2">
      <c r="A1087" s="41">
        <v>1086</v>
      </c>
      <c r="B1087" s="60">
        <v>21871</v>
      </c>
      <c r="C1087" s="43" t="s">
        <v>1333</v>
      </c>
      <c r="D1087" s="42" t="s">
        <v>210</v>
      </c>
      <c r="E1087" s="64">
        <v>1698640</v>
      </c>
      <c r="F1087" s="64">
        <v>135891</v>
      </c>
      <c r="G1087" s="64">
        <v>1834531</v>
      </c>
      <c r="H1087" s="50"/>
      <c r="I1087" s="52">
        <f>+VLOOKUP(B1087,[1]CHECK!F$386:N$2702,9,0)</f>
        <v>-1834531</v>
      </c>
      <c r="J1087" s="52">
        <f t="shared" si="16"/>
        <v>0</v>
      </c>
      <c r="K1087" s="68" t="str">
        <f>+VLOOKUP(B1087,[1]CHECK!F$386:N$2702,8,0)</f>
        <v>15.08.2022</v>
      </c>
    </row>
    <row r="1088" spans="1:11" ht="18.75" hidden="1" customHeight="1" x14ac:dyDescent="0.2">
      <c r="A1088" s="41">
        <v>1087</v>
      </c>
      <c r="B1088" s="60">
        <v>21872</v>
      </c>
      <c r="C1088" s="43" t="s">
        <v>1333</v>
      </c>
      <c r="D1088" s="42" t="s">
        <v>210</v>
      </c>
      <c r="E1088" s="64">
        <v>1340580</v>
      </c>
      <c r="F1088" s="64">
        <v>107246</v>
      </c>
      <c r="G1088" s="64">
        <v>1447826</v>
      </c>
      <c r="H1088" s="50"/>
      <c r="I1088" s="52">
        <f>+VLOOKUP(B1088,[1]CHECK!F$386:N$2702,9,0)</f>
        <v>-1447826</v>
      </c>
      <c r="J1088" s="52">
        <f t="shared" si="16"/>
        <v>0</v>
      </c>
      <c r="K1088" s="68" t="str">
        <f>+VLOOKUP(B1088,[1]CHECK!F$386:N$2702,8,0)</f>
        <v>15.08.2022</v>
      </c>
    </row>
    <row r="1089" spans="1:11" ht="18.75" hidden="1" customHeight="1" x14ac:dyDescent="0.2">
      <c r="A1089" s="41">
        <v>1088</v>
      </c>
      <c r="B1089" s="60">
        <v>21873</v>
      </c>
      <c r="C1089" s="43" t="s">
        <v>1333</v>
      </c>
      <c r="D1089" s="42" t="s">
        <v>210</v>
      </c>
      <c r="E1089" s="64">
        <v>1309220</v>
      </c>
      <c r="F1089" s="64">
        <v>104738</v>
      </c>
      <c r="G1089" s="64">
        <v>1413958</v>
      </c>
      <c r="H1089" s="50"/>
      <c r="I1089" s="52">
        <f>+VLOOKUP(B1089,[1]CHECK!F$386:N$2702,9,0)</f>
        <v>-1413958</v>
      </c>
      <c r="J1089" s="52">
        <f t="shared" si="16"/>
        <v>0</v>
      </c>
      <c r="K1089" s="68" t="str">
        <f>+VLOOKUP(B1089,[1]CHECK!F$386:N$2702,8,0)</f>
        <v>15.08.2022</v>
      </c>
    </row>
    <row r="1090" spans="1:11" ht="18.75" hidden="1" customHeight="1" x14ac:dyDescent="0.2">
      <c r="A1090" s="41">
        <v>1089</v>
      </c>
      <c r="B1090" s="60">
        <v>21874</v>
      </c>
      <c r="C1090" s="43" t="s">
        <v>1333</v>
      </c>
      <c r="D1090" s="42" t="s">
        <v>210</v>
      </c>
      <c r="E1090" s="64">
        <v>2221160</v>
      </c>
      <c r="F1090" s="64">
        <v>177693</v>
      </c>
      <c r="G1090" s="64">
        <v>2398853</v>
      </c>
      <c r="H1090" s="50"/>
      <c r="I1090" s="52">
        <f>+VLOOKUP(B1090,[1]CHECK!F$386:N$2702,9,0)</f>
        <v>-2398853</v>
      </c>
      <c r="J1090" s="52">
        <f t="shared" si="16"/>
        <v>0</v>
      </c>
      <c r="K1090" s="68" t="str">
        <f>+VLOOKUP(B1090,[1]CHECK!F$386:N$2702,8,0)</f>
        <v>15.08.2022</v>
      </c>
    </row>
    <row r="1091" spans="1:11" ht="18.75" hidden="1" customHeight="1" x14ac:dyDescent="0.2">
      <c r="A1091" s="41">
        <v>1090</v>
      </c>
      <c r="B1091" s="60">
        <v>21875</v>
      </c>
      <c r="C1091" s="43" t="s">
        <v>1333</v>
      </c>
      <c r="D1091" s="42" t="s">
        <v>210</v>
      </c>
      <c r="E1091" s="64">
        <v>1110580</v>
      </c>
      <c r="F1091" s="64">
        <v>88846</v>
      </c>
      <c r="G1091" s="64">
        <v>1199426</v>
      </c>
      <c r="H1091" s="50"/>
      <c r="I1091" s="52">
        <f>+VLOOKUP(B1091,[1]CHECK!F$386:N$2702,9,0)</f>
        <v>-1199426</v>
      </c>
      <c r="J1091" s="52">
        <f t="shared" ref="J1091:J1154" si="17">+I1091+G1091</f>
        <v>0</v>
      </c>
      <c r="K1091" s="68" t="str">
        <f>+VLOOKUP(B1091,[1]CHECK!F$386:N$2702,8,0)</f>
        <v>15.08.2022</v>
      </c>
    </row>
    <row r="1092" spans="1:11" ht="18.75" hidden="1" customHeight="1" x14ac:dyDescent="0.2">
      <c r="A1092" s="41">
        <v>1091</v>
      </c>
      <c r="B1092" s="60">
        <v>21911</v>
      </c>
      <c r="C1092" s="43" t="s">
        <v>1333</v>
      </c>
      <c r="D1092" s="42" t="s">
        <v>210</v>
      </c>
      <c r="E1092" s="64">
        <v>1110580</v>
      </c>
      <c r="F1092" s="64">
        <v>88846</v>
      </c>
      <c r="G1092" s="64">
        <v>1199426</v>
      </c>
      <c r="H1092" s="50"/>
      <c r="I1092" s="52">
        <f>+VLOOKUP(B1092,[1]CHECK!F$386:N$2702,9,0)</f>
        <v>-1199426</v>
      </c>
      <c r="J1092" s="52">
        <f t="shared" si="17"/>
        <v>0</v>
      </c>
      <c r="K1092" s="68" t="str">
        <f>+VLOOKUP(B1092,[1]CHECK!F$386:N$2702,8,0)</f>
        <v>15.08.2022</v>
      </c>
    </row>
    <row r="1093" spans="1:11" ht="18.75" hidden="1" customHeight="1" x14ac:dyDescent="0.2">
      <c r="A1093" s="41">
        <v>1092</v>
      </c>
      <c r="B1093" s="60">
        <v>21916</v>
      </c>
      <c r="C1093" s="43" t="s">
        <v>1333</v>
      </c>
      <c r="D1093" s="42" t="s">
        <v>210</v>
      </c>
      <c r="E1093" s="64">
        <v>1110580</v>
      </c>
      <c r="F1093" s="64">
        <v>88846</v>
      </c>
      <c r="G1093" s="64">
        <v>1199426</v>
      </c>
      <c r="H1093" s="50"/>
      <c r="I1093" s="52">
        <f>+VLOOKUP(B1093,[1]CHECK!F$386:N$2702,9,0)</f>
        <v>-1199426</v>
      </c>
      <c r="J1093" s="52">
        <f t="shared" si="17"/>
        <v>0</v>
      </c>
      <c r="K1093" s="68" t="str">
        <f>+VLOOKUP(B1093,[1]CHECK!F$386:N$2702,8,0)</f>
        <v>15.08.2022</v>
      </c>
    </row>
    <row r="1094" spans="1:11" ht="18.75" hidden="1" customHeight="1" x14ac:dyDescent="0.2">
      <c r="A1094" s="41">
        <v>1093</v>
      </c>
      <c r="B1094" s="60">
        <v>22280</v>
      </c>
      <c r="C1094" s="43" t="s">
        <v>86</v>
      </c>
      <c r="D1094" s="42" t="s">
        <v>210</v>
      </c>
      <c r="E1094" s="64">
        <v>5559904</v>
      </c>
      <c r="F1094" s="64">
        <v>444792</v>
      </c>
      <c r="G1094" s="64">
        <v>6004696</v>
      </c>
      <c r="H1094" s="50"/>
      <c r="I1094" s="52">
        <f>+VLOOKUP(B1094,[1]CHECK!F$386:N$2702,9,0)</f>
        <v>-6004696</v>
      </c>
      <c r="J1094" s="52">
        <f t="shared" si="17"/>
        <v>0</v>
      </c>
      <c r="K1094" s="68" t="str">
        <f>+VLOOKUP(B1094,[1]CHECK!F$386:N$2702,8,0)</f>
        <v>05.09.2022</v>
      </c>
    </row>
    <row r="1095" spans="1:11" ht="18.75" hidden="1" customHeight="1" x14ac:dyDescent="0.2">
      <c r="A1095" s="41">
        <v>1094</v>
      </c>
      <c r="B1095" s="60">
        <v>22281</v>
      </c>
      <c r="C1095" s="43" t="s">
        <v>86</v>
      </c>
      <c r="D1095" s="42" t="s">
        <v>210</v>
      </c>
      <c r="E1095" s="64">
        <v>2998560</v>
      </c>
      <c r="F1095" s="64">
        <v>239885</v>
      </c>
      <c r="G1095" s="64">
        <v>3238445</v>
      </c>
      <c r="H1095" s="50"/>
      <c r="I1095" s="52">
        <f>+VLOOKUP(B1095,[1]CHECK!F$386:N$2702,9,0)</f>
        <v>-3238445</v>
      </c>
      <c r="J1095" s="52">
        <f t="shared" si="17"/>
        <v>0</v>
      </c>
      <c r="K1095" s="68" t="str">
        <f>+VLOOKUP(B1095,[1]CHECK!F$386:N$2702,8,0)</f>
        <v>05.09.2022</v>
      </c>
    </row>
    <row r="1096" spans="1:11" ht="18.75" hidden="1" customHeight="1" x14ac:dyDescent="0.2">
      <c r="A1096" s="41">
        <v>1095</v>
      </c>
      <c r="B1096" s="60">
        <v>22282</v>
      </c>
      <c r="C1096" s="43" t="s">
        <v>86</v>
      </c>
      <c r="D1096" s="42" t="s">
        <v>210</v>
      </c>
      <c r="E1096" s="64">
        <v>1669368</v>
      </c>
      <c r="F1096" s="64">
        <v>133549</v>
      </c>
      <c r="G1096" s="64">
        <v>1802917</v>
      </c>
      <c r="H1096" s="50"/>
      <c r="I1096" s="52">
        <f>+VLOOKUP(B1096,[1]CHECK!F$386:N$2702,9,0)</f>
        <v>-1802917</v>
      </c>
      <c r="J1096" s="52">
        <f t="shared" si="17"/>
        <v>0</v>
      </c>
      <c r="K1096" s="68" t="str">
        <f>+VLOOKUP(B1096,[1]CHECK!F$386:N$2702,8,0)</f>
        <v>05.09.2022</v>
      </c>
    </row>
    <row r="1097" spans="1:11" ht="18.75" hidden="1" customHeight="1" x14ac:dyDescent="0.2">
      <c r="A1097" s="41">
        <v>1096</v>
      </c>
      <c r="B1097" s="60">
        <v>22311</v>
      </c>
      <c r="C1097" s="43" t="s">
        <v>86</v>
      </c>
      <c r="D1097" s="42" t="s">
        <v>210</v>
      </c>
      <c r="E1097" s="64">
        <v>999520</v>
      </c>
      <c r="F1097" s="64">
        <v>79962</v>
      </c>
      <c r="G1097" s="64">
        <v>1079482</v>
      </c>
      <c r="H1097" s="50"/>
      <c r="I1097" s="52">
        <f>+VLOOKUP(B1097,[1]CHECK!F$386:N$2702,9,0)</f>
        <v>-1079482</v>
      </c>
      <c r="J1097" s="52">
        <f t="shared" si="17"/>
        <v>0</v>
      </c>
      <c r="K1097" s="68" t="str">
        <f>+VLOOKUP(B1097,[1]CHECK!F$386:N$2702,8,0)</f>
        <v>05.09.2022</v>
      </c>
    </row>
    <row r="1098" spans="1:11" ht="18.75" hidden="1" customHeight="1" x14ac:dyDescent="0.2">
      <c r="A1098" s="41">
        <v>1097</v>
      </c>
      <c r="B1098" s="60">
        <v>22312</v>
      </c>
      <c r="C1098" s="43" t="s">
        <v>86</v>
      </c>
      <c r="D1098" s="42" t="s">
        <v>210</v>
      </c>
      <c r="E1098" s="64">
        <v>1110580</v>
      </c>
      <c r="F1098" s="64">
        <v>88846</v>
      </c>
      <c r="G1098" s="64">
        <v>1199426</v>
      </c>
      <c r="H1098" s="50"/>
      <c r="I1098" s="52">
        <f>+VLOOKUP(B1098,[1]CHECK!F$386:N$2702,9,0)</f>
        <v>-1199426</v>
      </c>
      <c r="J1098" s="52">
        <f t="shared" si="17"/>
        <v>0</v>
      </c>
      <c r="K1098" s="68" t="str">
        <f>+VLOOKUP(B1098,[1]CHECK!F$386:N$2702,8,0)</f>
        <v>05.09.2022</v>
      </c>
    </row>
    <row r="1099" spans="1:11" ht="18.75" hidden="1" customHeight="1" x14ac:dyDescent="0.2">
      <c r="A1099" s="41">
        <v>1098</v>
      </c>
      <c r="B1099" s="60">
        <v>22313</v>
      </c>
      <c r="C1099" s="43" t="s">
        <v>86</v>
      </c>
      <c r="D1099" s="42" t="s">
        <v>210</v>
      </c>
      <c r="E1099" s="64">
        <v>5001112</v>
      </c>
      <c r="F1099" s="64">
        <v>400089</v>
      </c>
      <c r="G1099" s="64">
        <v>5401201</v>
      </c>
      <c r="H1099" s="50"/>
      <c r="I1099" s="52">
        <f>+VLOOKUP(B1099,[1]CHECK!F$386:N$2702,9,0)</f>
        <v>-5401201</v>
      </c>
      <c r="J1099" s="52">
        <f t="shared" si="17"/>
        <v>0</v>
      </c>
      <c r="K1099" s="68" t="str">
        <f>+VLOOKUP(B1099,[1]CHECK!F$386:N$2702,8,0)</f>
        <v>05.09.2022</v>
      </c>
    </row>
    <row r="1100" spans="1:11" ht="18.75" hidden="1" customHeight="1" x14ac:dyDescent="0.2">
      <c r="A1100" s="41">
        <v>1099</v>
      </c>
      <c r="B1100" s="60">
        <v>22314</v>
      </c>
      <c r="C1100" s="43" t="s">
        <v>86</v>
      </c>
      <c r="D1100" s="42" t="s">
        <v>210</v>
      </c>
      <c r="E1100" s="64">
        <v>2998560</v>
      </c>
      <c r="F1100" s="64">
        <v>239885</v>
      </c>
      <c r="G1100" s="64">
        <v>3238445</v>
      </c>
      <c r="H1100" s="50"/>
      <c r="I1100" s="52">
        <f>+VLOOKUP(B1100,[1]CHECK!F$386:N$2702,9,0)</f>
        <v>-3238445</v>
      </c>
      <c r="J1100" s="52">
        <f t="shared" si="17"/>
        <v>0</v>
      </c>
      <c r="K1100" s="68" t="str">
        <f>+VLOOKUP(B1100,[1]CHECK!F$386:N$2702,8,0)</f>
        <v>05.09.2022</v>
      </c>
    </row>
    <row r="1101" spans="1:11" ht="18.75" hidden="1" customHeight="1" x14ac:dyDescent="0.2">
      <c r="A1101" s="41">
        <v>1100</v>
      </c>
      <c r="B1101" s="60">
        <v>22325</v>
      </c>
      <c r="C1101" s="43" t="s">
        <v>86</v>
      </c>
      <c r="D1101" s="42" t="s">
        <v>210</v>
      </c>
      <c r="E1101" s="64">
        <v>999520</v>
      </c>
      <c r="F1101" s="64">
        <v>79962</v>
      </c>
      <c r="G1101" s="64">
        <v>1079482</v>
      </c>
      <c r="H1101" s="50"/>
      <c r="I1101" s="52">
        <f>+VLOOKUP(B1101,[1]CHECK!F$386:N$2702,9,0)</f>
        <v>-1079482</v>
      </c>
      <c r="J1101" s="52">
        <f t="shared" si="17"/>
        <v>0</v>
      </c>
      <c r="K1101" s="68" t="str">
        <f>+VLOOKUP(B1101,[1]CHECK!F$386:N$2702,8,0)</f>
        <v>05.09.2022</v>
      </c>
    </row>
    <row r="1102" spans="1:11" ht="18.75" hidden="1" customHeight="1" x14ac:dyDescent="0.2">
      <c r="A1102" s="41">
        <v>1101</v>
      </c>
      <c r="B1102" s="60">
        <v>22335</v>
      </c>
      <c r="C1102" s="43" t="s">
        <v>86</v>
      </c>
      <c r="D1102" s="42" t="s">
        <v>210</v>
      </c>
      <c r="E1102" s="64">
        <v>7224912</v>
      </c>
      <c r="F1102" s="64">
        <v>577993</v>
      </c>
      <c r="G1102" s="64">
        <v>7802905</v>
      </c>
      <c r="H1102" s="50"/>
      <c r="I1102" s="52">
        <f>+VLOOKUP(B1102,[1]CHECK!F$386:N$2702,9,0)</f>
        <v>-7802905</v>
      </c>
      <c r="J1102" s="52">
        <f t="shared" si="17"/>
        <v>0</v>
      </c>
      <c r="K1102" s="68" t="str">
        <f>+VLOOKUP(B1102,[1]CHECK!F$386:N$2702,8,0)</f>
        <v>05.09.2022</v>
      </c>
    </row>
    <row r="1103" spans="1:11" ht="18.75" hidden="1" customHeight="1" x14ac:dyDescent="0.2">
      <c r="A1103" s="41">
        <v>1102</v>
      </c>
      <c r="B1103" s="60">
        <v>22336</v>
      </c>
      <c r="C1103" s="43" t="s">
        <v>86</v>
      </c>
      <c r="D1103" s="42" t="s">
        <v>210</v>
      </c>
      <c r="E1103" s="64">
        <v>1999040</v>
      </c>
      <c r="F1103" s="64">
        <v>159923</v>
      </c>
      <c r="G1103" s="64">
        <v>2158963</v>
      </c>
      <c r="H1103" s="50"/>
      <c r="I1103" s="52">
        <f>+VLOOKUP(B1103,[1]CHECK!F$386:N$2702,9,0)</f>
        <v>-2158963</v>
      </c>
      <c r="J1103" s="52">
        <f t="shared" si="17"/>
        <v>0</v>
      </c>
      <c r="K1103" s="68" t="str">
        <f>+VLOOKUP(B1103,[1]CHECK!F$386:N$2702,8,0)</f>
        <v>05.09.2022</v>
      </c>
    </row>
    <row r="1104" spans="1:11" ht="18.75" hidden="1" customHeight="1" x14ac:dyDescent="0.2">
      <c r="A1104" s="41">
        <v>1103</v>
      </c>
      <c r="B1104" s="60">
        <v>22337</v>
      </c>
      <c r="C1104" s="43" t="s">
        <v>86</v>
      </c>
      <c r="D1104" s="42" t="s">
        <v>210</v>
      </c>
      <c r="E1104" s="64">
        <v>2579220</v>
      </c>
      <c r="F1104" s="64">
        <v>206338</v>
      </c>
      <c r="G1104" s="64">
        <v>2785558</v>
      </c>
      <c r="H1104" s="50"/>
      <c r="I1104" s="52">
        <f>+VLOOKUP(B1104,[1]CHECK!F$386:N$2702,9,0)</f>
        <v>-2785558</v>
      </c>
      <c r="J1104" s="52">
        <f t="shared" si="17"/>
        <v>0</v>
      </c>
      <c r="K1104" s="68" t="str">
        <f>+VLOOKUP(B1104,[1]CHECK!F$386:N$2702,8,0)</f>
        <v>05.09.2022</v>
      </c>
    </row>
    <row r="1105" spans="1:11" ht="18.75" hidden="1" customHeight="1" x14ac:dyDescent="0.2">
      <c r="A1105" s="41">
        <v>1104</v>
      </c>
      <c r="B1105" s="60">
        <v>22338</v>
      </c>
      <c r="C1105" s="43" t="s">
        <v>86</v>
      </c>
      <c r="D1105" s="42" t="s">
        <v>210</v>
      </c>
      <c r="E1105" s="64">
        <v>7021540</v>
      </c>
      <c r="F1105" s="64">
        <v>561723</v>
      </c>
      <c r="G1105" s="64">
        <v>7583263</v>
      </c>
      <c r="H1105" s="50"/>
      <c r="I1105" s="52">
        <f>+VLOOKUP(B1105,[1]CHECK!F$386:N$2702,9,0)</f>
        <v>-7583263</v>
      </c>
      <c r="J1105" s="52">
        <f t="shared" si="17"/>
        <v>0</v>
      </c>
      <c r="K1105" s="68" t="str">
        <f>+VLOOKUP(B1105,[1]CHECK!F$386:N$2702,8,0)</f>
        <v>05.09.2022</v>
      </c>
    </row>
    <row r="1106" spans="1:11" ht="18.75" hidden="1" customHeight="1" x14ac:dyDescent="0.2">
      <c r="A1106" s="41">
        <v>1105</v>
      </c>
      <c r="B1106" s="60">
        <v>22360</v>
      </c>
      <c r="C1106" s="43" t="s">
        <v>86</v>
      </c>
      <c r="D1106" s="42" t="s">
        <v>210</v>
      </c>
      <c r="E1106" s="64">
        <v>1999040</v>
      </c>
      <c r="F1106" s="64">
        <v>159923</v>
      </c>
      <c r="G1106" s="64">
        <v>2158963</v>
      </c>
      <c r="H1106" s="50"/>
      <c r="I1106" s="52">
        <f>+VLOOKUP(B1106,[1]CHECK!F$386:N$2702,9,0)</f>
        <v>-2158963</v>
      </c>
      <c r="J1106" s="52">
        <f t="shared" si="17"/>
        <v>0</v>
      </c>
      <c r="K1106" s="68" t="str">
        <f>+VLOOKUP(B1106,[1]CHECK!F$386:N$2702,8,0)</f>
        <v>05.09.2022</v>
      </c>
    </row>
    <row r="1107" spans="1:11" ht="18.75" hidden="1" customHeight="1" x14ac:dyDescent="0.2">
      <c r="A1107" s="41">
        <v>1106</v>
      </c>
      <c r="B1107" s="60">
        <v>22361</v>
      </c>
      <c r="C1107" s="43" t="s">
        <v>86</v>
      </c>
      <c r="D1107" s="42" t="s">
        <v>210</v>
      </c>
      <c r="E1107" s="64">
        <v>1468640</v>
      </c>
      <c r="F1107" s="64">
        <v>117491</v>
      </c>
      <c r="G1107" s="64">
        <v>1586131</v>
      </c>
      <c r="H1107" s="50"/>
      <c r="I1107" s="52">
        <f>+VLOOKUP(B1107,[1]CHECK!F$386:N$2702,9,0)</f>
        <v>-1586131</v>
      </c>
      <c r="J1107" s="52">
        <f t="shared" si="17"/>
        <v>0</v>
      </c>
      <c r="K1107" s="68" t="str">
        <f>+VLOOKUP(B1107,[1]CHECK!F$386:N$2702,8,0)</f>
        <v>05.09.2022</v>
      </c>
    </row>
    <row r="1108" spans="1:11" ht="18.75" hidden="1" customHeight="1" x14ac:dyDescent="0.2">
      <c r="A1108" s="41">
        <v>1107</v>
      </c>
      <c r="B1108" s="60">
        <v>22362</v>
      </c>
      <c r="C1108" s="43" t="s">
        <v>86</v>
      </c>
      <c r="D1108" s="42" t="s">
        <v>210</v>
      </c>
      <c r="E1108" s="64">
        <v>1999040</v>
      </c>
      <c r="F1108" s="64">
        <v>159923</v>
      </c>
      <c r="G1108" s="64">
        <v>2158963</v>
      </c>
      <c r="H1108" s="50"/>
      <c r="I1108" s="52">
        <f>+VLOOKUP(B1108,[1]CHECK!F$386:N$2702,9,0)</f>
        <v>-2158963</v>
      </c>
      <c r="J1108" s="52">
        <f t="shared" si="17"/>
        <v>0</v>
      </c>
      <c r="K1108" s="68" t="str">
        <f>+VLOOKUP(B1108,[1]CHECK!F$386:N$2702,8,0)</f>
        <v>05.09.2022</v>
      </c>
    </row>
    <row r="1109" spans="1:11" ht="18.75" hidden="1" customHeight="1" x14ac:dyDescent="0.2">
      <c r="A1109" s="41">
        <v>1108</v>
      </c>
      <c r="B1109" s="60">
        <v>22363</v>
      </c>
      <c r="C1109" s="43" t="s">
        <v>86</v>
      </c>
      <c r="D1109" s="42" t="s">
        <v>210</v>
      </c>
      <c r="E1109" s="64">
        <v>5997300</v>
      </c>
      <c r="F1109" s="64">
        <v>479784</v>
      </c>
      <c r="G1109" s="64">
        <v>6477084</v>
      </c>
      <c r="H1109" s="50"/>
      <c r="I1109" s="52">
        <f>+VLOOKUP(B1109,[1]CHECK!F$386:N$2702,9,0)</f>
        <v>-6477084</v>
      </c>
      <c r="J1109" s="52">
        <f t="shared" si="17"/>
        <v>0</v>
      </c>
      <c r="K1109" s="68" t="str">
        <f>+VLOOKUP(B1109,[1]CHECK!F$386:N$2702,8,0)</f>
        <v>05.09.2022</v>
      </c>
    </row>
    <row r="1110" spans="1:11" ht="18.75" hidden="1" customHeight="1" x14ac:dyDescent="0.2">
      <c r="A1110" s="41">
        <v>1109</v>
      </c>
      <c r="B1110" s="60">
        <v>22364</v>
      </c>
      <c r="C1110" s="43" t="s">
        <v>86</v>
      </c>
      <c r="D1110" s="42" t="s">
        <v>210</v>
      </c>
      <c r="E1110" s="64">
        <v>2221160</v>
      </c>
      <c r="F1110" s="64">
        <v>177693</v>
      </c>
      <c r="G1110" s="64">
        <v>2398853</v>
      </c>
      <c r="H1110" s="50"/>
      <c r="I1110" s="52">
        <f>+VLOOKUP(B1110,[1]CHECK!F$386:N$2702,9,0)</f>
        <v>-2398853</v>
      </c>
      <c r="J1110" s="52">
        <f t="shared" si="17"/>
        <v>0</v>
      </c>
      <c r="K1110" s="68" t="str">
        <f>+VLOOKUP(B1110,[1]CHECK!F$386:N$2702,8,0)</f>
        <v>05.09.2022</v>
      </c>
    </row>
    <row r="1111" spans="1:11" ht="18.75" hidden="1" customHeight="1" x14ac:dyDescent="0.2">
      <c r="A1111" s="41">
        <v>1110</v>
      </c>
      <c r="B1111" s="60">
        <v>22365</v>
      </c>
      <c r="C1111" s="43" t="s">
        <v>86</v>
      </c>
      <c r="D1111" s="42" t="s">
        <v>210</v>
      </c>
      <c r="E1111" s="64">
        <v>999520</v>
      </c>
      <c r="F1111" s="64">
        <v>79962</v>
      </c>
      <c r="G1111" s="64">
        <v>1079482</v>
      </c>
      <c r="H1111" s="50"/>
      <c r="I1111" s="52">
        <f>+VLOOKUP(B1111,[1]CHECK!F$386:N$2702,9,0)</f>
        <v>-1079482</v>
      </c>
      <c r="J1111" s="52">
        <f t="shared" si="17"/>
        <v>0</v>
      </c>
      <c r="K1111" s="68" t="str">
        <f>+VLOOKUP(B1111,[1]CHECK!F$386:N$2702,8,0)</f>
        <v>05.09.2022</v>
      </c>
    </row>
    <row r="1112" spans="1:11" ht="18.75" hidden="1" customHeight="1" x14ac:dyDescent="0.2">
      <c r="A1112" s="41">
        <v>1111</v>
      </c>
      <c r="B1112" s="60">
        <v>22366</v>
      </c>
      <c r="C1112" s="43" t="s">
        <v>86</v>
      </c>
      <c r="D1112" s="42" t="s">
        <v>210</v>
      </c>
      <c r="E1112" s="64">
        <v>1512044</v>
      </c>
      <c r="F1112" s="64">
        <v>120964</v>
      </c>
      <c r="G1112" s="64">
        <v>1633008</v>
      </c>
      <c r="H1112" s="50"/>
      <c r="I1112" s="52">
        <f>+VLOOKUP(B1112,[1]CHECK!F$386:N$2702,9,0)</f>
        <v>-1633008</v>
      </c>
      <c r="J1112" s="52">
        <f t="shared" si="17"/>
        <v>0</v>
      </c>
      <c r="K1112" s="68" t="str">
        <f>+VLOOKUP(B1112,[1]CHECK!F$386:N$2702,8,0)</f>
        <v>05.09.2022</v>
      </c>
    </row>
    <row r="1113" spans="1:11" customFormat="1" ht="15" hidden="1" customHeight="1" x14ac:dyDescent="0.25">
      <c r="A1113" s="41">
        <v>1112</v>
      </c>
      <c r="B1113" s="62">
        <v>22367</v>
      </c>
      <c r="C1113" s="48" t="s">
        <v>86</v>
      </c>
      <c r="D1113" s="47" t="s">
        <v>210</v>
      </c>
      <c r="E1113" s="66">
        <v>999520</v>
      </c>
      <c r="F1113" s="66">
        <v>79962</v>
      </c>
      <c r="G1113" s="66">
        <v>1079482</v>
      </c>
      <c r="H1113" s="53"/>
      <c r="I1113" s="52">
        <f>+VLOOKUP(B1113,[1]CHECK!F$386:N$2702,9,0)</f>
        <v>-1079482</v>
      </c>
      <c r="J1113" s="52">
        <f t="shared" si="17"/>
        <v>0</v>
      </c>
      <c r="K1113" s="68" t="str">
        <f>+VLOOKUP(B1113,[1]CHECK!F$386:N$2702,8,0)</f>
        <v>05.09.2022</v>
      </c>
    </row>
    <row r="1114" spans="1:11" ht="18.75" hidden="1" customHeight="1" x14ac:dyDescent="0.2">
      <c r="A1114" s="41">
        <v>1113</v>
      </c>
      <c r="B1114" s="60">
        <v>22368</v>
      </c>
      <c r="C1114" s="43" t="s">
        <v>86</v>
      </c>
      <c r="D1114" s="42" t="s">
        <v>210</v>
      </c>
      <c r="E1114" s="64">
        <v>9995200</v>
      </c>
      <c r="F1114" s="64">
        <v>799616</v>
      </c>
      <c r="G1114" s="64">
        <v>10794816</v>
      </c>
      <c r="H1114" s="50"/>
      <c r="I1114" s="52">
        <f>+VLOOKUP(B1114,[1]CHECK!F$386:N$2702,9,0)</f>
        <v>-10794816</v>
      </c>
      <c r="J1114" s="52">
        <f t="shared" si="17"/>
        <v>0</v>
      </c>
      <c r="K1114" s="68" t="str">
        <f>+VLOOKUP(B1114,[1]CHECK!F$386:N$2702,8,0)</f>
        <v>05.09.2022</v>
      </c>
    </row>
    <row r="1115" spans="1:11" ht="18.75" hidden="1" customHeight="1" x14ac:dyDescent="0.2">
      <c r="A1115" s="41">
        <v>1114</v>
      </c>
      <c r="B1115" s="60">
        <v>22369</v>
      </c>
      <c r="C1115" s="43" t="s">
        <v>86</v>
      </c>
      <c r="D1115" s="42" t="s">
        <v>210</v>
      </c>
      <c r="E1115" s="64">
        <v>6201600</v>
      </c>
      <c r="F1115" s="64">
        <v>496128</v>
      </c>
      <c r="G1115" s="64">
        <v>6697728</v>
      </c>
      <c r="H1115" s="50"/>
      <c r="I1115" s="52">
        <f>+VLOOKUP(B1115,[1]CHECK!F$386:N$2702,9,0)</f>
        <v>-6697728</v>
      </c>
      <c r="J1115" s="52">
        <f t="shared" si="17"/>
        <v>0</v>
      </c>
      <c r="K1115" s="68" t="str">
        <f>+VLOOKUP(B1115,[1]CHECK!F$386:N$2702,8,0)</f>
        <v>05.09.2022</v>
      </c>
    </row>
    <row r="1116" spans="1:11" ht="18.75" hidden="1" customHeight="1" x14ac:dyDescent="0.2">
      <c r="A1116" s="41">
        <v>1115</v>
      </c>
      <c r="B1116" s="60">
        <v>22370</v>
      </c>
      <c r="C1116" s="43" t="s">
        <v>86</v>
      </c>
      <c r="D1116" s="42" t="s">
        <v>210</v>
      </c>
      <c r="E1116" s="64">
        <v>9995200</v>
      </c>
      <c r="F1116" s="64">
        <v>799616</v>
      </c>
      <c r="G1116" s="64">
        <v>10794816</v>
      </c>
      <c r="H1116" s="50"/>
      <c r="I1116" s="52">
        <f>+VLOOKUP(B1116,[1]CHECK!F$386:N$2702,9,0)</f>
        <v>-10794816</v>
      </c>
      <c r="J1116" s="52">
        <f t="shared" si="17"/>
        <v>0</v>
      </c>
      <c r="K1116" s="68" t="str">
        <f>+VLOOKUP(B1116,[1]CHECK!F$386:N$2702,8,0)</f>
        <v>05.09.2022</v>
      </c>
    </row>
    <row r="1117" spans="1:11" ht="18.75" hidden="1" customHeight="1" x14ac:dyDescent="0.2">
      <c r="A1117" s="41">
        <v>1116</v>
      </c>
      <c r="B1117" s="60">
        <v>22371</v>
      </c>
      <c r="C1117" s="43" t="s">
        <v>86</v>
      </c>
      <c r="D1117" s="42" t="s">
        <v>210</v>
      </c>
      <c r="E1117" s="64">
        <v>1836640</v>
      </c>
      <c r="F1117" s="64">
        <v>146931</v>
      </c>
      <c r="G1117" s="64">
        <v>1983571</v>
      </c>
      <c r="H1117" s="50"/>
      <c r="I1117" s="52">
        <f>+VLOOKUP(B1117,[1]CHECK!F$386:N$2702,9,0)</f>
        <v>-1983571</v>
      </c>
      <c r="J1117" s="52">
        <f t="shared" si="17"/>
        <v>0</v>
      </c>
      <c r="K1117" s="68" t="str">
        <f>+VLOOKUP(B1117,[1]CHECK!F$386:N$2702,8,0)</f>
        <v>05.09.2022</v>
      </c>
    </row>
    <row r="1118" spans="1:11" customFormat="1" ht="15" hidden="1" customHeight="1" x14ac:dyDescent="0.25">
      <c r="A1118" s="41">
        <v>1117</v>
      </c>
      <c r="B1118" s="62">
        <v>22372</v>
      </c>
      <c r="C1118" s="48" t="s">
        <v>86</v>
      </c>
      <c r="D1118" s="47" t="s">
        <v>210</v>
      </c>
      <c r="E1118" s="66">
        <v>3998080</v>
      </c>
      <c r="F1118" s="66">
        <v>319846</v>
      </c>
      <c r="G1118" s="66">
        <v>4317926</v>
      </c>
      <c r="H1118" s="53"/>
      <c r="I1118" s="52">
        <f>+VLOOKUP(B1118,[1]CHECK!F$386:N$2702,9,0)</f>
        <v>-4317926</v>
      </c>
      <c r="J1118" s="52">
        <f t="shared" si="17"/>
        <v>0</v>
      </c>
      <c r="K1118" s="68" t="str">
        <f>+VLOOKUP(B1118,[1]CHECK!F$386:N$2702,8,0)</f>
        <v>05.09.2022</v>
      </c>
    </row>
    <row r="1119" spans="1:11" customFormat="1" ht="15" hidden="1" customHeight="1" x14ac:dyDescent="0.25">
      <c r="A1119" s="41">
        <v>1118</v>
      </c>
      <c r="B1119" s="62">
        <v>22373</v>
      </c>
      <c r="C1119" s="48" t="s">
        <v>86</v>
      </c>
      <c r="D1119" s="47" t="s">
        <v>210</v>
      </c>
      <c r="E1119" s="66">
        <v>8490180</v>
      </c>
      <c r="F1119" s="66">
        <v>679214</v>
      </c>
      <c r="G1119" s="66">
        <v>9169394</v>
      </c>
      <c r="H1119" s="53"/>
      <c r="I1119" s="52">
        <f>+VLOOKUP(B1119,[1]CHECK!F$386:N$2702,9,0)</f>
        <v>-9169394</v>
      </c>
      <c r="J1119" s="52">
        <f t="shared" si="17"/>
        <v>0</v>
      </c>
      <c r="K1119" s="68" t="str">
        <f>+VLOOKUP(B1119,[1]CHECK!F$386:N$2702,8,0)</f>
        <v>05.09.2022</v>
      </c>
    </row>
    <row r="1120" spans="1:11" customFormat="1" ht="15" hidden="1" customHeight="1" x14ac:dyDescent="0.25">
      <c r="A1120" s="41">
        <v>1119</v>
      </c>
      <c r="B1120" s="62">
        <v>22374</v>
      </c>
      <c r="C1120" s="48" t="s">
        <v>86</v>
      </c>
      <c r="D1120" s="47" t="s">
        <v>210</v>
      </c>
      <c r="E1120" s="66">
        <v>2937280</v>
      </c>
      <c r="F1120" s="66">
        <v>234982</v>
      </c>
      <c r="G1120" s="66">
        <v>3172262</v>
      </c>
      <c r="H1120" s="53"/>
      <c r="I1120" s="52">
        <f>+VLOOKUP(B1120,[1]CHECK!F$386:N$2702,9,0)</f>
        <v>-3172262</v>
      </c>
      <c r="J1120" s="52">
        <f t="shared" si="17"/>
        <v>0</v>
      </c>
      <c r="K1120" s="68" t="str">
        <f>+VLOOKUP(B1120,[1]CHECK!F$386:N$2702,8,0)</f>
        <v>05.09.2022</v>
      </c>
    </row>
    <row r="1121" spans="1:11" ht="18.75" hidden="1" customHeight="1" x14ac:dyDescent="0.2">
      <c r="A1121" s="41">
        <v>1120</v>
      </c>
      <c r="B1121" s="60">
        <v>22375</v>
      </c>
      <c r="C1121" s="43" t="s">
        <v>86</v>
      </c>
      <c r="D1121" s="42" t="s">
        <v>210</v>
      </c>
      <c r="E1121" s="64">
        <v>2580540</v>
      </c>
      <c r="F1121" s="64">
        <v>206443</v>
      </c>
      <c r="G1121" s="64">
        <v>2786983</v>
      </c>
      <c r="H1121" s="50"/>
      <c r="I1121" s="52">
        <f>+VLOOKUP(B1121,[1]CHECK!F$386:N$2702,9,0)</f>
        <v>-2786983</v>
      </c>
      <c r="J1121" s="52">
        <f t="shared" si="17"/>
        <v>0</v>
      </c>
      <c r="K1121" s="68" t="str">
        <f>+VLOOKUP(B1121,[1]CHECK!F$386:N$2702,8,0)</f>
        <v>05.09.2022</v>
      </c>
    </row>
    <row r="1122" spans="1:11" ht="18.75" hidden="1" customHeight="1" x14ac:dyDescent="0.2">
      <c r="A1122" s="41">
        <v>1121</v>
      </c>
      <c r="B1122" s="60">
        <v>22378</v>
      </c>
      <c r="C1122" s="43" t="s">
        <v>86</v>
      </c>
      <c r="D1122" s="42" t="s">
        <v>210</v>
      </c>
      <c r="E1122" s="64">
        <v>3208592</v>
      </c>
      <c r="F1122" s="64">
        <v>256687</v>
      </c>
      <c r="G1122" s="64">
        <v>3465279</v>
      </c>
      <c r="H1122" s="50"/>
      <c r="I1122" s="52">
        <f>+VLOOKUP(B1122,[1]CHECK!F$386:N$2702,9,0)</f>
        <v>-3465279</v>
      </c>
      <c r="J1122" s="52">
        <f t="shared" si="17"/>
        <v>0</v>
      </c>
      <c r="K1122" s="68" t="str">
        <f>+VLOOKUP(B1122,[1]CHECK!F$386:N$2702,8,0)</f>
        <v>05.09.2022</v>
      </c>
    </row>
    <row r="1123" spans="1:11" ht="18.75" hidden="1" customHeight="1" x14ac:dyDescent="0.2">
      <c r="A1123" s="41">
        <v>1122</v>
      </c>
      <c r="B1123" s="60">
        <v>22379</v>
      </c>
      <c r="C1123" s="43" t="s">
        <v>86</v>
      </c>
      <c r="D1123" s="42" t="s">
        <v>210</v>
      </c>
      <c r="E1123" s="64">
        <v>999520</v>
      </c>
      <c r="F1123" s="64">
        <v>79962</v>
      </c>
      <c r="G1123" s="64">
        <v>1079482</v>
      </c>
      <c r="H1123" s="50"/>
      <c r="I1123" s="52">
        <f>+VLOOKUP(B1123,[1]CHECK!F$386:N$2702,9,0)</f>
        <v>-1079482</v>
      </c>
      <c r="J1123" s="52">
        <f t="shared" si="17"/>
        <v>0</v>
      </c>
      <c r="K1123" s="68" t="str">
        <f>+VLOOKUP(B1123,[1]CHECK!F$386:N$2702,8,0)</f>
        <v>05.09.2022</v>
      </c>
    </row>
    <row r="1124" spans="1:11" ht="18.75" hidden="1" customHeight="1" x14ac:dyDescent="0.2">
      <c r="A1124" s="41">
        <v>1123</v>
      </c>
      <c r="B1124" s="60">
        <v>22380</v>
      </c>
      <c r="C1124" s="43" t="s">
        <v>86</v>
      </c>
      <c r="D1124" s="42" t="s">
        <v>210</v>
      </c>
      <c r="E1124" s="64">
        <v>999520</v>
      </c>
      <c r="F1124" s="64">
        <v>79962</v>
      </c>
      <c r="G1124" s="64">
        <v>1079482</v>
      </c>
      <c r="H1124" s="50"/>
      <c r="I1124" s="52">
        <f>+VLOOKUP(B1124,[1]CHECK!F$386:N$2702,9,0)</f>
        <v>-1079482</v>
      </c>
      <c r="J1124" s="52">
        <f t="shared" si="17"/>
        <v>0</v>
      </c>
      <c r="K1124" s="68" t="str">
        <f>+VLOOKUP(B1124,[1]CHECK!F$386:N$2702,8,0)</f>
        <v>05.09.2022</v>
      </c>
    </row>
    <row r="1125" spans="1:11" ht="18.75" hidden="1" customHeight="1" x14ac:dyDescent="0.2">
      <c r="A1125" s="41">
        <v>1124</v>
      </c>
      <c r="B1125" s="60">
        <v>22381</v>
      </c>
      <c r="C1125" s="43" t="s">
        <v>86</v>
      </c>
      <c r="D1125" s="42" t="s">
        <v>210</v>
      </c>
      <c r="E1125" s="64">
        <v>999520</v>
      </c>
      <c r="F1125" s="64">
        <v>79962</v>
      </c>
      <c r="G1125" s="64">
        <v>1079482</v>
      </c>
      <c r="H1125" s="50"/>
      <c r="I1125" s="52">
        <f>+VLOOKUP(B1125,[1]CHECK!F$386:N$2702,9,0)</f>
        <v>-1079482</v>
      </c>
      <c r="J1125" s="52">
        <f t="shared" si="17"/>
        <v>0</v>
      </c>
      <c r="K1125" s="68" t="str">
        <f>+VLOOKUP(B1125,[1]CHECK!F$386:N$2702,8,0)</f>
        <v>05.09.2022</v>
      </c>
    </row>
    <row r="1126" spans="1:11" ht="18.75" hidden="1" customHeight="1" x14ac:dyDescent="0.2">
      <c r="A1126" s="41">
        <v>1125</v>
      </c>
      <c r="B1126" s="60">
        <v>22382</v>
      </c>
      <c r="C1126" s="43" t="s">
        <v>86</v>
      </c>
      <c r="D1126" s="42" t="s">
        <v>210</v>
      </c>
      <c r="E1126" s="64">
        <v>999520</v>
      </c>
      <c r="F1126" s="64">
        <v>79962</v>
      </c>
      <c r="G1126" s="64">
        <v>1079482</v>
      </c>
      <c r="H1126" s="50"/>
      <c r="I1126" s="52">
        <f>+VLOOKUP(B1126,[1]CHECK!F$386:N$2702,9,0)</f>
        <v>-1079482</v>
      </c>
      <c r="J1126" s="52">
        <f t="shared" si="17"/>
        <v>0</v>
      </c>
      <c r="K1126" s="68" t="str">
        <f>+VLOOKUP(B1126,[1]CHECK!F$386:N$2702,8,0)</f>
        <v>05.09.2022</v>
      </c>
    </row>
    <row r="1127" spans="1:11" ht="18.75" hidden="1" customHeight="1" x14ac:dyDescent="0.2">
      <c r="A1127" s="41">
        <v>1126</v>
      </c>
      <c r="B1127" s="60">
        <v>22383</v>
      </c>
      <c r="C1127" s="43" t="s">
        <v>86</v>
      </c>
      <c r="D1127" s="42" t="s">
        <v>210</v>
      </c>
      <c r="E1127" s="64">
        <v>3110940</v>
      </c>
      <c r="F1127" s="64">
        <v>248875</v>
      </c>
      <c r="G1127" s="64">
        <v>3359815</v>
      </c>
      <c r="H1127" s="50"/>
      <c r="I1127" s="52">
        <f>+VLOOKUP(B1127,[1]CHECK!F$386:N$2702,9,0)</f>
        <v>-3359815</v>
      </c>
      <c r="J1127" s="52">
        <f t="shared" si="17"/>
        <v>0</v>
      </c>
      <c r="K1127" s="68" t="str">
        <f>+VLOOKUP(B1127,[1]CHECK!F$386:N$2702,8,0)</f>
        <v>05.09.2022</v>
      </c>
    </row>
    <row r="1128" spans="1:11" ht="18.75" hidden="1" customHeight="1" x14ac:dyDescent="0.2">
      <c r="A1128" s="41">
        <v>1127</v>
      </c>
      <c r="B1128" s="60">
        <v>22384</v>
      </c>
      <c r="C1128" s="43" t="s">
        <v>86</v>
      </c>
      <c r="D1128" s="42" t="s">
        <v>210</v>
      </c>
      <c r="E1128" s="64">
        <v>11804024</v>
      </c>
      <c r="F1128" s="64">
        <v>944322</v>
      </c>
      <c r="G1128" s="64">
        <v>12748346</v>
      </c>
      <c r="H1128" s="50"/>
      <c r="I1128" s="52">
        <f>+VLOOKUP(B1128,[1]CHECK!F$386:N$2702,9,0)</f>
        <v>-12748346</v>
      </c>
      <c r="J1128" s="52">
        <f t="shared" si="17"/>
        <v>0</v>
      </c>
      <c r="K1128" s="68" t="str">
        <f>+VLOOKUP(B1128,[1]CHECK!F$386:N$2702,8,0)</f>
        <v>05.09.2022</v>
      </c>
    </row>
    <row r="1129" spans="1:11" ht="18.75" hidden="1" customHeight="1" x14ac:dyDescent="0.2">
      <c r="A1129" s="41">
        <v>1128</v>
      </c>
      <c r="B1129" s="60">
        <v>22385</v>
      </c>
      <c r="C1129" s="43" t="s">
        <v>86</v>
      </c>
      <c r="D1129" s="42" t="s">
        <v>210</v>
      </c>
      <c r="E1129" s="64">
        <v>999520</v>
      </c>
      <c r="F1129" s="64">
        <v>79962</v>
      </c>
      <c r="G1129" s="64">
        <v>1079482</v>
      </c>
      <c r="H1129" s="50"/>
      <c r="I1129" s="52">
        <f>+VLOOKUP(B1129,[1]CHECK!F$386:N$2702,9,0)</f>
        <v>-1079482</v>
      </c>
      <c r="J1129" s="52">
        <f t="shared" si="17"/>
        <v>0</v>
      </c>
      <c r="K1129" s="68" t="str">
        <f>+VLOOKUP(B1129,[1]CHECK!F$386:N$2702,8,0)</f>
        <v>05.09.2022</v>
      </c>
    </row>
    <row r="1130" spans="1:11" ht="18.75" hidden="1" customHeight="1" x14ac:dyDescent="0.2">
      <c r="A1130" s="41">
        <v>1129</v>
      </c>
      <c r="B1130" s="60">
        <v>22388</v>
      </c>
      <c r="C1130" s="43" t="s">
        <v>86</v>
      </c>
      <c r="D1130" s="42" t="s">
        <v>210</v>
      </c>
      <c r="E1130" s="64">
        <v>1468640</v>
      </c>
      <c r="F1130" s="64">
        <v>117491</v>
      </c>
      <c r="G1130" s="64">
        <v>1586131</v>
      </c>
      <c r="H1130" s="50"/>
      <c r="I1130" s="52">
        <f>+VLOOKUP(B1130,[1]CHECK!F$386:N$2702,9,0)</f>
        <v>-1586131</v>
      </c>
      <c r="J1130" s="52">
        <f t="shared" si="17"/>
        <v>0</v>
      </c>
      <c r="K1130" s="68" t="str">
        <f>+VLOOKUP(B1130,[1]CHECK!F$386:N$2702,8,0)</f>
        <v>05.09.2022</v>
      </c>
    </row>
    <row r="1131" spans="1:11" ht="18.75" hidden="1" customHeight="1" x14ac:dyDescent="0.2">
      <c r="A1131" s="41">
        <v>1130</v>
      </c>
      <c r="B1131" s="60">
        <v>22607</v>
      </c>
      <c r="C1131" s="43" t="s">
        <v>87</v>
      </c>
      <c r="D1131" s="42" t="s">
        <v>210</v>
      </c>
      <c r="E1131" s="64">
        <v>999520</v>
      </c>
      <c r="F1131" s="64">
        <v>79962</v>
      </c>
      <c r="G1131" s="64">
        <v>1079482</v>
      </c>
      <c r="H1131" s="50"/>
      <c r="I1131" s="52">
        <f>+VLOOKUP(B1131,[1]CHECK!F$386:N$2702,9,0)</f>
        <v>-1079482</v>
      </c>
      <c r="J1131" s="52">
        <f t="shared" si="17"/>
        <v>0</v>
      </c>
      <c r="K1131" s="68" t="str">
        <f>+VLOOKUP(B1131,[1]CHECK!F$386:N$2702,8,0)</f>
        <v>05.09.2022</v>
      </c>
    </row>
    <row r="1132" spans="1:11" ht="18.75" hidden="1" customHeight="1" x14ac:dyDescent="0.2">
      <c r="A1132" s="41">
        <v>1131</v>
      </c>
      <c r="B1132" s="60">
        <v>22668</v>
      </c>
      <c r="C1132" s="43" t="s">
        <v>87</v>
      </c>
      <c r="D1132" s="42" t="s">
        <v>210</v>
      </c>
      <c r="E1132" s="64">
        <v>1468640</v>
      </c>
      <c r="F1132" s="64">
        <v>117491</v>
      </c>
      <c r="G1132" s="64">
        <v>1586131</v>
      </c>
      <c r="H1132" s="50"/>
      <c r="I1132" s="52">
        <f>+VLOOKUP(B1132,[1]CHECK!F$386:N$2702,9,0)</f>
        <v>-1586131</v>
      </c>
      <c r="J1132" s="52">
        <f t="shared" si="17"/>
        <v>0</v>
      </c>
      <c r="K1132" s="68" t="str">
        <f>+VLOOKUP(B1132,[1]CHECK!F$386:N$2702,8,0)</f>
        <v>05.09.2022</v>
      </c>
    </row>
    <row r="1133" spans="1:11" ht="18.75" hidden="1" customHeight="1" x14ac:dyDescent="0.2">
      <c r="A1133" s="41">
        <v>1132</v>
      </c>
      <c r="B1133" s="60">
        <v>22669</v>
      </c>
      <c r="C1133" s="43" t="s">
        <v>87</v>
      </c>
      <c r="D1133" s="42" t="s">
        <v>210</v>
      </c>
      <c r="E1133" s="64">
        <v>3512404</v>
      </c>
      <c r="F1133" s="64">
        <v>280992</v>
      </c>
      <c r="G1133" s="64">
        <v>3793396</v>
      </c>
      <c r="H1133" s="50"/>
      <c r="I1133" s="52">
        <f>+VLOOKUP(B1133,[1]CHECK!F$386:N$2702,9,0)</f>
        <v>-3793396</v>
      </c>
      <c r="J1133" s="52">
        <f t="shared" si="17"/>
        <v>0</v>
      </c>
      <c r="K1133" s="68" t="str">
        <f>+VLOOKUP(B1133,[1]CHECK!F$386:N$2702,8,0)</f>
        <v>05.09.2022</v>
      </c>
    </row>
    <row r="1134" spans="1:11" ht="18.75" hidden="1" customHeight="1" x14ac:dyDescent="0.2">
      <c r="A1134" s="41">
        <v>1133</v>
      </c>
      <c r="B1134" s="60">
        <v>22670</v>
      </c>
      <c r="C1134" s="43" t="s">
        <v>87</v>
      </c>
      <c r="D1134" s="42" t="s">
        <v>210</v>
      </c>
      <c r="E1134" s="64">
        <v>999520</v>
      </c>
      <c r="F1134" s="64">
        <v>79962</v>
      </c>
      <c r="G1134" s="64">
        <v>1079482</v>
      </c>
      <c r="H1134" s="50"/>
      <c r="I1134" s="52">
        <f>+VLOOKUP(B1134,[1]CHECK!F$386:N$2702,9,0)</f>
        <v>-1079482</v>
      </c>
      <c r="J1134" s="52">
        <f t="shared" si="17"/>
        <v>0</v>
      </c>
      <c r="K1134" s="68" t="str">
        <f>+VLOOKUP(B1134,[1]CHECK!F$386:N$2702,8,0)</f>
        <v>05.09.2022</v>
      </c>
    </row>
    <row r="1135" spans="1:11" ht="18.75" hidden="1" customHeight="1" x14ac:dyDescent="0.2">
      <c r="A1135" s="41">
        <v>1134</v>
      </c>
      <c r="B1135" s="60">
        <v>22720</v>
      </c>
      <c r="C1135" s="43" t="s">
        <v>87</v>
      </c>
      <c r="D1135" s="42" t="s">
        <v>210</v>
      </c>
      <c r="E1135" s="64">
        <v>999520</v>
      </c>
      <c r="F1135" s="64">
        <v>79962</v>
      </c>
      <c r="G1135" s="64">
        <v>1079482</v>
      </c>
      <c r="H1135" s="50"/>
      <c r="I1135" s="52">
        <f>+VLOOKUP(B1135,[1]CHECK!F$386:N$2702,9,0)</f>
        <v>-1079482</v>
      </c>
      <c r="J1135" s="52">
        <f t="shared" si="17"/>
        <v>0</v>
      </c>
      <c r="K1135" s="68" t="str">
        <f>+VLOOKUP(B1135,[1]CHECK!F$386:N$2702,8,0)</f>
        <v>05.09.2022</v>
      </c>
    </row>
    <row r="1136" spans="1:11" ht="18.75" hidden="1" customHeight="1" x14ac:dyDescent="0.2">
      <c r="A1136" s="41">
        <v>1135</v>
      </c>
      <c r="B1136" s="60">
        <v>22721</v>
      </c>
      <c r="C1136" s="43" t="s">
        <v>87</v>
      </c>
      <c r="D1136" s="42" t="s">
        <v>210</v>
      </c>
      <c r="E1136" s="64">
        <v>1468640</v>
      </c>
      <c r="F1136" s="64">
        <v>117491</v>
      </c>
      <c r="G1136" s="64">
        <v>1586131</v>
      </c>
      <c r="H1136" s="50"/>
      <c r="I1136" s="52">
        <f>+VLOOKUP(B1136,[1]CHECK!F$386:N$2702,9,0)</f>
        <v>-1586131</v>
      </c>
      <c r="J1136" s="52">
        <f t="shared" si="17"/>
        <v>0</v>
      </c>
      <c r="K1136" s="68" t="str">
        <f>+VLOOKUP(B1136,[1]CHECK!F$386:N$2702,8,0)</f>
        <v>05.09.2022</v>
      </c>
    </row>
    <row r="1137" spans="1:11" ht="18.75" hidden="1" customHeight="1" x14ac:dyDescent="0.2">
      <c r="A1137" s="41">
        <v>1136</v>
      </c>
      <c r="B1137" s="60">
        <v>22936</v>
      </c>
      <c r="C1137" s="43" t="s">
        <v>87</v>
      </c>
      <c r="D1137" s="42" t="s">
        <v>210</v>
      </c>
      <c r="E1137" s="64">
        <v>999520</v>
      </c>
      <c r="F1137" s="64">
        <v>79962</v>
      </c>
      <c r="G1137" s="64">
        <v>1079482</v>
      </c>
      <c r="H1137" s="50"/>
      <c r="I1137" s="52">
        <f>+VLOOKUP(B1137,[1]CHECK!F$386:N$2702,9,0)</f>
        <v>-1079482</v>
      </c>
      <c r="J1137" s="52">
        <f t="shared" si="17"/>
        <v>0</v>
      </c>
      <c r="K1137" s="68" t="str">
        <f>+VLOOKUP(B1137,[1]CHECK!F$386:N$2702,8,0)</f>
        <v>05.09.2022</v>
      </c>
    </row>
    <row r="1138" spans="1:11" ht="18.75" hidden="1" customHeight="1" x14ac:dyDescent="0.2">
      <c r="A1138" s="41">
        <v>1137</v>
      </c>
      <c r="B1138" s="60">
        <v>22937</v>
      </c>
      <c r="C1138" s="43" t="s">
        <v>87</v>
      </c>
      <c r="D1138" s="42" t="s">
        <v>210</v>
      </c>
      <c r="E1138" s="64">
        <v>9995200</v>
      </c>
      <c r="F1138" s="64">
        <v>799616</v>
      </c>
      <c r="G1138" s="64">
        <v>10794816</v>
      </c>
      <c r="H1138" s="50"/>
      <c r="I1138" s="52">
        <f>+VLOOKUP(B1138,[1]CHECK!F$386:N$2702,9,0)</f>
        <v>-10794816</v>
      </c>
      <c r="J1138" s="52">
        <f t="shared" si="17"/>
        <v>0</v>
      </c>
      <c r="K1138" s="68" t="str">
        <f>+VLOOKUP(B1138,[1]CHECK!F$386:N$2702,8,0)</f>
        <v>05.09.2022</v>
      </c>
    </row>
    <row r="1139" spans="1:11" ht="18.75" hidden="1" customHeight="1" x14ac:dyDescent="0.2">
      <c r="A1139" s="41">
        <v>1138</v>
      </c>
      <c r="B1139" s="60">
        <v>22938</v>
      </c>
      <c r="C1139" s="43" t="s">
        <v>87</v>
      </c>
      <c r="D1139" s="42" t="s">
        <v>210</v>
      </c>
      <c r="E1139" s="64">
        <v>999520</v>
      </c>
      <c r="F1139" s="64">
        <v>79962</v>
      </c>
      <c r="G1139" s="64">
        <v>1079482</v>
      </c>
      <c r="H1139" s="50"/>
      <c r="I1139" s="52">
        <f>+VLOOKUP(B1139,[1]CHECK!F$386:N$2702,9,0)</f>
        <v>-1079482</v>
      </c>
      <c r="J1139" s="52">
        <f t="shared" si="17"/>
        <v>0</v>
      </c>
      <c r="K1139" s="68" t="str">
        <f>+VLOOKUP(B1139,[1]CHECK!F$386:N$2702,8,0)</f>
        <v>05.09.2022</v>
      </c>
    </row>
    <row r="1140" spans="1:11" ht="18.75" hidden="1" customHeight="1" x14ac:dyDescent="0.2">
      <c r="A1140" s="41">
        <v>1139</v>
      </c>
      <c r="B1140" s="60">
        <v>22939</v>
      </c>
      <c r="C1140" s="43" t="s">
        <v>87</v>
      </c>
      <c r="D1140" s="42" t="s">
        <v>210</v>
      </c>
      <c r="E1140" s="64">
        <v>2668892</v>
      </c>
      <c r="F1140" s="64">
        <v>213511</v>
      </c>
      <c r="G1140" s="64">
        <v>2882403</v>
      </c>
      <c r="H1140" s="50"/>
      <c r="I1140" s="52">
        <f>+VLOOKUP(B1140,[1]CHECK!F$386:N$2702,9,0)</f>
        <v>-2882403</v>
      </c>
      <c r="J1140" s="52">
        <f t="shared" si="17"/>
        <v>0</v>
      </c>
      <c r="K1140" s="68" t="str">
        <f>+VLOOKUP(B1140,[1]CHECK!F$386:N$2702,8,0)</f>
        <v>05.09.2022</v>
      </c>
    </row>
    <row r="1141" spans="1:11" ht="18.75" hidden="1" customHeight="1" x14ac:dyDescent="0.2">
      <c r="A1141" s="41">
        <v>1140</v>
      </c>
      <c r="B1141" s="60">
        <v>22940</v>
      </c>
      <c r="C1141" s="43" t="s">
        <v>87</v>
      </c>
      <c r="D1141" s="42" t="s">
        <v>210</v>
      </c>
      <c r="E1141" s="64">
        <v>999520</v>
      </c>
      <c r="F1141" s="64">
        <v>79962</v>
      </c>
      <c r="G1141" s="64">
        <v>1079482</v>
      </c>
      <c r="H1141" s="50"/>
      <c r="I1141" s="52">
        <f>+VLOOKUP(B1141,[1]CHECK!F$386:N$2702,9,0)</f>
        <v>-1079482</v>
      </c>
      <c r="J1141" s="52">
        <f t="shared" si="17"/>
        <v>0</v>
      </c>
      <c r="K1141" s="68" t="str">
        <f>+VLOOKUP(B1141,[1]CHECK!F$386:N$2702,8,0)</f>
        <v>05.09.2022</v>
      </c>
    </row>
    <row r="1142" spans="1:11" ht="18.75" hidden="1" customHeight="1" x14ac:dyDescent="0.2">
      <c r="A1142" s="41">
        <v>1141</v>
      </c>
      <c r="B1142" s="60">
        <v>22941</v>
      </c>
      <c r="C1142" s="43" t="s">
        <v>87</v>
      </c>
      <c r="D1142" s="42" t="s">
        <v>210</v>
      </c>
      <c r="E1142" s="64">
        <v>1999040</v>
      </c>
      <c r="F1142" s="64">
        <v>159923</v>
      </c>
      <c r="G1142" s="64">
        <v>2158963</v>
      </c>
      <c r="H1142" s="50"/>
      <c r="I1142" s="52">
        <f>+VLOOKUP(B1142,[1]CHECK!F$386:N$2702,9,0)</f>
        <v>-2158963</v>
      </c>
      <c r="J1142" s="52">
        <f t="shared" si="17"/>
        <v>0</v>
      </c>
      <c r="K1142" s="68" t="str">
        <f>+VLOOKUP(B1142,[1]CHECK!F$386:N$2702,8,0)</f>
        <v>05.09.2022</v>
      </c>
    </row>
    <row r="1143" spans="1:11" ht="18.75" hidden="1" customHeight="1" x14ac:dyDescent="0.2">
      <c r="A1143" s="41">
        <v>1142</v>
      </c>
      <c r="B1143" s="60">
        <v>22942</v>
      </c>
      <c r="C1143" s="43" t="s">
        <v>87</v>
      </c>
      <c r="D1143" s="42" t="s">
        <v>210</v>
      </c>
      <c r="E1143" s="64">
        <v>999520</v>
      </c>
      <c r="F1143" s="64">
        <v>79962</v>
      </c>
      <c r="G1143" s="64">
        <v>1079482</v>
      </c>
      <c r="H1143" s="50"/>
      <c r="I1143" s="52">
        <f>+VLOOKUP(B1143,[1]CHECK!F$386:N$2702,9,0)</f>
        <v>-1079482</v>
      </c>
      <c r="J1143" s="52">
        <f t="shared" si="17"/>
        <v>0</v>
      </c>
      <c r="K1143" s="68" t="str">
        <f>+VLOOKUP(B1143,[1]CHECK!F$386:N$2702,8,0)</f>
        <v>05.09.2022</v>
      </c>
    </row>
    <row r="1144" spans="1:11" ht="18.75" hidden="1" customHeight="1" x14ac:dyDescent="0.2">
      <c r="A1144" s="41">
        <v>1143</v>
      </c>
      <c r="B1144" s="60">
        <v>22943</v>
      </c>
      <c r="C1144" s="43" t="s">
        <v>87</v>
      </c>
      <c r="D1144" s="42" t="s">
        <v>210</v>
      </c>
      <c r="E1144" s="64">
        <v>8713700</v>
      </c>
      <c r="F1144" s="64">
        <v>697096</v>
      </c>
      <c r="G1144" s="64">
        <v>9410796</v>
      </c>
      <c r="H1144" s="50"/>
      <c r="I1144" s="52">
        <f>+VLOOKUP(B1144,[1]CHECK!F$386:N$2702,9,0)</f>
        <v>-9410796</v>
      </c>
      <c r="J1144" s="52">
        <f t="shared" si="17"/>
        <v>0</v>
      </c>
      <c r="K1144" s="68" t="str">
        <f>+VLOOKUP(B1144,[1]CHECK!F$386:N$2702,8,0)</f>
        <v>05.09.2022</v>
      </c>
    </row>
    <row r="1145" spans="1:11" ht="18.75" hidden="1" customHeight="1" x14ac:dyDescent="0.2">
      <c r="A1145" s="41">
        <v>1144</v>
      </c>
      <c r="B1145" s="60">
        <v>23136</v>
      </c>
      <c r="C1145" s="43" t="s">
        <v>87</v>
      </c>
      <c r="D1145" s="42" t="s">
        <v>210</v>
      </c>
      <c r="E1145" s="64">
        <v>1973364</v>
      </c>
      <c r="F1145" s="64">
        <v>157869</v>
      </c>
      <c r="G1145" s="64">
        <v>2131233</v>
      </c>
      <c r="H1145" s="50"/>
      <c r="I1145" s="52">
        <f>+VLOOKUP(B1145,[1]CHECK!F$386:N$2702,9,0)</f>
        <v>-2131233</v>
      </c>
      <c r="J1145" s="52">
        <f t="shared" si="17"/>
        <v>0</v>
      </c>
      <c r="K1145" s="68" t="str">
        <f>+VLOOKUP(B1145,[1]CHECK!F$386:N$2702,8,0)</f>
        <v>05.09.2022</v>
      </c>
    </row>
    <row r="1146" spans="1:11" ht="18.75" hidden="1" customHeight="1" x14ac:dyDescent="0.2">
      <c r="A1146" s="41">
        <v>1145</v>
      </c>
      <c r="B1146" s="60">
        <v>23623</v>
      </c>
      <c r="C1146" s="43" t="s">
        <v>88</v>
      </c>
      <c r="D1146" s="42" t="s">
        <v>210</v>
      </c>
      <c r="E1146" s="64">
        <v>999520</v>
      </c>
      <c r="F1146" s="64">
        <v>79962</v>
      </c>
      <c r="G1146" s="64">
        <v>1079482</v>
      </c>
      <c r="H1146" s="50"/>
      <c r="I1146" s="52">
        <f>+VLOOKUP(B1146,[1]CHECK!F$386:N$2702,9,0)</f>
        <v>-1079482</v>
      </c>
      <c r="J1146" s="52">
        <f t="shared" si="17"/>
        <v>0</v>
      </c>
      <c r="K1146" s="68" t="str">
        <f>+VLOOKUP(B1146,[1]CHECK!F$386:N$2702,8,0)</f>
        <v>05.09.2022</v>
      </c>
    </row>
    <row r="1147" spans="1:11" ht="18.75" hidden="1" customHeight="1" x14ac:dyDescent="0.2">
      <c r="A1147" s="41">
        <v>1146</v>
      </c>
      <c r="B1147" s="60">
        <v>23624</v>
      </c>
      <c r="C1147" s="43" t="s">
        <v>88</v>
      </c>
      <c r="D1147" s="42" t="s">
        <v>210</v>
      </c>
      <c r="E1147" s="64">
        <v>1468640</v>
      </c>
      <c r="F1147" s="64">
        <v>117491</v>
      </c>
      <c r="G1147" s="64">
        <v>1586131</v>
      </c>
      <c r="H1147" s="50"/>
      <c r="I1147" s="52">
        <f>+VLOOKUP(B1147,[1]CHECK!F$386:N$2702,9,0)</f>
        <v>-1586131</v>
      </c>
      <c r="J1147" s="52">
        <f t="shared" si="17"/>
        <v>0</v>
      </c>
      <c r="K1147" s="68" t="str">
        <f>+VLOOKUP(B1147,[1]CHECK!F$386:N$2702,8,0)</f>
        <v>05.09.2022</v>
      </c>
    </row>
    <row r="1148" spans="1:11" ht="18.75" hidden="1" customHeight="1" x14ac:dyDescent="0.2">
      <c r="A1148" s="41">
        <v>1147</v>
      </c>
      <c r="B1148" s="60">
        <v>23625</v>
      </c>
      <c r="C1148" s="43" t="s">
        <v>88</v>
      </c>
      <c r="D1148" s="42" t="s">
        <v>210</v>
      </c>
      <c r="E1148" s="64">
        <v>1309220</v>
      </c>
      <c r="F1148" s="64">
        <v>104738</v>
      </c>
      <c r="G1148" s="64">
        <v>1413958</v>
      </c>
      <c r="H1148" s="50"/>
      <c r="I1148" s="52">
        <f>+VLOOKUP(B1148,[1]CHECK!F$386:N$2702,9,0)</f>
        <v>-1413958</v>
      </c>
      <c r="J1148" s="52">
        <f t="shared" si="17"/>
        <v>0</v>
      </c>
      <c r="K1148" s="68" t="str">
        <f>+VLOOKUP(B1148,[1]CHECK!F$386:N$2702,8,0)</f>
        <v>05.09.2022</v>
      </c>
    </row>
    <row r="1149" spans="1:11" ht="18.75" hidden="1" customHeight="1" x14ac:dyDescent="0.2">
      <c r="A1149" s="41">
        <v>1148</v>
      </c>
      <c r="B1149" s="60">
        <v>23626</v>
      </c>
      <c r="C1149" s="43" t="s">
        <v>88</v>
      </c>
      <c r="D1149" s="42" t="s">
        <v>210</v>
      </c>
      <c r="E1149" s="64">
        <v>2873272</v>
      </c>
      <c r="F1149" s="64">
        <v>229862</v>
      </c>
      <c r="G1149" s="64">
        <v>3103134</v>
      </c>
      <c r="H1149" s="50"/>
      <c r="I1149" s="52">
        <f>+VLOOKUP(B1149,[1]CHECK!F$386:N$2702,9,0)</f>
        <v>-3103134</v>
      </c>
      <c r="J1149" s="52">
        <f t="shared" si="17"/>
        <v>0</v>
      </c>
      <c r="K1149" s="68" t="str">
        <f>+VLOOKUP(B1149,[1]CHECK!F$386:N$2702,8,0)</f>
        <v>05.09.2022</v>
      </c>
    </row>
    <row r="1150" spans="1:11" ht="18.75" hidden="1" customHeight="1" x14ac:dyDescent="0.2">
      <c r="A1150" s="41">
        <v>1149</v>
      </c>
      <c r="B1150" s="60">
        <v>23627</v>
      </c>
      <c r="C1150" s="43" t="s">
        <v>88</v>
      </c>
      <c r="D1150" s="42" t="s">
        <v>210</v>
      </c>
      <c r="E1150" s="64">
        <v>3467680</v>
      </c>
      <c r="F1150" s="64">
        <v>277414</v>
      </c>
      <c r="G1150" s="64">
        <v>3745094</v>
      </c>
      <c r="H1150" s="50"/>
      <c r="I1150" s="52">
        <f>+VLOOKUP(B1150,[1]CHECK!F$386:N$2702,9,0)</f>
        <v>-3745094</v>
      </c>
      <c r="J1150" s="52">
        <f t="shared" si="17"/>
        <v>0</v>
      </c>
      <c r="K1150" s="68" t="str">
        <f>+VLOOKUP(B1150,[1]CHECK!F$386:N$2702,8,0)</f>
        <v>05.09.2022</v>
      </c>
    </row>
    <row r="1151" spans="1:11" ht="18.75" hidden="1" customHeight="1" x14ac:dyDescent="0.2">
      <c r="A1151" s="41">
        <v>1150</v>
      </c>
      <c r="B1151" s="60">
        <v>23628</v>
      </c>
      <c r="C1151" s="43" t="s">
        <v>88</v>
      </c>
      <c r="D1151" s="42" t="s">
        <v>210</v>
      </c>
      <c r="E1151" s="64">
        <v>1468640</v>
      </c>
      <c r="F1151" s="64">
        <v>117491</v>
      </c>
      <c r="G1151" s="64">
        <v>1586131</v>
      </c>
      <c r="H1151" s="50"/>
      <c r="I1151" s="52">
        <f>+VLOOKUP(B1151,[1]CHECK!F$386:N$2702,9,0)</f>
        <v>-1586131</v>
      </c>
      <c r="J1151" s="52">
        <f t="shared" si="17"/>
        <v>0</v>
      </c>
      <c r="K1151" s="68" t="str">
        <f>+VLOOKUP(B1151,[1]CHECK!F$386:N$2702,8,0)</f>
        <v>05.09.2022</v>
      </c>
    </row>
    <row r="1152" spans="1:11" ht="18.75" hidden="1" customHeight="1" x14ac:dyDescent="0.2">
      <c r="A1152" s="41">
        <v>1151</v>
      </c>
      <c r="B1152" s="60">
        <v>23629</v>
      </c>
      <c r="C1152" s="43" t="s">
        <v>88</v>
      </c>
      <c r="D1152" s="42" t="s">
        <v>210</v>
      </c>
      <c r="E1152" s="64">
        <v>2998560</v>
      </c>
      <c r="F1152" s="64">
        <v>239885</v>
      </c>
      <c r="G1152" s="64">
        <v>3238445</v>
      </c>
      <c r="H1152" s="50"/>
      <c r="I1152" s="52">
        <f>+VLOOKUP(B1152,[1]CHECK!F$386:N$2702,9,0)</f>
        <v>-3238445</v>
      </c>
      <c r="J1152" s="52">
        <f t="shared" si="17"/>
        <v>0</v>
      </c>
      <c r="K1152" s="68" t="str">
        <f>+VLOOKUP(B1152,[1]CHECK!F$386:N$2702,8,0)</f>
        <v>05.09.2022</v>
      </c>
    </row>
    <row r="1153" spans="1:11" ht="18.75" hidden="1" customHeight="1" x14ac:dyDescent="0.2">
      <c r="A1153" s="41">
        <v>1152</v>
      </c>
      <c r="B1153" s="60">
        <v>23630</v>
      </c>
      <c r="C1153" s="43" t="s">
        <v>88</v>
      </c>
      <c r="D1153" s="42" t="s">
        <v>210</v>
      </c>
      <c r="E1153" s="64">
        <v>999520</v>
      </c>
      <c r="F1153" s="64">
        <v>79962</v>
      </c>
      <c r="G1153" s="64">
        <v>1079482</v>
      </c>
      <c r="H1153" s="50"/>
      <c r="I1153" s="52">
        <f>+VLOOKUP(B1153,[1]CHECK!F$386:N$2702,9,0)</f>
        <v>-1079482</v>
      </c>
      <c r="J1153" s="52">
        <f t="shared" si="17"/>
        <v>0</v>
      </c>
      <c r="K1153" s="68" t="str">
        <f>+VLOOKUP(B1153,[1]CHECK!F$386:N$2702,8,0)</f>
        <v>05.09.2022</v>
      </c>
    </row>
    <row r="1154" spans="1:11" ht="18.75" hidden="1" customHeight="1" x14ac:dyDescent="0.2">
      <c r="A1154" s="41">
        <v>1153</v>
      </c>
      <c r="B1154" s="60">
        <v>23631</v>
      </c>
      <c r="C1154" s="43" t="s">
        <v>88</v>
      </c>
      <c r="D1154" s="42" t="s">
        <v>210</v>
      </c>
      <c r="E1154" s="64">
        <v>1111900</v>
      </c>
      <c r="F1154" s="64">
        <v>88952</v>
      </c>
      <c r="G1154" s="64">
        <v>1200852</v>
      </c>
      <c r="H1154" s="50"/>
      <c r="I1154" s="52">
        <f>+VLOOKUP(B1154,[1]CHECK!F$386:N$2702,9,0)</f>
        <v>-1200852</v>
      </c>
      <c r="J1154" s="52">
        <f t="shared" si="17"/>
        <v>0</v>
      </c>
      <c r="K1154" s="68" t="str">
        <f>+VLOOKUP(B1154,[1]CHECK!F$386:N$2702,8,0)</f>
        <v>05.09.2022</v>
      </c>
    </row>
    <row r="1155" spans="1:11" ht="18.75" hidden="1" customHeight="1" x14ac:dyDescent="0.2">
      <c r="A1155" s="41">
        <v>1154</v>
      </c>
      <c r="B1155" s="60">
        <v>23632</v>
      </c>
      <c r="C1155" s="43" t="s">
        <v>88</v>
      </c>
      <c r="D1155" s="42" t="s">
        <v>210</v>
      </c>
      <c r="E1155" s="64">
        <v>999520</v>
      </c>
      <c r="F1155" s="64">
        <v>79962</v>
      </c>
      <c r="G1155" s="64">
        <v>1079482</v>
      </c>
      <c r="H1155" s="50"/>
      <c r="I1155" s="52">
        <f>+VLOOKUP(B1155,[1]CHECK!F$386:N$2702,9,0)</f>
        <v>-1079482</v>
      </c>
      <c r="J1155" s="52">
        <f t="shared" ref="J1155:J1218" si="18">+I1155+G1155</f>
        <v>0</v>
      </c>
      <c r="K1155" s="68" t="str">
        <f>+VLOOKUP(B1155,[1]CHECK!F$386:N$2702,8,0)</f>
        <v>05.09.2022</v>
      </c>
    </row>
    <row r="1156" spans="1:11" ht="18.75" hidden="1" customHeight="1" x14ac:dyDescent="0.2">
      <c r="A1156" s="41">
        <v>1155</v>
      </c>
      <c r="B1156" s="60">
        <v>23633</v>
      </c>
      <c r="C1156" s="43" t="s">
        <v>88</v>
      </c>
      <c r="D1156" s="42" t="s">
        <v>210</v>
      </c>
      <c r="E1156" s="64">
        <v>1111900</v>
      </c>
      <c r="F1156" s="64">
        <v>88952</v>
      </c>
      <c r="G1156" s="64">
        <v>1200852</v>
      </c>
      <c r="H1156" s="50"/>
      <c r="I1156" s="52">
        <f>+VLOOKUP(B1156,[1]CHECK!F$386:N$2702,9,0)</f>
        <v>-1200852</v>
      </c>
      <c r="J1156" s="52">
        <f t="shared" si="18"/>
        <v>0</v>
      </c>
      <c r="K1156" s="68" t="str">
        <f>+VLOOKUP(B1156,[1]CHECK!F$386:N$2702,8,0)</f>
        <v>05.09.2022</v>
      </c>
    </row>
    <row r="1157" spans="1:11" ht="18.75" hidden="1" customHeight="1" x14ac:dyDescent="0.2">
      <c r="A1157" s="41">
        <v>1156</v>
      </c>
      <c r="B1157" s="60">
        <v>23634</v>
      </c>
      <c r="C1157" s="43" t="s">
        <v>88</v>
      </c>
      <c r="D1157" s="42" t="s">
        <v>210</v>
      </c>
      <c r="E1157" s="64">
        <v>1928640</v>
      </c>
      <c r="F1157" s="64">
        <v>154291</v>
      </c>
      <c r="G1157" s="64">
        <v>2082931</v>
      </c>
      <c r="H1157" s="50"/>
      <c r="I1157" s="52">
        <f>+VLOOKUP(B1157,[1]CHECK!F$386:N$2702,9,0)</f>
        <v>-2082931</v>
      </c>
      <c r="J1157" s="52">
        <f t="shared" si="18"/>
        <v>0</v>
      </c>
      <c r="K1157" s="68" t="str">
        <f>+VLOOKUP(B1157,[1]CHECK!F$386:N$2702,8,0)</f>
        <v>05.09.2022</v>
      </c>
    </row>
    <row r="1158" spans="1:11" ht="18.75" hidden="1" customHeight="1" x14ac:dyDescent="0.2">
      <c r="A1158" s="41">
        <v>1157</v>
      </c>
      <c r="B1158" s="60">
        <v>23635</v>
      </c>
      <c r="C1158" s="43" t="s">
        <v>88</v>
      </c>
      <c r="D1158" s="42" t="s">
        <v>210</v>
      </c>
      <c r="E1158" s="64">
        <v>1468640</v>
      </c>
      <c r="F1158" s="64">
        <v>117491</v>
      </c>
      <c r="G1158" s="64">
        <v>1586131</v>
      </c>
      <c r="H1158" s="50"/>
      <c r="I1158" s="52">
        <f>+VLOOKUP(B1158,[1]CHECK!F$386:N$2702,9,0)</f>
        <v>-1586131</v>
      </c>
      <c r="J1158" s="52">
        <f t="shared" si="18"/>
        <v>0</v>
      </c>
      <c r="K1158" s="68" t="str">
        <f>+VLOOKUP(B1158,[1]CHECK!F$386:N$2702,8,0)</f>
        <v>05.09.2022</v>
      </c>
    </row>
    <row r="1159" spans="1:11" ht="18.75" hidden="1" customHeight="1" x14ac:dyDescent="0.2">
      <c r="A1159" s="41">
        <v>1158</v>
      </c>
      <c r="B1159" s="60">
        <v>24070</v>
      </c>
      <c r="C1159" s="43" t="s">
        <v>89</v>
      </c>
      <c r="D1159" s="42" t="s">
        <v>210</v>
      </c>
      <c r="E1159" s="64">
        <v>2468142</v>
      </c>
      <c r="F1159" s="64">
        <v>197451</v>
      </c>
      <c r="G1159" s="64">
        <v>2665593</v>
      </c>
      <c r="H1159" s="50"/>
      <c r="I1159" s="52">
        <f>+VLOOKUP(B1159,[1]CHECK!F$386:N$2702,9,0)</f>
        <v>-2665593</v>
      </c>
      <c r="J1159" s="52">
        <f t="shared" si="18"/>
        <v>0</v>
      </c>
      <c r="K1159" s="68" t="str">
        <f>+VLOOKUP(B1159,[1]CHECK!F$386:N$2702,8,0)</f>
        <v>05.09.2022</v>
      </c>
    </row>
    <row r="1160" spans="1:11" ht="18.75" hidden="1" customHeight="1" x14ac:dyDescent="0.2">
      <c r="A1160" s="41">
        <v>1159</v>
      </c>
      <c r="B1160" s="60">
        <v>24263</v>
      </c>
      <c r="C1160" s="43" t="s">
        <v>90</v>
      </c>
      <c r="D1160" s="42" t="s">
        <v>210</v>
      </c>
      <c r="E1160" s="64">
        <v>2647474</v>
      </c>
      <c r="F1160" s="64">
        <v>211798</v>
      </c>
      <c r="G1160" s="64">
        <v>2859272</v>
      </c>
      <c r="H1160" s="50"/>
      <c r="I1160" s="52">
        <f>+VLOOKUP(B1160,[1]CHECK!F$386:N$2702,9,0)</f>
        <v>-2859272</v>
      </c>
      <c r="J1160" s="52">
        <f t="shared" si="18"/>
        <v>0</v>
      </c>
      <c r="K1160" s="68" t="str">
        <f>+VLOOKUP(B1160,[1]CHECK!F$386:N$2702,8,0)</f>
        <v>05.09.2022</v>
      </c>
    </row>
    <row r="1161" spans="1:11" ht="18.75" hidden="1" customHeight="1" x14ac:dyDescent="0.2">
      <c r="A1161" s="41">
        <v>1160</v>
      </c>
      <c r="B1161" s="60">
        <v>24264</v>
      </c>
      <c r="C1161" s="43" t="s">
        <v>90</v>
      </c>
      <c r="D1161" s="42" t="s">
        <v>210</v>
      </c>
      <c r="E1161" s="64">
        <v>1601952</v>
      </c>
      <c r="F1161" s="64">
        <v>128156</v>
      </c>
      <c r="G1161" s="64">
        <v>1730108</v>
      </c>
      <c r="H1161" s="50"/>
      <c r="I1161" s="52">
        <f>+VLOOKUP(B1161,[1]CHECK!F$386:N$2702,9,0)</f>
        <v>-1730108</v>
      </c>
      <c r="J1161" s="52">
        <f t="shared" si="18"/>
        <v>0</v>
      </c>
      <c r="K1161" s="68" t="str">
        <f>+VLOOKUP(B1161,[1]CHECK!F$386:N$2702,8,0)</f>
        <v>05.09.2022</v>
      </c>
    </row>
    <row r="1162" spans="1:11" ht="18.75" hidden="1" customHeight="1" x14ac:dyDescent="0.2">
      <c r="A1162" s="41">
        <v>1161</v>
      </c>
      <c r="B1162" s="60">
        <v>24265</v>
      </c>
      <c r="C1162" s="43" t="s">
        <v>90</v>
      </c>
      <c r="D1162" s="42" t="s">
        <v>210</v>
      </c>
      <c r="E1162" s="64">
        <v>3626062</v>
      </c>
      <c r="F1162" s="64">
        <v>290085</v>
      </c>
      <c r="G1162" s="64">
        <v>3916147</v>
      </c>
      <c r="H1162" s="50"/>
      <c r="I1162" s="52">
        <f>+VLOOKUP(B1162,[1]CHECK!F$386:N$2702,9,0)</f>
        <v>-3916147</v>
      </c>
      <c r="J1162" s="52">
        <f t="shared" si="18"/>
        <v>0</v>
      </c>
      <c r="K1162" s="68" t="str">
        <f>+VLOOKUP(B1162,[1]CHECK!F$386:N$2702,8,0)</f>
        <v>05.09.2022</v>
      </c>
    </row>
    <row r="1163" spans="1:11" ht="18.75" hidden="1" customHeight="1" x14ac:dyDescent="0.2">
      <c r="A1163" s="41">
        <v>1162</v>
      </c>
      <c r="B1163" s="60">
        <v>24266</v>
      </c>
      <c r="C1163" s="43" t="s">
        <v>90</v>
      </c>
      <c r="D1163" s="42" t="s">
        <v>210</v>
      </c>
      <c r="E1163" s="64">
        <v>2580540</v>
      </c>
      <c r="F1163" s="64">
        <v>206443</v>
      </c>
      <c r="G1163" s="64">
        <v>2786983</v>
      </c>
      <c r="H1163" s="50"/>
      <c r="I1163" s="52">
        <f>+VLOOKUP(B1163,[1]CHECK!F$386:N$2702,9,0)</f>
        <v>-2786983</v>
      </c>
      <c r="J1163" s="52">
        <f t="shared" si="18"/>
        <v>0</v>
      </c>
      <c r="K1163" s="68" t="str">
        <f>+VLOOKUP(B1163,[1]CHECK!F$386:N$2702,8,0)</f>
        <v>05.09.2022</v>
      </c>
    </row>
    <row r="1164" spans="1:11" ht="18.75" hidden="1" customHeight="1" x14ac:dyDescent="0.2">
      <c r="A1164" s="41">
        <v>1163</v>
      </c>
      <c r="B1164" s="60">
        <v>24267</v>
      </c>
      <c r="C1164" s="43" t="s">
        <v>90</v>
      </c>
      <c r="D1164" s="42" t="s">
        <v>210</v>
      </c>
      <c r="E1164" s="64">
        <v>1200254</v>
      </c>
      <c r="F1164" s="64">
        <v>96020</v>
      </c>
      <c r="G1164" s="64">
        <v>1296274</v>
      </c>
      <c r="H1164" s="50"/>
      <c r="I1164" s="52">
        <f>+VLOOKUP(B1164,[1]CHECK!F$386:N$2702,9,0)</f>
        <v>-1296274</v>
      </c>
      <c r="J1164" s="52">
        <f t="shared" si="18"/>
        <v>0</v>
      </c>
      <c r="K1164" s="68" t="str">
        <f>+VLOOKUP(B1164,[1]CHECK!F$386:N$2702,8,0)</f>
        <v>05.09.2022</v>
      </c>
    </row>
    <row r="1165" spans="1:11" ht="18.75" hidden="1" customHeight="1" x14ac:dyDescent="0.2">
      <c r="A1165" s="41">
        <v>1164</v>
      </c>
      <c r="B1165" s="60">
        <v>24268</v>
      </c>
      <c r="C1165" s="43" t="s">
        <v>90</v>
      </c>
      <c r="D1165" s="42" t="s">
        <v>210</v>
      </c>
      <c r="E1165" s="64">
        <v>999522</v>
      </c>
      <c r="F1165" s="64">
        <v>79962</v>
      </c>
      <c r="G1165" s="64">
        <v>1079484</v>
      </c>
      <c r="H1165" s="50"/>
      <c r="I1165" s="52">
        <f>+VLOOKUP(B1165,[1]CHECK!F$386:N$2702,9,0)</f>
        <v>-1079484</v>
      </c>
      <c r="J1165" s="52">
        <f t="shared" si="18"/>
        <v>0</v>
      </c>
      <c r="K1165" s="68" t="str">
        <f>+VLOOKUP(B1165,[1]CHECK!F$386:N$2702,8,0)</f>
        <v>05.09.2022</v>
      </c>
    </row>
    <row r="1166" spans="1:11" ht="18.75" hidden="1" customHeight="1" x14ac:dyDescent="0.2">
      <c r="A1166" s="41">
        <v>1165</v>
      </c>
      <c r="B1166" s="60">
        <v>24269</v>
      </c>
      <c r="C1166" s="43" t="s">
        <v>90</v>
      </c>
      <c r="D1166" s="42" t="s">
        <v>210</v>
      </c>
      <c r="E1166" s="64">
        <v>1468640</v>
      </c>
      <c r="F1166" s="64">
        <v>117491</v>
      </c>
      <c r="G1166" s="64">
        <v>1586131</v>
      </c>
      <c r="H1166" s="50"/>
      <c r="I1166" s="52">
        <f>+VLOOKUP(B1166,[1]CHECK!F$386:N$2702,9,0)</f>
        <v>-1586131</v>
      </c>
      <c r="J1166" s="52">
        <f t="shared" si="18"/>
        <v>0</v>
      </c>
      <c r="K1166" s="68" t="str">
        <f>+VLOOKUP(B1166,[1]CHECK!F$386:N$2702,8,0)</f>
        <v>05.09.2022</v>
      </c>
    </row>
    <row r="1167" spans="1:11" ht="18.75" hidden="1" customHeight="1" x14ac:dyDescent="0.2">
      <c r="A1167" s="41">
        <v>1166</v>
      </c>
      <c r="B1167" s="60">
        <v>24270</v>
      </c>
      <c r="C1167" s="43" t="s">
        <v>90</v>
      </c>
      <c r="D1167" s="42" t="s">
        <v>210</v>
      </c>
      <c r="E1167" s="64">
        <v>1468640</v>
      </c>
      <c r="F1167" s="64">
        <v>117491</v>
      </c>
      <c r="G1167" s="64">
        <v>1586131</v>
      </c>
      <c r="H1167" s="50"/>
      <c r="I1167" s="52">
        <f>+VLOOKUP(B1167,[1]CHECK!F$386:N$2702,9,0)</f>
        <v>-1586131</v>
      </c>
      <c r="J1167" s="52">
        <f t="shared" si="18"/>
        <v>0</v>
      </c>
      <c r="K1167" s="68" t="str">
        <f>+VLOOKUP(B1167,[1]CHECK!F$386:N$2702,8,0)</f>
        <v>05.09.2022</v>
      </c>
    </row>
    <row r="1168" spans="1:11" ht="18.75" hidden="1" customHeight="1" x14ac:dyDescent="0.2">
      <c r="A1168" s="41">
        <v>1167</v>
      </c>
      <c r="B1168" s="60">
        <v>24271</v>
      </c>
      <c r="C1168" s="43" t="s">
        <v>90</v>
      </c>
      <c r="D1168" s="42" t="s">
        <v>210</v>
      </c>
      <c r="E1168" s="64">
        <v>1384254</v>
      </c>
      <c r="F1168" s="64">
        <v>110740</v>
      </c>
      <c r="G1168" s="64">
        <v>1494994</v>
      </c>
      <c r="H1168" s="50"/>
      <c r="I1168" s="52">
        <f>+VLOOKUP(B1168,[1]CHECK!F$386:N$2702,9,0)</f>
        <v>-1494994</v>
      </c>
      <c r="J1168" s="52">
        <f t="shared" si="18"/>
        <v>0</v>
      </c>
      <c r="K1168" s="68" t="str">
        <f>+VLOOKUP(B1168,[1]CHECK!F$386:N$2702,8,0)</f>
        <v>05.09.2022</v>
      </c>
    </row>
    <row r="1169" spans="1:11" ht="18.75" hidden="1" customHeight="1" x14ac:dyDescent="0.2">
      <c r="A1169" s="41">
        <v>1168</v>
      </c>
      <c r="B1169" s="60">
        <v>24272</v>
      </c>
      <c r="C1169" s="43" t="s">
        <v>90</v>
      </c>
      <c r="D1169" s="42" t="s">
        <v>210</v>
      </c>
      <c r="E1169" s="64">
        <v>9995220</v>
      </c>
      <c r="F1169" s="64">
        <v>799618</v>
      </c>
      <c r="G1169" s="64">
        <v>10794838</v>
      </c>
      <c r="H1169" s="50"/>
      <c r="I1169" s="52">
        <f>+VLOOKUP(B1169,[1]CHECK!F$386:N$2702,9,0)</f>
        <v>-10794838</v>
      </c>
      <c r="J1169" s="52">
        <f t="shared" si="18"/>
        <v>0</v>
      </c>
      <c r="K1169" s="68" t="str">
        <f>+VLOOKUP(B1169,[1]CHECK!F$386:N$2702,8,0)</f>
        <v>05.09.2022</v>
      </c>
    </row>
    <row r="1170" spans="1:11" ht="18.75" hidden="1" customHeight="1" x14ac:dyDescent="0.2">
      <c r="A1170" s="41">
        <v>1169</v>
      </c>
      <c r="B1170" s="60">
        <v>24273</v>
      </c>
      <c r="C1170" s="43" t="s">
        <v>90</v>
      </c>
      <c r="D1170" s="42" t="s">
        <v>210</v>
      </c>
      <c r="E1170" s="64">
        <v>3518024</v>
      </c>
      <c r="F1170" s="64">
        <v>281442</v>
      </c>
      <c r="G1170" s="64">
        <v>3799466</v>
      </c>
      <c r="H1170" s="50"/>
      <c r="I1170" s="52">
        <f>+VLOOKUP(B1170,[1]CHECK!F$386:N$2702,9,0)</f>
        <v>-3799466</v>
      </c>
      <c r="J1170" s="52">
        <f t="shared" si="18"/>
        <v>0</v>
      </c>
      <c r="K1170" s="68" t="str">
        <f>+VLOOKUP(B1170,[1]CHECK!F$386:N$2702,8,0)</f>
        <v>05.09.2022</v>
      </c>
    </row>
    <row r="1171" spans="1:11" ht="18.75" hidden="1" customHeight="1" x14ac:dyDescent="0.2">
      <c r="A1171" s="41">
        <v>1170</v>
      </c>
      <c r="B1171" s="60">
        <v>24274</v>
      </c>
      <c r="C1171" s="43" t="s">
        <v>90</v>
      </c>
      <c r="D1171" s="42" t="s">
        <v>210</v>
      </c>
      <c r="E1171" s="64">
        <v>9995220</v>
      </c>
      <c r="F1171" s="64">
        <v>799618</v>
      </c>
      <c r="G1171" s="64">
        <v>10794838</v>
      </c>
      <c r="H1171" s="50"/>
      <c r="I1171" s="52">
        <f>+VLOOKUP(B1171,[1]CHECK!F$386:N$2702,9,0)</f>
        <v>-10794838</v>
      </c>
      <c r="J1171" s="52">
        <f t="shared" si="18"/>
        <v>0</v>
      </c>
      <c r="K1171" s="68" t="str">
        <f>+VLOOKUP(B1171,[1]CHECK!F$386:N$2702,8,0)</f>
        <v>05.09.2022</v>
      </c>
    </row>
    <row r="1172" spans="1:11" ht="18.75" hidden="1" customHeight="1" x14ac:dyDescent="0.2">
      <c r="A1172" s="41">
        <v>1171</v>
      </c>
      <c r="B1172" s="60">
        <v>24275</v>
      </c>
      <c r="C1172" s="43" t="s">
        <v>90</v>
      </c>
      <c r="D1172" s="42" t="s">
        <v>210</v>
      </c>
      <c r="E1172" s="64">
        <v>522732</v>
      </c>
      <c r="F1172" s="64">
        <v>41819</v>
      </c>
      <c r="G1172" s="64">
        <v>564551</v>
      </c>
      <c r="H1172" s="50"/>
      <c r="I1172" s="52">
        <f>+VLOOKUP(B1172,[1]CHECK!F$386:N$2702,9,0)</f>
        <v>-564551</v>
      </c>
      <c r="J1172" s="52">
        <f t="shared" si="18"/>
        <v>0</v>
      </c>
      <c r="K1172" s="68" t="str">
        <f>+VLOOKUP(B1172,[1]CHECK!F$386:N$2702,8,0)</f>
        <v>05.09.2022</v>
      </c>
    </row>
    <row r="1173" spans="1:11" ht="18.75" hidden="1" customHeight="1" x14ac:dyDescent="0.2">
      <c r="A1173" s="41">
        <v>1172</v>
      </c>
      <c r="B1173" s="60">
        <v>24280</v>
      </c>
      <c r="C1173" s="43" t="s">
        <v>90</v>
      </c>
      <c r="D1173" s="42" t="s">
        <v>210</v>
      </c>
      <c r="E1173" s="64">
        <v>4605186</v>
      </c>
      <c r="F1173" s="64">
        <v>368415</v>
      </c>
      <c r="G1173" s="64">
        <v>4973601</v>
      </c>
      <c r="H1173" s="50"/>
      <c r="I1173" s="52">
        <f>+VLOOKUP(B1173,[1]CHECK!F$386:N$2702,9,0)</f>
        <v>-4973601</v>
      </c>
      <c r="J1173" s="52">
        <f t="shared" si="18"/>
        <v>0</v>
      </c>
      <c r="K1173" s="68" t="str">
        <f>+VLOOKUP(B1173,[1]CHECK!F$386:N$2702,8,0)</f>
        <v>05.09.2022</v>
      </c>
    </row>
    <row r="1174" spans="1:11" ht="18.75" hidden="1" customHeight="1" x14ac:dyDescent="0.2">
      <c r="A1174" s="41">
        <v>1173</v>
      </c>
      <c r="B1174" s="60">
        <v>24281</v>
      </c>
      <c r="C1174" s="43" t="s">
        <v>90</v>
      </c>
      <c r="D1174" s="42" t="s">
        <v>210</v>
      </c>
      <c r="E1174" s="64">
        <v>5319990</v>
      </c>
      <c r="F1174" s="64">
        <v>425599</v>
      </c>
      <c r="G1174" s="64">
        <v>5745589</v>
      </c>
      <c r="H1174" s="50"/>
      <c r="I1174" s="52">
        <f>+VLOOKUP(B1174,[1]CHECK!F$386:N$2702,9,0)</f>
        <v>-5745589</v>
      </c>
      <c r="J1174" s="52">
        <f t="shared" si="18"/>
        <v>0</v>
      </c>
      <c r="K1174" s="68" t="str">
        <f>+VLOOKUP(B1174,[1]CHECK!F$386:N$2702,8,0)</f>
        <v>05.09.2022</v>
      </c>
    </row>
    <row r="1175" spans="1:11" ht="18.75" hidden="1" customHeight="1" x14ac:dyDescent="0.2">
      <c r="A1175" s="41">
        <v>1174</v>
      </c>
      <c r="B1175" s="60">
        <v>24282</v>
      </c>
      <c r="C1175" s="43" t="s">
        <v>90</v>
      </c>
      <c r="D1175" s="42" t="s">
        <v>210</v>
      </c>
      <c r="E1175" s="64">
        <v>4202934</v>
      </c>
      <c r="F1175" s="64">
        <v>336235</v>
      </c>
      <c r="G1175" s="64">
        <v>4539169</v>
      </c>
      <c r="H1175" s="50"/>
      <c r="I1175" s="52">
        <f>+VLOOKUP(B1175,[1]CHECK!F$386:N$2702,9,0)</f>
        <v>-4539169</v>
      </c>
      <c r="J1175" s="52">
        <f t="shared" si="18"/>
        <v>0</v>
      </c>
      <c r="K1175" s="68" t="str">
        <f>+VLOOKUP(B1175,[1]CHECK!F$386:N$2702,8,0)</f>
        <v>05.09.2022</v>
      </c>
    </row>
    <row r="1176" spans="1:11" ht="18.75" hidden="1" customHeight="1" x14ac:dyDescent="0.2">
      <c r="A1176" s="41">
        <v>1175</v>
      </c>
      <c r="B1176" s="60">
        <v>24283</v>
      </c>
      <c r="C1176" s="43" t="s">
        <v>90</v>
      </c>
      <c r="D1176" s="42" t="s">
        <v>210</v>
      </c>
      <c r="E1176" s="64">
        <v>3467664</v>
      </c>
      <c r="F1176" s="64">
        <v>277413</v>
      </c>
      <c r="G1176" s="64">
        <v>3745077</v>
      </c>
      <c r="H1176" s="50"/>
      <c r="I1176" s="52">
        <f>+VLOOKUP(B1176,[1]CHECK!F$386:N$2702,9,0)</f>
        <v>-3745077</v>
      </c>
      <c r="J1176" s="52">
        <f t="shared" si="18"/>
        <v>0</v>
      </c>
      <c r="K1176" s="68" t="str">
        <f>+VLOOKUP(B1176,[1]CHECK!F$386:N$2702,8,0)</f>
        <v>05.09.2022</v>
      </c>
    </row>
    <row r="1177" spans="1:11" ht="18.75" hidden="1" customHeight="1" x14ac:dyDescent="0.2">
      <c r="A1177" s="41">
        <v>1176</v>
      </c>
      <c r="B1177" s="60">
        <v>24284</v>
      </c>
      <c r="C1177" s="43" t="s">
        <v>90</v>
      </c>
      <c r="D1177" s="42" t="s">
        <v>210</v>
      </c>
      <c r="E1177" s="64">
        <v>3978090</v>
      </c>
      <c r="F1177" s="64">
        <v>318247</v>
      </c>
      <c r="G1177" s="64">
        <v>4296337</v>
      </c>
      <c r="H1177" s="50"/>
      <c r="I1177" s="52">
        <f>+VLOOKUP(B1177,[1]CHECK!F$386:N$2702,9,0)</f>
        <v>-4296337</v>
      </c>
      <c r="J1177" s="52">
        <f t="shared" si="18"/>
        <v>0</v>
      </c>
      <c r="K1177" s="68" t="str">
        <f>+VLOOKUP(B1177,[1]CHECK!F$386:N$2702,8,0)</f>
        <v>05.09.2022</v>
      </c>
    </row>
    <row r="1178" spans="1:11" ht="18.75" hidden="1" customHeight="1" x14ac:dyDescent="0.2">
      <c r="A1178" s="41">
        <v>1177</v>
      </c>
      <c r="B1178" s="60">
        <v>24286</v>
      </c>
      <c r="C1178" s="43" t="s">
        <v>90</v>
      </c>
      <c r="D1178" s="42" t="s">
        <v>210</v>
      </c>
      <c r="E1178" s="64">
        <v>1999044</v>
      </c>
      <c r="F1178" s="64">
        <v>159924</v>
      </c>
      <c r="G1178" s="64">
        <v>2158968</v>
      </c>
      <c r="H1178" s="50"/>
      <c r="I1178" s="52">
        <f>+VLOOKUP(B1178,[1]CHECK!F$386:N$2702,9,0)</f>
        <v>-2158968</v>
      </c>
      <c r="J1178" s="52">
        <f t="shared" si="18"/>
        <v>0</v>
      </c>
      <c r="K1178" s="68" t="str">
        <f>+VLOOKUP(B1178,[1]CHECK!F$386:N$2702,8,0)</f>
        <v>05.09.2022</v>
      </c>
    </row>
    <row r="1179" spans="1:11" ht="18.75" hidden="1" customHeight="1" x14ac:dyDescent="0.2">
      <c r="A1179" s="41">
        <v>1178</v>
      </c>
      <c r="B1179" s="60">
        <v>24289</v>
      </c>
      <c r="C1179" s="43" t="s">
        <v>90</v>
      </c>
      <c r="D1179" s="42" t="s">
        <v>210</v>
      </c>
      <c r="E1179" s="64">
        <v>2998566</v>
      </c>
      <c r="F1179" s="64">
        <v>239885</v>
      </c>
      <c r="G1179" s="64">
        <v>3238451</v>
      </c>
      <c r="H1179" s="50"/>
      <c r="I1179" s="52">
        <f>+VLOOKUP(B1179,[1]CHECK!F$386:N$2702,9,0)</f>
        <v>-3238451</v>
      </c>
      <c r="J1179" s="52">
        <f t="shared" si="18"/>
        <v>0</v>
      </c>
      <c r="K1179" s="68" t="str">
        <f>+VLOOKUP(B1179,[1]CHECK!F$386:N$2702,8,0)</f>
        <v>05.09.2022</v>
      </c>
    </row>
    <row r="1180" spans="1:11" ht="18.75" hidden="1" customHeight="1" x14ac:dyDescent="0.2">
      <c r="A1180" s="41">
        <v>1179</v>
      </c>
      <c r="B1180" s="60">
        <v>24327</v>
      </c>
      <c r="C1180" s="43" t="s">
        <v>91</v>
      </c>
      <c r="D1180" s="42" t="s">
        <v>210</v>
      </c>
      <c r="E1180" s="64">
        <v>3467664</v>
      </c>
      <c r="F1180" s="64">
        <v>277413</v>
      </c>
      <c r="G1180" s="64">
        <v>3745077</v>
      </c>
      <c r="H1180" s="50"/>
      <c r="I1180" s="52">
        <f>+VLOOKUP(B1180,[1]CHECK!F$386:N$2702,9,0)</f>
        <v>-3745077</v>
      </c>
      <c r="J1180" s="52">
        <f t="shared" si="18"/>
        <v>0</v>
      </c>
      <c r="K1180" s="68" t="str">
        <f>+VLOOKUP(B1180,[1]CHECK!F$386:N$2702,8,0)</f>
        <v>05.09.2022</v>
      </c>
    </row>
    <row r="1181" spans="1:11" ht="18.75" hidden="1" customHeight="1" x14ac:dyDescent="0.2">
      <c r="A1181" s="41">
        <v>1180</v>
      </c>
      <c r="B1181" s="60">
        <v>24328</v>
      </c>
      <c r="C1181" s="43" t="s">
        <v>91</v>
      </c>
      <c r="D1181" s="42" t="s">
        <v>210</v>
      </c>
      <c r="E1181" s="64">
        <v>2199772</v>
      </c>
      <c r="F1181" s="64">
        <v>175982</v>
      </c>
      <c r="G1181" s="64">
        <v>2375754</v>
      </c>
      <c r="H1181" s="50"/>
      <c r="I1181" s="52">
        <f>+VLOOKUP(B1181,[1]CHECK!F$386:N$2702,9,0)</f>
        <v>-2375754</v>
      </c>
      <c r="J1181" s="52">
        <f t="shared" si="18"/>
        <v>0</v>
      </c>
      <c r="K1181" s="68" t="str">
        <f>+VLOOKUP(B1181,[1]CHECK!F$386:N$2702,8,0)</f>
        <v>05.09.2022</v>
      </c>
    </row>
    <row r="1182" spans="1:11" ht="18.75" hidden="1" customHeight="1" x14ac:dyDescent="0.2">
      <c r="A1182" s="41">
        <v>1181</v>
      </c>
      <c r="B1182" s="60">
        <v>24329</v>
      </c>
      <c r="C1182" s="43" t="s">
        <v>91</v>
      </c>
      <c r="D1182" s="42" t="s">
        <v>210</v>
      </c>
      <c r="E1182" s="64">
        <v>1999044</v>
      </c>
      <c r="F1182" s="64">
        <v>159924</v>
      </c>
      <c r="G1182" s="64">
        <v>2158968</v>
      </c>
      <c r="H1182" s="50"/>
      <c r="I1182" s="52">
        <f>+VLOOKUP(B1182,[1]CHECK!F$386:N$2702,9,0)</f>
        <v>-2158968</v>
      </c>
      <c r="J1182" s="52">
        <f t="shared" si="18"/>
        <v>0</v>
      </c>
      <c r="K1182" s="68" t="str">
        <f>+VLOOKUP(B1182,[1]CHECK!F$386:N$2702,8,0)</f>
        <v>05.09.2022</v>
      </c>
    </row>
    <row r="1183" spans="1:11" ht="18.75" hidden="1" customHeight="1" x14ac:dyDescent="0.2">
      <c r="A1183" s="41">
        <v>1182</v>
      </c>
      <c r="B1183" s="60">
        <v>24330</v>
      </c>
      <c r="C1183" s="43" t="s">
        <v>91</v>
      </c>
      <c r="D1183" s="42" t="s">
        <v>210</v>
      </c>
      <c r="E1183" s="64">
        <v>2468142</v>
      </c>
      <c r="F1183" s="64">
        <v>197451</v>
      </c>
      <c r="G1183" s="64">
        <v>2665593</v>
      </c>
      <c r="H1183" s="50"/>
      <c r="I1183" s="52">
        <f>+VLOOKUP(B1183,[1]CHECK!F$386:N$2702,9,0)</f>
        <v>-2665593</v>
      </c>
      <c r="J1183" s="52">
        <f t="shared" si="18"/>
        <v>0</v>
      </c>
      <c r="K1183" s="68" t="str">
        <f>+VLOOKUP(B1183,[1]CHECK!F$386:N$2702,8,0)</f>
        <v>05.09.2022</v>
      </c>
    </row>
    <row r="1184" spans="1:11" ht="18.75" hidden="1" customHeight="1" x14ac:dyDescent="0.2">
      <c r="A1184" s="41">
        <v>1183</v>
      </c>
      <c r="B1184" s="60">
        <v>24331</v>
      </c>
      <c r="C1184" s="43" t="s">
        <v>91</v>
      </c>
      <c r="D1184" s="42" t="s">
        <v>210</v>
      </c>
      <c r="E1184" s="64">
        <v>1999044</v>
      </c>
      <c r="F1184" s="64">
        <v>159924</v>
      </c>
      <c r="G1184" s="64">
        <v>2158968</v>
      </c>
      <c r="H1184" s="50"/>
      <c r="I1184" s="52">
        <f>+VLOOKUP(B1184,[1]CHECK!F$386:N$2702,9,0)</f>
        <v>-2158968</v>
      </c>
      <c r="J1184" s="52">
        <f t="shared" si="18"/>
        <v>0</v>
      </c>
      <c r="K1184" s="68" t="str">
        <f>+VLOOKUP(B1184,[1]CHECK!F$386:N$2702,8,0)</f>
        <v>05.09.2022</v>
      </c>
    </row>
    <row r="1185" spans="1:11" ht="18.75" hidden="1" customHeight="1" x14ac:dyDescent="0.2">
      <c r="A1185" s="41">
        <v>1184</v>
      </c>
      <c r="B1185" s="60">
        <v>24332</v>
      </c>
      <c r="C1185" s="43" t="s">
        <v>91</v>
      </c>
      <c r="D1185" s="42" t="s">
        <v>210</v>
      </c>
      <c r="E1185" s="64">
        <v>999522</v>
      </c>
      <c r="F1185" s="64">
        <v>79962</v>
      </c>
      <c r="G1185" s="64">
        <v>1079484</v>
      </c>
      <c r="H1185" s="50"/>
      <c r="I1185" s="52">
        <f>+VLOOKUP(B1185,[1]CHECK!F$386:N$2702,9,0)</f>
        <v>-1079484</v>
      </c>
      <c r="J1185" s="52">
        <f t="shared" si="18"/>
        <v>0</v>
      </c>
      <c r="K1185" s="68" t="str">
        <f>+VLOOKUP(B1185,[1]CHECK!F$386:N$2702,8,0)</f>
        <v>05.09.2022</v>
      </c>
    </row>
    <row r="1186" spans="1:11" ht="18.75" hidden="1" customHeight="1" x14ac:dyDescent="0.2">
      <c r="A1186" s="41">
        <v>1185</v>
      </c>
      <c r="B1186" s="60">
        <v>25139</v>
      </c>
      <c r="C1186" s="43" t="s">
        <v>1440</v>
      </c>
      <c r="D1186" s="42" t="s">
        <v>210</v>
      </c>
      <c r="E1186" s="64">
        <v>1999044</v>
      </c>
      <c r="F1186" s="64">
        <v>159924</v>
      </c>
      <c r="G1186" s="64">
        <v>2158968</v>
      </c>
      <c r="H1186" s="50"/>
      <c r="I1186" s="52">
        <f>+VLOOKUP(B1186,[1]CHECK!F$386:N$2702,9,0)</f>
        <v>-2158968</v>
      </c>
      <c r="J1186" s="52">
        <f t="shared" si="18"/>
        <v>0</v>
      </c>
      <c r="K1186" s="68" t="str">
        <f>+VLOOKUP(B1186,[1]CHECK!F$386:N$2702,8,0)</f>
        <v>05.09.2022</v>
      </c>
    </row>
    <row r="1187" spans="1:11" ht="18.75" hidden="1" customHeight="1" x14ac:dyDescent="0.2">
      <c r="A1187" s="41">
        <v>1186</v>
      </c>
      <c r="B1187" s="60">
        <v>25140</v>
      </c>
      <c r="C1187" s="43" t="s">
        <v>1440</v>
      </c>
      <c r="D1187" s="42" t="s">
        <v>210</v>
      </c>
      <c r="E1187" s="64">
        <v>999522</v>
      </c>
      <c r="F1187" s="64">
        <v>79962</v>
      </c>
      <c r="G1187" s="64">
        <v>1079484</v>
      </c>
      <c r="H1187" s="50"/>
      <c r="I1187" s="52">
        <f>+VLOOKUP(B1187,[1]CHECK!F$386:N$2702,9,0)</f>
        <v>-1079484</v>
      </c>
      <c r="J1187" s="52">
        <f t="shared" si="18"/>
        <v>0</v>
      </c>
      <c r="K1187" s="68" t="str">
        <f>+VLOOKUP(B1187,[1]CHECK!F$386:N$2702,8,0)</f>
        <v>05.09.2022</v>
      </c>
    </row>
    <row r="1188" spans="1:11" ht="18.75" hidden="1" customHeight="1" x14ac:dyDescent="0.2">
      <c r="A1188" s="41">
        <v>1187</v>
      </c>
      <c r="B1188" s="60">
        <v>25141</v>
      </c>
      <c r="C1188" s="43" t="s">
        <v>1440</v>
      </c>
      <c r="D1188" s="42" t="s">
        <v>210</v>
      </c>
      <c r="E1188" s="64">
        <v>200728</v>
      </c>
      <c r="F1188" s="64">
        <v>16058</v>
      </c>
      <c r="G1188" s="64">
        <v>216786</v>
      </c>
      <c r="H1188" s="50"/>
      <c r="I1188" s="52">
        <f>+VLOOKUP(B1188,[1]CHECK!F$386:N$2702,9,0)</f>
        <v>-216786</v>
      </c>
      <c r="J1188" s="52">
        <f t="shared" si="18"/>
        <v>0</v>
      </c>
      <c r="K1188" s="68" t="str">
        <f>+VLOOKUP(B1188,[1]CHECK!F$386:N$2702,8,0)</f>
        <v>05.09.2022</v>
      </c>
    </row>
    <row r="1189" spans="1:11" ht="18.75" hidden="1" customHeight="1" x14ac:dyDescent="0.2">
      <c r="A1189" s="41">
        <v>1188</v>
      </c>
      <c r="B1189" s="60">
        <v>25142</v>
      </c>
      <c r="C1189" s="43" t="s">
        <v>1440</v>
      </c>
      <c r="D1189" s="42" t="s">
        <v>210</v>
      </c>
      <c r="E1189" s="64">
        <v>1999044</v>
      </c>
      <c r="F1189" s="64">
        <v>159924</v>
      </c>
      <c r="G1189" s="64">
        <v>2158968</v>
      </c>
      <c r="H1189" s="50"/>
      <c r="I1189" s="52">
        <f>+VLOOKUP(B1189,[1]CHECK!F$386:N$2702,9,0)</f>
        <v>-2158968</v>
      </c>
      <c r="J1189" s="52">
        <f t="shared" si="18"/>
        <v>0</v>
      </c>
      <c r="K1189" s="68" t="str">
        <f>+VLOOKUP(B1189,[1]CHECK!F$386:N$2702,8,0)</f>
        <v>05.09.2022</v>
      </c>
    </row>
    <row r="1190" spans="1:11" customFormat="1" ht="15" hidden="1" customHeight="1" x14ac:dyDescent="0.25">
      <c r="A1190" s="41">
        <v>1189</v>
      </c>
      <c r="B1190" s="67">
        <v>25143</v>
      </c>
      <c r="C1190" s="48" t="s">
        <v>1440</v>
      </c>
      <c r="D1190" s="47" t="s">
        <v>210</v>
      </c>
      <c r="E1190" s="65">
        <v>4291224</v>
      </c>
      <c r="F1190" s="65">
        <v>343298</v>
      </c>
      <c r="G1190" s="66">
        <v>4634522</v>
      </c>
      <c r="H1190" s="53"/>
      <c r="I1190" s="52">
        <f>+VLOOKUP(B1190,[1]CHECK!F$386:N$2702,9,0)</f>
        <v>-4634522</v>
      </c>
      <c r="J1190" s="52">
        <f t="shared" si="18"/>
        <v>0</v>
      </c>
      <c r="K1190" s="68" t="str">
        <f>+VLOOKUP(B1190,[1]CHECK!F$386:N$2702,8,0)</f>
        <v>05.09.2022</v>
      </c>
    </row>
    <row r="1191" spans="1:11" ht="18.75" hidden="1" customHeight="1" x14ac:dyDescent="0.2">
      <c r="A1191" s="41">
        <v>1190</v>
      </c>
      <c r="B1191" s="60">
        <v>25144</v>
      </c>
      <c r="C1191" s="43" t="s">
        <v>1440</v>
      </c>
      <c r="D1191" s="42" t="s">
        <v>210</v>
      </c>
      <c r="E1191" s="64">
        <v>2668874</v>
      </c>
      <c r="F1191" s="64">
        <v>213510</v>
      </c>
      <c r="G1191" s="64">
        <v>2882384</v>
      </c>
      <c r="H1191" s="50"/>
      <c r="I1191" s="52">
        <f>+VLOOKUP(B1191,[1]CHECK!F$386:N$2702,9,0)</f>
        <v>-2882384</v>
      </c>
      <c r="J1191" s="52">
        <f t="shared" si="18"/>
        <v>0</v>
      </c>
      <c r="K1191" s="68" t="str">
        <f>+VLOOKUP(B1191,[1]CHECK!F$386:N$2702,8,0)</f>
        <v>05.09.2022</v>
      </c>
    </row>
    <row r="1192" spans="1:11" ht="18.75" hidden="1" customHeight="1" x14ac:dyDescent="0.2">
      <c r="A1192" s="41">
        <v>1191</v>
      </c>
      <c r="B1192" s="60">
        <v>25145</v>
      </c>
      <c r="C1192" s="43" t="s">
        <v>1440</v>
      </c>
      <c r="D1192" s="42" t="s">
        <v>210</v>
      </c>
      <c r="E1192" s="64">
        <v>1669348</v>
      </c>
      <c r="F1192" s="64">
        <v>133548</v>
      </c>
      <c r="G1192" s="64">
        <v>1802896</v>
      </c>
      <c r="H1192" s="50"/>
      <c r="I1192" s="52">
        <f>+VLOOKUP(B1192,[1]CHECK!F$386:N$2702,9,0)</f>
        <v>-1802896</v>
      </c>
      <c r="J1192" s="52">
        <f t="shared" si="18"/>
        <v>0</v>
      </c>
      <c r="K1192" s="68" t="str">
        <f>+VLOOKUP(B1192,[1]CHECK!F$386:N$2702,8,0)</f>
        <v>05.09.2022</v>
      </c>
    </row>
    <row r="1193" spans="1:11" ht="18.75" hidden="1" customHeight="1" x14ac:dyDescent="0.2">
      <c r="A1193" s="41">
        <v>1192</v>
      </c>
      <c r="B1193" s="60">
        <v>25146</v>
      </c>
      <c r="C1193" s="43" t="s">
        <v>1440</v>
      </c>
      <c r="D1193" s="42" t="s">
        <v>210</v>
      </c>
      <c r="E1193" s="64">
        <v>3144584</v>
      </c>
      <c r="F1193" s="64">
        <v>251567</v>
      </c>
      <c r="G1193" s="64">
        <v>3396151</v>
      </c>
      <c r="H1193" s="50"/>
      <c r="I1193" s="52">
        <f>+VLOOKUP(B1193,[1]CHECK!F$386:N$2702,9,0)</f>
        <v>-3396151</v>
      </c>
      <c r="J1193" s="52">
        <f t="shared" si="18"/>
        <v>0</v>
      </c>
      <c r="K1193" s="68" t="str">
        <f>+VLOOKUP(B1193,[1]CHECK!F$386:N$2702,8,0)</f>
        <v>05.09.2022</v>
      </c>
    </row>
    <row r="1194" spans="1:11" ht="18.75" hidden="1" customHeight="1" x14ac:dyDescent="0.2">
      <c r="A1194" s="41">
        <v>1193</v>
      </c>
      <c r="B1194" s="60">
        <v>25147</v>
      </c>
      <c r="C1194" s="43" t="s">
        <v>1440</v>
      </c>
      <c r="D1194" s="42" t="s">
        <v>210</v>
      </c>
      <c r="E1194" s="64">
        <v>2739470</v>
      </c>
      <c r="F1194" s="64">
        <v>219158</v>
      </c>
      <c r="G1194" s="64">
        <v>2958628</v>
      </c>
      <c r="H1194" s="50"/>
      <c r="I1194" s="52">
        <f>+VLOOKUP(B1194,[1]CHECK!F$386:N$2702,9,0)</f>
        <v>-2958628</v>
      </c>
      <c r="J1194" s="52">
        <f t="shared" si="18"/>
        <v>0</v>
      </c>
      <c r="K1194" s="68" t="str">
        <f>+VLOOKUP(B1194,[1]CHECK!F$386:N$2702,8,0)</f>
        <v>05.09.2022</v>
      </c>
    </row>
    <row r="1195" spans="1:11" ht="18.75" hidden="1" customHeight="1" x14ac:dyDescent="0.2">
      <c r="A1195" s="41">
        <v>1194</v>
      </c>
      <c r="B1195" s="60">
        <v>25148</v>
      </c>
      <c r="C1195" s="43" t="s">
        <v>1440</v>
      </c>
      <c r="D1195" s="42" t="s">
        <v>210</v>
      </c>
      <c r="E1195" s="64">
        <v>999522</v>
      </c>
      <c r="F1195" s="64">
        <v>79962</v>
      </c>
      <c r="G1195" s="64">
        <v>1079484</v>
      </c>
      <c r="H1195" s="50"/>
      <c r="I1195" s="52">
        <f>+VLOOKUP(B1195,[1]CHECK!F$386:N$2702,9,0)</f>
        <v>-1079484</v>
      </c>
      <c r="J1195" s="52">
        <f t="shared" si="18"/>
        <v>0</v>
      </c>
      <c r="K1195" s="68" t="str">
        <f>+VLOOKUP(B1195,[1]CHECK!F$386:N$2702,8,0)</f>
        <v>05.09.2022</v>
      </c>
    </row>
    <row r="1196" spans="1:11" ht="18.75" hidden="1" customHeight="1" x14ac:dyDescent="0.2">
      <c r="A1196" s="41">
        <v>1195</v>
      </c>
      <c r="B1196" s="60">
        <v>25215</v>
      </c>
      <c r="C1196" s="43" t="s">
        <v>1440</v>
      </c>
      <c r="D1196" s="42" t="s">
        <v>210</v>
      </c>
      <c r="E1196" s="64">
        <v>999522</v>
      </c>
      <c r="F1196" s="64">
        <v>79962</v>
      </c>
      <c r="G1196" s="64">
        <v>1079484</v>
      </c>
      <c r="H1196" s="50"/>
      <c r="I1196" s="52">
        <f>+VLOOKUP(B1196,[1]CHECK!F$386:N$2702,9,0)</f>
        <v>-1079484</v>
      </c>
      <c r="J1196" s="52">
        <f t="shared" si="18"/>
        <v>0</v>
      </c>
      <c r="K1196" s="68" t="str">
        <f>+VLOOKUP(B1196,[1]CHECK!F$386:N$2702,8,0)</f>
        <v>05.09.2022</v>
      </c>
    </row>
    <row r="1197" spans="1:11" ht="18.75" hidden="1" customHeight="1" x14ac:dyDescent="0.2">
      <c r="A1197" s="41">
        <v>1196</v>
      </c>
      <c r="B1197" s="60">
        <v>25216</v>
      </c>
      <c r="C1197" s="43" t="s">
        <v>1440</v>
      </c>
      <c r="D1197" s="42" t="s">
        <v>210</v>
      </c>
      <c r="E1197" s="64">
        <v>1999044</v>
      </c>
      <c r="F1197" s="64">
        <v>159924</v>
      </c>
      <c r="G1197" s="64">
        <v>2158968</v>
      </c>
      <c r="H1197" s="50"/>
      <c r="I1197" s="52">
        <f>+VLOOKUP(B1197,[1]CHECK!F$386:N$2702,9,0)</f>
        <v>-2158968</v>
      </c>
      <c r="J1197" s="52">
        <f t="shared" si="18"/>
        <v>0</v>
      </c>
      <c r="K1197" s="68" t="str">
        <f>+VLOOKUP(B1197,[1]CHECK!F$386:N$2702,8,0)</f>
        <v>05.09.2022</v>
      </c>
    </row>
    <row r="1198" spans="1:11" ht="18.75" hidden="1" customHeight="1" x14ac:dyDescent="0.2">
      <c r="A1198" s="41">
        <v>1197</v>
      </c>
      <c r="B1198" s="60">
        <v>25217</v>
      </c>
      <c r="C1198" s="43" t="s">
        <v>1440</v>
      </c>
      <c r="D1198" s="42" t="s">
        <v>210</v>
      </c>
      <c r="E1198" s="64">
        <v>2468162</v>
      </c>
      <c r="F1198" s="64">
        <v>197453</v>
      </c>
      <c r="G1198" s="64">
        <v>2665615</v>
      </c>
      <c r="H1198" s="50"/>
      <c r="I1198" s="52">
        <f>+VLOOKUP(B1198,[1]CHECK!F$386:N$2702,9,0)</f>
        <v>-2665615</v>
      </c>
      <c r="J1198" s="52">
        <f t="shared" si="18"/>
        <v>0</v>
      </c>
      <c r="K1198" s="68" t="str">
        <f>+VLOOKUP(B1198,[1]CHECK!F$386:N$2702,8,0)</f>
        <v>05.09.2022</v>
      </c>
    </row>
    <row r="1199" spans="1:11" ht="18.75" hidden="1" customHeight="1" x14ac:dyDescent="0.2">
      <c r="A1199" s="41">
        <v>1198</v>
      </c>
      <c r="B1199" s="60">
        <v>25830</v>
      </c>
      <c r="C1199" s="43" t="s">
        <v>1454</v>
      </c>
      <c r="D1199" s="42" t="s">
        <v>210</v>
      </c>
      <c r="E1199" s="64">
        <v>999522</v>
      </c>
      <c r="F1199" s="64">
        <v>79962</v>
      </c>
      <c r="G1199" s="64">
        <v>1079484</v>
      </c>
      <c r="H1199" s="50"/>
      <c r="I1199" s="52">
        <f>+VLOOKUP(B1199,[1]CHECK!F$386:N$2702,9,0)</f>
        <v>-1079484</v>
      </c>
      <c r="J1199" s="52">
        <f t="shared" si="18"/>
        <v>0</v>
      </c>
      <c r="K1199" s="68" t="str">
        <f>+VLOOKUP(B1199,[1]CHECK!F$386:N$2702,8,0)</f>
        <v>05.09.2022</v>
      </c>
    </row>
    <row r="1200" spans="1:11" ht="18.75" hidden="1" customHeight="1" x14ac:dyDescent="0.2">
      <c r="A1200" s="41">
        <v>1199</v>
      </c>
      <c r="B1200" s="60">
        <v>25951</v>
      </c>
      <c r="C1200" s="43" t="s">
        <v>92</v>
      </c>
      <c r="D1200" s="42" t="s">
        <v>210</v>
      </c>
      <c r="E1200" s="64">
        <v>1999044</v>
      </c>
      <c r="F1200" s="64">
        <v>159924</v>
      </c>
      <c r="G1200" s="64">
        <v>2158968</v>
      </c>
      <c r="H1200" s="50"/>
      <c r="I1200" s="52">
        <f>+VLOOKUP(B1200,[1]CHECK!F$386:N$2702,9,0)</f>
        <v>-2158968</v>
      </c>
      <c r="J1200" s="52">
        <f t="shared" si="18"/>
        <v>0</v>
      </c>
      <c r="K1200" s="68" t="str">
        <f>+VLOOKUP(B1200,[1]CHECK!F$386:N$2702,8,0)</f>
        <v>05.09.2022</v>
      </c>
    </row>
    <row r="1201" spans="1:11" ht="18.75" hidden="1" customHeight="1" x14ac:dyDescent="0.2">
      <c r="A1201" s="41">
        <v>1200</v>
      </c>
      <c r="B1201" s="60">
        <v>25979</v>
      </c>
      <c r="C1201" s="43" t="s">
        <v>92</v>
      </c>
      <c r="D1201" s="42" t="s">
        <v>210</v>
      </c>
      <c r="E1201" s="64">
        <v>1400986</v>
      </c>
      <c r="F1201" s="64">
        <v>112079</v>
      </c>
      <c r="G1201" s="64">
        <v>1513065</v>
      </c>
      <c r="H1201" s="50"/>
      <c r="I1201" s="52">
        <f>+VLOOKUP(B1201,[1]CHECK!F$386:N$2702,9,0)</f>
        <v>-1513065</v>
      </c>
      <c r="J1201" s="52">
        <f t="shared" si="18"/>
        <v>0</v>
      </c>
      <c r="K1201" s="68" t="str">
        <f>+VLOOKUP(B1201,[1]CHECK!F$386:N$2702,8,0)</f>
        <v>05.09.2022</v>
      </c>
    </row>
    <row r="1202" spans="1:11" ht="18.75" hidden="1" customHeight="1" x14ac:dyDescent="0.2">
      <c r="A1202" s="41">
        <v>1201</v>
      </c>
      <c r="B1202" s="60">
        <v>25980</v>
      </c>
      <c r="C1202" s="43" t="s">
        <v>92</v>
      </c>
      <c r="D1202" s="42" t="s">
        <v>210</v>
      </c>
      <c r="E1202" s="64">
        <v>1468620</v>
      </c>
      <c r="F1202" s="64">
        <v>117490</v>
      </c>
      <c r="G1202" s="64">
        <v>1586110</v>
      </c>
      <c r="H1202" s="50"/>
      <c r="I1202" s="52">
        <f>+VLOOKUP(B1202,[1]CHECK!F$386:N$2702,9,0)</f>
        <v>-1586110</v>
      </c>
      <c r="J1202" s="52">
        <f t="shared" si="18"/>
        <v>0</v>
      </c>
      <c r="K1202" s="68" t="str">
        <f>+VLOOKUP(B1202,[1]CHECK!F$386:N$2702,8,0)</f>
        <v>05.09.2022</v>
      </c>
    </row>
    <row r="1203" spans="1:11" ht="18.75" hidden="1" customHeight="1" x14ac:dyDescent="0.2">
      <c r="A1203" s="41">
        <v>1202</v>
      </c>
      <c r="B1203" s="60">
        <v>25981</v>
      </c>
      <c r="C1203" s="43" t="s">
        <v>92</v>
      </c>
      <c r="D1203" s="42" t="s">
        <v>210</v>
      </c>
      <c r="E1203" s="64">
        <v>6197864</v>
      </c>
      <c r="F1203" s="64">
        <v>495829</v>
      </c>
      <c r="G1203" s="64">
        <v>6693693</v>
      </c>
      <c r="H1203" s="50"/>
      <c r="I1203" s="52">
        <f>+VLOOKUP(B1203,[1]CHECK!F$386:N$2702,9,0)</f>
        <v>-6693693</v>
      </c>
      <c r="J1203" s="52">
        <f t="shared" si="18"/>
        <v>0</v>
      </c>
      <c r="K1203" s="68" t="str">
        <f>+VLOOKUP(B1203,[1]CHECK!F$386:N$2702,8,0)</f>
        <v>05.09.2022</v>
      </c>
    </row>
    <row r="1204" spans="1:11" ht="18.75" hidden="1" customHeight="1" x14ac:dyDescent="0.2">
      <c r="A1204" s="41">
        <v>1203</v>
      </c>
      <c r="B1204" s="60">
        <v>25982</v>
      </c>
      <c r="C1204" s="43" t="s">
        <v>92</v>
      </c>
      <c r="D1204" s="42" t="s">
        <v>210</v>
      </c>
      <c r="E1204" s="64">
        <v>5935846</v>
      </c>
      <c r="F1204" s="64">
        <v>474868</v>
      </c>
      <c r="G1204" s="64">
        <v>6410714</v>
      </c>
      <c r="H1204" s="50"/>
      <c r="I1204" s="52">
        <f>+VLOOKUP(B1204,[1]CHECK!F$386:N$2702,9,0)</f>
        <v>-6410714</v>
      </c>
      <c r="J1204" s="52">
        <f t="shared" si="18"/>
        <v>0</v>
      </c>
      <c r="K1204" s="68" t="str">
        <f>+VLOOKUP(B1204,[1]CHECK!F$386:N$2702,8,0)</f>
        <v>05.09.2022</v>
      </c>
    </row>
    <row r="1205" spans="1:11" ht="18.75" hidden="1" customHeight="1" x14ac:dyDescent="0.2">
      <c r="A1205" s="41">
        <v>1204</v>
      </c>
      <c r="B1205" s="61">
        <v>25983</v>
      </c>
      <c r="C1205" s="48" t="s">
        <v>92</v>
      </c>
      <c r="D1205" s="47" t="s">
        <v>210</v>
      </c>
      <c r="E1205" s="66">
        <v>2777840</v>
      </c>
      <c r="F1205" s="66">
        <v>222227</v>
      </c>
      <c r="G1205" s="66">
        <v>3000067</v>
      </c>
      <c r="H1205" s="53"/>
      <c r="I1205" s="52">
        <f>+VLOOKUP(B1205,[1]CHECK!F$386:N$2702,9,0)</f>
        <v>-3000067</v>
      </c>
      <c r="J1205" s="52">
        <f t="shared" si="18"/>
        <v>0</v>
      </c>
      <c r="K1205" s="68" t="str">
        <f>+VLOOKUP(B1205,[1]CHECK!F$386:N$2702,8,0)</f>
        <v>05.09.2022</v>
      </c>
    </row>
    <row r="1206" spans="1:11" ht="18.75" hidden="1" customHeight="1" x14ac:dyDescent="0.2">
      <c r="A1206" s="41">
        <v>1205</v>
      </c>
      <c r="B1206" s="60">
        <v>25984</v>
      </c>
      <c r="C1206" s="43" t="s">
        <v>92</v>
      </c>
      <c r="D1206" s="42" t="s">
        <v>210</v>
      </c>
      <c r="E1206" s="64">
        <v>2937240</v>
      </c>
      <c r="F1206" s="64">
        <v>234979</v>
      </c>
      <c r="G1206" s="64">
        <v>3172219</v>
      </c>
      <c r="H1206" s="50"/>
      <c r="I1206" s="52">
        <f>+VLOOKUP(B1206,[1]CHECK!F$386:N$2702,9,0)</f>
        <v>-3172219</v>
      </c>
      <c r="J1206" s="52">
        <f t="shared" si="18"/>
        <v>0</v>
      </c>
      <c r="K1206" s="68" t="str">
        <f>+VLOOKUP(B1206,[1]CHECK!F$386:N$2702,8,0)</f>
        <v>05.09.2022</v>
      </c>
    </row>
    <row r="1207" spans="1:11" ht="18.75" hidden="1" customHeight="1" x14ac:dyDescent="0.2">
      <c r="A1207" s="41">
        <v>1206</v>
      </c>
      <c r="B1207" s="60">
        <v>25985</v>
      </c>
      <c r="C1207" s="43" t="s">
        <v>92</v>
      </c>
      <c r="D1207" s="42" t="s">
        <v>210</v>
      </c>
      <c r="E1207" s="64">
        <v>5977154</v>
      </c>
      <c r="F1207" s="64">
        <v>478172</v>
      </c>
      <c r="G1207" s="64">
        <v>6455326</v>
      </c>
      <c r="H1207" s="50"/>
      <c r="I1207" s="52">
        <f>+VLOOKUP(B1207,[1]CHECK!F$386:N$2702,9,0)</f>
        <v>-6455326</v>
      </c>
      <c r="J1207" s="52">
        <f t="shared" si="18"/>
        <v>0</v>
      </c>
      <c r="K1207" s="68" t="str">
        <f>+VLOOKUP(B1207,[1]CHECK!F$386:N$2702,8,0)</f>
        <v>05.09.2022</v>
      </c>
    </row>
    <row r="1208" spans="1:11" ht="18.75" hidden="1" customHeight="1" x14ac:dyDescent="0.2">
      <c r="A1208" s="41">
        <v>1207</v>
      </c>
      <c r="B1208" s="60">
        <v>25986</v>
      </c>
      <c r="C1208" s="43" t="s">
        <v>92</v>
      </c>
      <c r="D1208" s="42" t="s">
        <v>210</v>
      </c>
      <c r="E1208" s="64">
        <v>2542154</v>
      </c>
      <c r="F1208" s="64">
        <v>203372</v>
      </c>
      <c r="G1208" s="64">
        <v>2745526</v>
      </c>
      <c r="H1208" s="50"/>
      <c r="I1208" s="52">
        <f>+VLOOKUP(B1208,[1]CHECK!F$386:N$2702,9,0)</f>
        <v>-2745526</v>
      </c>
      <c r="J1208" s="52">
        <f t="shared" si="18"/>
        <v>0</v>
      </c>
      <c r="K1208" s="68" t="str">
        <f>+VLOOKUP(B1208,[1]CHECK!F$386:N$2702,8,0)</f>
        <v>05.09.2022</v>
      </c>
    </row>
    <row r="1209" spans="1:11" ht="18.75" hidden="1" customHeight="1" x14ac:dyDescent="0.2">
      <c r="A1209" s="41">
        <v>1208</v>
      </c>
      <c r="B1209" s="60">
        <v>25987</v>
      </c>
      <c r="C1209" s="43" t="s">
        <v>92</v>
      </c>
      <c r="D1209" s="42" t="s">
        <v>210</v>
      </c>
      <c r="E1209" s="64">
        <v>999522</v>
      </c>
      <c r="F1209" s="64">
        <v>79962</v>
      </c>
      <c r="G1209" s="64">
        <v>1079484</v>
      </c>
      <c r="H1209" s="50"/>
      <c r="I1209" s="52">
        <f>+VLOOKUP(B1209,[1]CHECK!F$386:N$2702,9,0)</f>
        <v>-1079484</v>
      </c>
      <c r="J1209" s="52">
        <f t="shared" si="18"/>
        <v>0</v>
      </c>
      <c r="K1209" s="68" t="str">
        <f>+VLOOKUP(B1209,[1]CHECK!F$386:N$2702,8,0)</f>
        <v>05.09.2022</v>
      </c>
    </row>
    <row r="1210" spans="1:11" ht="18.75" hidden="1" customHeight="1" x14ac:dyDescent="0.2">
      <c r="A1210" s="41">
        <v>1209</v>
      </c>
      <c r="B1210" s="60">
        <v>25988</v>
      </c>
      <c r="C1210" s="43" t="s">
        <v>92</v>
      </c>
      <c r="D1210" s="42" t="s">
        <v>210</v>
      </c>
      <c r="E1210" s="64">
        <v>1999044</v>
      </c>
      <c r="F1210" s="64">
        <v>159924</v>
      </c>
      <c r="G1210" s="64">
        <v>2158968</v>
      </c>
      <c r="H1210" s="50"/>
      <c r="I1210" s="52">
        <f>+VLOOKUP(B1210,[1]CHECK!F$386:N$2702,9,0)</f>
        <v>-2158968</v>
      </c>
      <c r="J1210" s="52">
        <f t="shared" si="18"/>
        <v>0</v>
      </c>
      <c r="K1210" s="68" t="str">
        <f>+VLOOKUP(B1210,[1]CHECK!F$386:N$2702,8,0)</f>
        <v>05.09.2022</v>
      </c>
    </row>
    <row r="1211" spans="1:11" ht="18.75" hidden="1" customHeight="1" x14ac:dyDescent="0.2">
      <c r="A1211" s="41">
        <v>1210</v>
      </c>
      <c r="B1211" s="60">
        <v>25989</v>
      </c>
      <c r="C1211" s="43" t="s">
        <v>92</v>
      </c>
      <c r="D1211" s="42" t="s">
        <v>210</v>
      </c>
      <c r="E1211" s="64">
        <v>1309220</v>
      </c>
      <c r="F1211" s="64">
        <v>104738</v>
      </c>
      <c r="G1211" s="64">
        <v>1413958</v>
      </c>
      <c r="H1211" s="50"/>
      <c r="I1211" s="52">
        <f>+VLOOKUP(B1211,[1]CHECK!F$386:N$2702,9,0)</f>
        <v>-1413958</v>
      </c>
      <c r="J1211" s="52">
        <f t="shared" si="18"/>
        <v>0</v>
      </c>
      <c r="K1211" s="68" t="str">
        <f>+VLOOKUP(B1211,[1]CHECK!F$386:N$2702,8,0)</f>
        <v>05.09.2022</v>
      </c>
    </row>
    <row r="1212" spans="1:11" ht="18.75" hidden="1" customHeight="1" x14ac:dyDescent="0.2">
      <c r="A1212" s="41">
        <v>1211</v>
      </c>
      <c r="B1212" s="60">
        <v>25990</v>
      </c>
      <c r="C1212" s="43" t="s">
        <v>92</v>
      </c>
      <c r="D1212" s="42" t="s">
        <v>210</v>
      </c>
      <c r="E1212" s="64">
        <v>1999044</v>
      </c>
      <c r="F1212" s="64">
        <v>159924</v>
      </c>
      <c r="G1212" s="64">
        <v>2158968</v>
      </c>
      <c r="H1212" s="50"/>
      <c r="I1212" s="52">
        <f>+VLOOKUP(B1212,[1]CHECK!F$386:N$2702,9,0)</f>
        <v>-2158968</v>
      </c>
      <c r="J1212" s="52">
        <f t="shared" si="18"/>
        <v>0</v>
      </c>
      <c r="K1212" s="68" t="str">
        <f>+VLOOKUP(B1212,[1]CHECK!F$386:N$2702,8,0)</f>
        <v>05.09.2022</v>
      </c>
    </row>
    <row r="1213" spans="1:11" ht="18.75" hidden="1" customHeight="1" x14ac:dyDescent="0.2">
      <c r="A1213" s="41">
        <v>1212</v>
      </c>
      <c r="B1213" s="60">
        <v>25991</v>
      </c>
      <c r="C1213" s="43" t="s">
        <v>92</v>
      </c>
      <c r="D1213" s="42" t="s">
        <v>210</v>
      </c>
      <c r="E1213" s="64">
        <v>3889760</v>
      </c>
      <c r="F1213" s="64">
        <v>311181</v>
      </c>
      <c r="G1213" s="64">
        <v>4200941</v>
      </c>
      <c r="H1213" s="50"/>
      <c r="I1213" s="52">
        <f>+VLOOKUP(B1213,[1]CHECK!F$386:N$2702,9,0)</f>
        <v>-4200941</v>
      </c>
      <c r="J1213" s="52">
        <f t="shared" si="18"/>
        <v>0</v>
      </c>
      <c r="K1213" s="68" t="str">
        <f>+VLOOKUP(B1213,[1]CHECK!F$386:N$2702,8,0)</f>
        <v>05.09.2022</v>
      </c>
    </row>
    <row r="1214" spans="1:11" ht="18.75" hidden="1" customHeight="1" x14ac:dyDescent="0.2">
      <c r="A1214" s="41">
        <v>1213</v>
      </c>
      <c r="B1214" s="60">
        <v>25992</v>
      </c>
      <c r="C1214" s="43" t="s">
        <v>92</v>
      </c>
      <c r="D1214" s="42" t="s">
        <v>210</v>
      </c>
      <c r="E1214" s="64">
        <v>2468162</v>
      </c>
      <c r="F1214" s="64">
        <v>197453</v>
      </c>
      <c r="G1214" s="64">
        <v>2665615</v>
      </c>
      <c r="H1214" s="50"/>
      <c r="I1214" s="52">
        <f>+VLOOKUP(B1214,[1]CHECK!F$386:N$2702,9,0)</f>
        <v>-2665615</v>
      </c>
      <c r="J1214" s="52">
        <f t="shared" si="18"/>
        <v>0</v>
      </c>
      <c r="K1214" s="68" t="str">
        <f>+VLOOKUP(B1214,[1]CHECK!F$386:N$2702,8,0)</f>
        <v>05.09.2022</v>
      </c>
    </row>
    <row r="1215" spans="1:11" ht="18.75" hidden="1" customHeight="1" x14ac:dyDescent="0.2">
      <c r="A1215" s="41">
        <v>1214</v>
      </c>
      <c r="B1215" s="60">
        <v>25993</v>
      </c>
      <c r="C1215" s="43" t="s">
        <v>92</v>
      </c>
      <c r="D1215" s="42" t="s">
        <v>210</v>
      </c>
      <c r="E1215" s="64">
        <v>4848696</v>
      </c>
      <c r="F1215" s="64">
        <v>387896</v>
      </c>
      <c r="G1215" s="64">
        <v>5236592</v>
      </c>
      <c r="H1215" s="50"/>
      <c r="I1215" s="52">
        <f>+VLOOKUP(B1215,[1]CHECK!F$386:N$2702,9,0)</f>
        <v>-5236592</v>
      </c>
      <c r="J1215" s="52">
        <f t="shared" si="18"/>
        <v>0</v>
      </c>
      <c r="K1215" s="68" t="str">
        <f>+VLOOKUP(B1215,[1]CHECK!F$386:N$2702,8,0)</f>
        <v>05.09.2022</v>
      </c>
    </row>
    <row r="1216" spans="1:11" ht="18.75" hidden="1" customHeight="1" x14ac:dyDescent="0.2">
      <c r="A1216" s="41">
        <v>1215</v>
      </c>
      <c r="B1216" s="60">
        <v>25994</v>
      </c>
      <c r="C1216" s="43" t="s">
        <v>92</v>
      </c>
      <c r="D1216" s="42" t="s">
        <v>210</v>
      </c>
      <c r="E1216" s="64">
        <v>1200250</v>
      </c>
      <c r="F1216" s="64">
        <v>96020</v>
      </c>
      <c r="G1216" s="64">
        <v>1296270</v>
      </c>
      <c r="H1216" s="50"/>
      <c r="I1216" s="52">
        <f>+VLOOKUP(B1216,[1]CHECK!F$386:N$2702,9,0)</f>
        <v>-1296270</v>
      </c>
      <c r="J1216" s="52">
        <f t="shared" si="18"/>
        <v>0</v>
      </c>
      <c r="K1216" s="68" t="str">
        <f>+VLOOKUP(B1216,[1]CHECK!F$386:N$2702,8,0)</f>
        <v>05.09.2022</v>
      </c>
    </row>
    <row r="1217" spans="1:11" ht="18.75" hidden="1" customHeight="1" x14ac:dyDescent="0.2">
      <c r="A1217" s="41">
        <v>1216</v>
      </c>
      <c r="B1217" s="60">
        <v>25995</v>
      </c>
      <c r="C1217" s="43" t="s">
        <v>92</v>
      </c>
      <c r="D1217" s="42" t="s">
        <v>210</v>
      </c>
      <c r="E1217" s="64">
        <v>1111900</v>
      </c>
      <c r="F1217" s="64">
        <v>88952</v>
      </c>
      <c r="G1217" s="64">
        <v>1200852</v>
      </c>
      <c r="H1217" s="50"/>
      <c r="I1217" s="52">
        <f>+VLOOKUP(B1217,[1]CHECK!F$386:N$2702,9,0)</f>
        <v>-1200852</v>
      </c>
      <c r="J1217" s="52">
        <f t="shared" si="18"/>
        <v>0</v>
      </c>
      <c r="K1217" s="68" t="str">
        <f>+VLOOKUP(B1217,[1]CHECK!F$386:N$2702,8,0)</f>
        <v>05.09.2022</v>
      </c>
    </row>
    <row r="1218" spans="1:11" ht="18.75" hidden="1" customHeight="1" x14ac:dyDescent="0.2">
      <c r="A1218" s="41">
        <v>1217</v>
      </c>
      <c r="B1218" s="60">
        <v>25996</v>
      </c>
      <c r="C1218" s="43" t="s">
        <v>92</v>
      </c>
      <c r="D1218" s="42" t="s">
        <v>210</v>
      </c>
      <c r="E1218" s="64">
        <v>7717532</v>
      </c>
      <c r="F1218" s="64">
        <v>617403</v>
      </c>
      <c r="G1218" s="64">
        <v>8334935</v>
      </c>
      <c r="H1218" s="50"/>
      <c r="I1218" s="52">
        <f>+VLOOKUP(B1218,[1]CHECK!F$386:N$2702,9,0)</f>
        <v>-8334935</v>
      </c>
      <c r="J1218" s="52">
        <f t="shared" si="18"/>
        <v>0</v>
      </c>
      <c r="K1218" s="68" t="str">
        <f>+VLOOKUP(B1218,[1]CHECK!F$386:N$2702,8,0)</f>
        <v>05.09.2022</v>
      </c>
    </row>
    <row r="1219" spans="1:11" ht="18.75" hidden="1" customHeight="1" x14ac:dyDescent="0.2">
      <c r="A1219" s="41">
        <v>1218</v>
      </c>
      <c r="B1219" s="60">
        <v>25997</v>
      </c>
      <c r="C1219" s="43" t="s">
        <v>92</v>
      </c>
      <c r="D1219" s="42" t="s">
        <v>210</v>
      </c>
      <c r="E1219" s="64">
        <v>2070804</v>
      </c>
      <c r="F1219" s="64">
        <v>165664</v>
      </c>
      <c r="G1219" s="64">
        <v>2236468</v>
      </c>
      <c r="H1219" s="50"/>
      <c r="I1219" s="52">
        <f>+VLOOKUP(B1219,[1]CHECK!F$386:N$2702,9,0)</f>
        <v>-2236468</v>
      </c>
      <c r="J1219" s="52">
        <f t="shared" ref="J1219:J1282" si="19">+I1219+G1219</f>
        <v>0</v>
      </c>
      <c r="K1219" s="68" t="str">
        <f>+VLOOKUP(B1219,[1]CHECK!F$386:N$2702,8,0)</f>
        <v>05.09.2022</v>
      </c>
    </row>
    <row r="1220" spans="1:11" ht="18.75" hidden="1" customHeight="1" x14ac:dyDescent="0.2">
      <c r="A1220" s="41">
        <v>1219</v>
      </c>
      <c r="B1220" s="60">
        <v>25998</v>
      </c>
      <c r="C1220" s="43" t="s">
        <v>92</v>
      </c>
      <c r="D1220" s="42" t="s">
        <v>210</v>
      </c>
      <c r="E1220" s="64">
        <v>16357220</v>
      </c>
      <c r="F1220" s="64">
        <v>1308578</v>
      </c>
      <c r="G1220" s="64">
        <v>17665798</v>
      </c>
      <c r="H1220" s="50"/>
      <c r="I1220" s="52">
        <f>+VLOOKUP(B1220,[1]CHECK!F$386:N$2702,9,0)</f>
        <v>-17665798</v>
      </c>
      <c r="J1220" s="52">
        <f t="shared" si="19"/>
        <v>0</v>
      </c>
      <c r="K1220" s="68" t="str">
        <f>+VLOOKUP(B1220,[1]CHECK!F$386:N$2702,8,0)</f>
        <v>05.09.2022</v>
      </c>
    </row>
    <row r="1221" spans="1:11" ht="18.75" hidden="1" customHeight="1" x14ac:dyDescent="0.2">
      <c r="A1221" s="41">
        <v>1220</v>
      </c>
      <c r="B1221" s="60">
        <v>25999</v>
      </c>
      <c r="C1221" s="43" t="s">
        <v>92</v>
      </c>
      <c r="D1221" s="42" t="s">
        <v>210</v>
      </c>
      <c r="E1221" s="64">
        <v>2459044</v>
      </c>
      <c r="F1221" s="64">
        <v>196724</v>
      </c>
      <c r="G1221" s="64">
        <v>2655768</v>
      </c>
      <c r="H1221" s="50"/>
      <c r="I1221" s="52">
        <f>+VLOOKUP(B1221,[1]CHECK!F$386:N$2702,9,0)</f>
        <v>-2655768</v>
      </c>
      <c r="J1221" s="52">
        <f t="shared" si="19"/>
        <v>0</v>
      </c>
      <c r="K1221" s="68" t="str">
        <f>+VLOOKUP(B1221,[1]CHECK!F$386:N$2702,8,0)</f>
        <v>05.09.2022</v>
      </c>
    </row>
    <row r="1222" spans="1:11" ht="18.75" hidden="1" customHeight="1" x14ac:dyDescent="0.2">
      <c r="A1222" s="41">
        <v>1221</v>
      </c>
      <c r="B1222" s="60">
        <v>26026</v>
      </c>
      <c r="C1222" s="43" t="s">
        <v>93</v>
      </c>
      <c r="D1222" s="42" t="s">
        <v>210</v>
      </c>
      <c r="E1222" s="64">
        <v>5198338</v>
      </c>
      <c r="F1222" s="64">
        <v>415867</v>
      </c>
      <c r="G1222" s="64">
        <v>5614205</v>
      </c>
      <c r="H1222" s="50"/>
      <c r="I1222" s="52">
        <f>+VLOOKUP(B1222,[1]CHECK!F$386:N$2702,9,0)</f>
        <v>-5614205</v>
      </c>
      <c r="J1222" s="52">
        <f t="shared" si="19"/>
        <v>0</v>
      </c>
      <c r="K1222" s="68" t="str">
        <f>+VLOOKUP(B1222,[1]CHECK!F$386:N$2702,8,0)</f>
        <v>05.09.2022</v>
      </c>
    </row>
    <row r="1223" spans="1:11" ht="18.75" hidden="1" customHeight="1" x14ac:dyDescent="0.2">
      <c r="A1223" s="41">
        <v>1222</v>
      </c>
      <c r="B1223" s="60">
        <v>26027</v>
      </c>
      <c r="C1223" s="43" t="s">
        <v>93</v>
      </c>
      <c r="D1223" s="42" t="s">
        <v>210</v>
      </c>
      <c r="E1223" s="64">
        <v>2998566</v>
      </c>
      <c r="F1223" s="64">
        <v>239885</v>
      </c>
      <c r="G1223" s="64">
        <v>3238451</v>
      </c>
      <c r="H1223" s="50"/>
      <c r="I1223" s="52">
        <f>+VLOOKUP(B1223,[1]CHECK!F$386:N$2702,9,0)</f>
        <v>-3238451</v>
      </c>
      <c r="J1223" s="52">
        <f t="shared" si="19"/>
        <v>0</v>
      </c>
      <c r="K1223" s="68" t="str">
        <f>+VLOOKUP(B1223,[1]CHECK!F$386:N$2702,8,0)</f>
        <v>05.09.2022</v>
      </c>
    </row>
    <row r="1224" spans="1:11" ht="18.75" hidden="1" customHeight="1" x14ac:dyDescent="0.2">
      <c r="A1224" s="41">
        <v>1223</v>
      </c>
      <c r="B1224" s="60">
        <v>26028</v>
      </c>
      <c r="C1224" s="43" t="s">
        <v>93</v>
      </c>
      <c r="D1224" s="42" t="s">
        <v>210</v>
      </c>
      <c r="E1224" s="64">
        <v>999522</v>
      </c>
      <c r="F1224" s="64">
        <v>79962</v>
      </c>
      <c r="G1224" s="64">
        <v>1079484</v>
      </c>
      <c r="H1224" s="50"/>
      <c r="I1224" s="52">
        <f>+VLOOKUP(B1224,[1]CHECK!F$386:N$2702,9,0)</f>
        <v>-1079484</v>
      </c>
      <c r="J1224" s="52">
        <f t="shared" si="19"/>
        <v>0</v>
      </c>
      <c r="K1224" s="68" t="str">
        <f>+VLOOKUP(B1224,[1]CHECK!F$386:N$2702,8,0)</f>
        <v>05.09.2022</v>
      </c>
    </row>
    <row r="1225" spans="1:11" ht="18.75" hidden="1" customHeight="1" x14ac:dyDescent="0.2">
      <c r="A1225" s="41">
        <v>1224</v>
      </c>
      <c r="B1225" s="60">
        <v>26029</v>
      </c>
      <c r="C1225" s="43" t="s">
        <v>93</v>
      </c>
      <c r="D1225" s="42" t="s">
        <v>210</v>
      </c>
      <c r="E1225" s="64">
        <v>1999044</v>
      </c>
      <c r="F1225" s="64">
        <v>159924</v>
      </c>
      <c r="G1225" s="64">
        <v>2158968</v>
      </c>
      <c r="H1225" s="50"/>
      <c r="I1225" s="52">
        <f>+VLOOKUP(B1225,[1]CHECK!F$386:N$2702,9,0)</f>
        <v>-2158968</v>
      </c>
      <c r="J1225" s="52">
        <f t="shared" si="19"/>
        <v>0</v>
      </c>
      <c r="K1225" s="68" t="str">
        <f>+VLOOKUP(B1225,[1]CHECK!F$386:N$2702,8,0)</f>
        <v>05.09.2022</v>
      </c>
    </row>
    <row r="1226" spans="1:11" ht="18.75" hidden="1" customHeight="1" x14ac:dyDescent="0.2">
      <c r="A1226" s="41">
        <v>1225</v>
      </c>
      <c r="B1226" s="60">
        <v>26038</v>
      </c>
      <c r="C1226" s="43" t="s">
        <v>93</v>
      </c>
      <c r="D1226" s="42" t="s">
        <v>210</v>
      </c>
      <c r="E1226" s="64">
        <v>1200250</v>
      </c>
      <c r="F1226" s="64">
        <v>96020</v>
      </c>
      <c r="G1226" s="64">
        <v>1296270</v>
      </c>
      <c r="H1226" s="50"/>
      <c r="I1226" s="52">
        <f>+VLOOKUP(B1226,[1]CHECK!F$386:N$2702,9,0)</f>
        <v>-1296270</v>
      </c>
      <c r="J1226" s="52">
        <f t="shared" si="19"/>
        <v>0</v>
      </c>
      <c r="K1226" s="68" t="str">
        <f>+VLOOKUP(B1226,[1]CHECK!F$386:N$2702,8,0)</f>
        <v>05.09.2022</v>
      </c>
    </row>
    <row r="1227" spans="1:11" ht="18.75" hidden="1" customHeight="1" x14ac:dyDescent="0.2">
      <c r="A1227" s="41">
        <v>1226</v>
      </c>
      <c r="B1227" s="60">
        <v>26039</v>
      </c>
      <c r="C1227" s="43" t="s">
        <v>93</v>
      </c>
      <c r="D1227" s="42" t="s">
        <v>210</v>
      </c>
      <c r="E1227" s="64">
        <v>4467186</v>
      </c>
      <c r="F1227" s="64">
        <v>357375</v>
      </c>
      <c r="G1227" s="64">
        <v>4824561</v>
      </c>
      <c r="H1227" s="50"/>
      <c r="I1227" s="52">
        <f>+VLOOKUP(B1227,[1]CHECK!F$386:N$2702,9,0)</f>
        <v>-4824561</v>
      </c>
      <c r="J1227" s="52">
        <f t="shared" si="19"/>
        <v>0</v>
      </c>
      <c r="K1227" s="68" t="str">
        <f>+VLOOKUP(B1227,[1]CHECK!F$386:N$2702,8,0)</f>
        <v>05.09.2022</v>
      </c>
    </row>
    <row r="1228" spans="1:11" ht="18.75" hidden="1" customHeight="1" x14ac:dyDescent="0.2">
      <c r="A1228" s="41">
        <v>1227</v>
      </c>
      <c r="B1228" s="60">
        <v>26066</v>
      </c>
      <c r="C1228" s="43" t="s">
        <v>93</v>
      </c>
      <c r="D1228" s="42" t="s">
        <v>210</v>
      </c>
      <c r="E1228" s="64">
        <v>2468142</v>
      </c>
      <c r="F1228" s="64">
        <v>197451</v>
      </c>
      <c r="G1228" s="64">
        <v>2665593</v>
      </c>
      <c r="H1228" s="50"/>
      <c r="I1228" s="52">
        <f>+VLOOKUP(B1228,[1]CHECK!F$386:N$2702,9,0)</f>
        <v>-2665593</v>
      </c>
      <c r="J1228" s="52">
        <f t="shared" si="19"/>
        <v>0</v>
      </c>
      <c r="K1228" s="68" t="str">
        <f>+VLOOKUP(B1228,[1]CHECK!F$386:N$2702,8,0)</f>
        <v>05.09.2022</v>
      </c>
    </row>
    <row r="1229" spans="1:11" ht="18.75" hidden="1" customHeight="1" x14ac:dyDescent="0.2">
      <c r="A1229" s="41">
        <v>1228</v>
      </c>
      <c r="B1229" s="60">
        <v>26067</v>
      </c>
      <c r="C1229" s="43" t="s">
        <v>93</v>
      </c>
      <c r="D1229" s="42" t="s">
        <v>210</v>
      </c>
      <c r="E1229" s="64">
        <v>1513356</v>
      </c>
      <c r="F1229" s="64">
        <v>121068</v>
      </c>
      <c r="G1229" s="64">
        <v>1634424</v>
      </c>
      <c r="H1229" s="50"/>
      <c r="I1229" s="52">
        <f>+VLOOKUP(B1229,[1]CHECK!F$386:N$2702,9,0)</f>
        <v>-1634424</v>
      </c>
      <c r="J1229" s="52">
        <f t="shared" si="19"/>
        <v>0</v>
      </c>
      <c r="K1229" s="68" t="str">
        <f>+VLOOKUP(B1229,[1]CHECK!F$386:N$2702,8,0)</f>
        <v>05.09.2022</v>
      </c>
    </row>
    <row r="1230" spans="1:11" ht="18.75" hidden="1" customHeight="1" x14ac:dyDescent="0.2">
      <c r="A1230" s="41">
        <v>1229</v>
      </c>
      <c r="B1230" s="60">
        <v>26068</v>
      </c>
      <c r="C1230" s="43" t="s">
        <v>93</v>
      </c>
      <c r="D1230" s="42" t="s">
        <v>210</v>
      </c>
      <c r="E1230" s="64">
        <v>8995698</v>
      </c>
      <c r="F1230" s="64">
        <v>719656</v>
      </c>
      <c r="G1230" s="64">
        <v>9715354</v>
      </c>
      <c r="H1230" s="50"/>
      <c r="I1230" s="52">
        <f>+VLOOKUP(B1230,[1]CHECK!F$386:N$2702,9,0)</f>
        <v>-9715354</v>
      </c>
      <c r="J1230" s="52">
        <f t="shared" si="19"/>
        <v>0</v>
      </c>
      <c r="K1230" s="68" t="str">
        <f>+VLOOKUP(B1230,[1]CHECK!F$386:N$2702,8,0)</f>
        <v>05.09.2022</v>
      </c>
    </row>
    <row r="1231" spans="1:11" ht="18.75" hidden="1" customHeight="1" x14ac:dyDescent="0.2">
      <c r="A1231" s="41">
        <v>1230</v>
      </c>
      <c r="B1231" s="60">
        <v>26069</v>
      </c>
      <c r="C1231" s="43" t="s">
        <v>93</v>
      </c>
      <c r="D1231" s="42" t="s">
        <v>210</v>
      </c>
      <c r="E1231" s="64">
        <v>3668392</v>
      </c>
      <c r="F1231" s="64">
        <v>293471</v>
      </c>
      <c r="G1231" s="64">
        <v>3961863</v>
      </c>
      <c r="H1231" s="50"/>
      <c r="I1231" s="52">
        <f>+VLOOKUP(B1231,[1]CHECK!F$386:N$2702,9,0)</f>
        <v>-3961863</v>
      </c>
      <c r="J1231" s="52">
        <f t="shared" si="19"/>
        <v>0</v>
      </c>
      <c r="K1231" s="68" t="str">
        <f>+VLOOKUP(B1231,[1]CHECK!F$386:N$2702,8,0)</f>
        <v>05.09.2022</v>
      </c>
    </row>
    <row r="1232" spans="1:11" ht="18.75" hidden="1" customHeight="1" x14ac:dyDescent="0.2">
      <c r="A1232" s="41">
        <v>1231</v>
      </c>
      <c r="B1232" s="61">
        <v>26125</v>
      </c>
      <c r="C1232" s="48" t="s">
        <v>94</v>
      </c>
      <c r="D1232" s="47" t="s">
        <v>210</v>
      </c>
      <c r="E1232" s="66">
        <v>539456</v>
      </c>
      <c r="F1232" s="66">
        <v>43156</v>
      </c>
      <c r="G1232" s="66">
        <v>582612</v>
      </c>
      <c r="H1232" s="53"/>
      <c r="I1232" s="52">
        <f>+VLOOKUP(B1232,[1]CHECK!F$386:N$2702,9,0)</f>
        <v>-582612</v>
      </c>
      <c r="J1232" s="52">
        <f t="shared" si="19"/>
        <v>0</v>
      </c>
      <c r="K1232" s="68" t="str">
        <f>+VLOOKUP(B1232,[1]CHECK!F$386:N$2702,8,0)</f>
        <v>05.09.2022</v>
      </c>
    </row>
    <row r="1233" spans="1:11" ht="18.75" hidden="1" customHeight="1" x14ac:dyDescent="0.2">
      <c r="A1233" s="41">
        <v>1232</v>
      </c>
      <c r="B1233" s="60">
        <v>26170</v>
      </c>
      <c r="C1233" s="43" t="s">
        <v>1489</v>
      </c>
      <c r="D1233" s="42" t="s">
        <v>210</v>
      </c>
      <c r="E1233" s="64">
        <v>999522</v>
      </c>
      <c r="F1233" s="64">
        <v>79962</v>
      </c>
      <c r="G1233" s="64">
        <v>1079484</v>
      </c>
      <c r="H1233" s="50"/>
      <c r="I1233" s="52">
        <f>+VLOOKUP(B1233,[1]CHECK!F$386:N$2702,9,0)</f>
        <v>-1079484</v>
      </c>
      <c r="J1233" s="52">
        <f t="shared" si="19"/>
        <v>0</v>
      </c>
      <c r="K1233" s="68" t="str">
        <f>+VLOOKUP(B1233,[1]CHECK!F$386:N$2702,8,0)</f>
        <v>05.09.2022</v>
      </c>
    </row>
    <row r="1234" spans="1:11" ht="18.75" hidden="1" customHeight="1" x14ac:dyDescent="0.2">
      <c r="A1234" s="41">
        <v>1233</v>
      </c>
      <c r="B1234" s="60">
        <v>26171</v>
      </c>
      <c r="C1234" s="43" t="s">
        <v>1489</v>
      </c>
      <c r="D1234" s="42" t="s">
        <v>210</v>
      </c>
      <c r="E1234" s="64">
        <v>1468620</v>
      </c>
      <c r="F1234" s="64">
        <v>117490</v>
      </c>
      <c r="G1234" s="64">
        <v>1586110</v>
      </c>
      <c r="H1234" s="50"/>
      <c r="I1234" s="52">
        <f>+VLOOKUP(B1234,[1]CHECK!F$386:N$2702,9,0)</f>
        <v>-1586110</v>
      </c>
      <c r="J1234" s="52">
        <f t="shared" si="19"/>
        <v>0</v>
      </c>
      <c r="K1234" s="68" t="str">
        <f>+VLOOKUP(B1234,[1]CHECK!F$386:N$2702,8,0)</f>
        <v>05.09.2022</v>
      </c>
    </row>
    <row r="1235" spans="1:11" ht="18.75" hidden="1" customHeight="1" x14ac:dyDescent="0.2">
      <c r="A1235" s="41">
        <v>1234</v>
      </c>
      <c r="B1235" s="60">
        <v>26172</v>
      </c>
      <c r="C1235" s="43" t="s">
        <v>1489</v>
      </c>
      <c r="D1235" s="42" t="s">
        <v>210</v>
      </c>
      <c r="E1235" s="64">
        <v>999522</v>
      </c>
      <c r="F1235" s="64">
        <v>79962</v>
      </c>
      <c r="G1235" s="64">
        <v>1079484</v>
      </c>
      <c r="H1235" s="50"/>
      <c r="I1235" s="52">
        <f>+VLOOKUP(B1235,[1]CHECK!F$386:N$2702,9,0)</f>
        <v>-1079484</v>
      </c>
      <c r="J1235" s="52">
        <f t="shared" si="19"/>
        <v>0</v>
      </c>
      <c r="K1235" s="68" t="str">
        <f>+VLOOKUP(B1235,[1]CHECK!F$386:N$2702,8,0)</f>
        <v>05.09.2022</v>
      </c>
    </row>
    <row r="1236" spans="1:11" ht="18.75" hidden="1" customHeight="1" x14ac:dyDescent="0.2">
      <c r="A1236" s="41">
        <v>1235</v>
      </c>
      <c r="B1236" s="60">
        <v>26173</v>
      </c>
      <c r="C1236" s="43" t="s">
        <v>1489</v>
      </c>
      <c r="D1236" s="42" t="s">
        <v>210</v>
      </c>
      <c r="E1236" s="64">
        <v>1999044</v>
      </c>
      <c r="F1236" s="64">
        <v>159924</v>
      </c>
      <c r="G1236" s="64">
        <v>2158968</v>
      </c>
      <c r="H1236" s="50"/>
      <c r="I1236" s="52">
        <f>+VLOOKUP(B1236,[1]CHECK!F$386:N$2702,9,0)</f>
        <v>-2158968</v>
      </c>
      <c r="J1236" s="52">
        <f t="shared" si="19"/>
        <v>0</v>
      </c>
      <c r="K1236" s="68" t="str">
        <f>+VLOOKUP(B1236,[1]CHECK!F$386:N$2702,8,0)</f>
        <v>05.09.2022</v>
      </c>
    </row>
    <row r="1237" spans="1:11" ht="18.75" hidden="1" customHeight="1" x14ac:dyDescent="0.2">
      <c r="A1237" s="41">
        <v>1236</v>
      </c>
      <c r="B1237" s="60">
        <v>26174</v>
      </c>
      <c r="C1237" s="43" t="s">
        <v>1489</v>
      </c>
      <c r="D1237" s="42" t="s">
        <v>210</v>
      </c>
      <c r="E1237" s="64">
        <v>1560640</v>
      </c>
      <c r="F1237" s="64">
        <v>124851</v>
      </c>
      <c r="G1237" s="64">
        <v>1685491</v>
      </c>
      <c r="H1237" s="50"/>
      <c r="I1237" s="52">
        <f>+VLOOKUP(B1237,[1]CHECK!F$386:N$2702,9,0)</f>
        <v>-1685491</v>
      </c>
      <c r="J1237" s="52">
        <f t="shared" si="19"/>
        <v>0</v>
      </c>
      <c r="K1237" s="68" t="str">
        <f>+VLOOKUP(B1237,[1]CHECK!F$386:N$2702,8,0)</f>
        <v>05.09.2022</v>
      </c>
    </row>
    <row r="1238" spans="1:11" ht="18.75" hidden="1" customHeight="1" x14ac:dyDescent="0.2">
      <c r="A1238" s="41">
        <v>1237</v>
      </c>
      <c r="B1238" s="60">
        <v>26175</v>
      </c>
      <c r="C1238" s="43" t="s">
        <v>1489</v>
      </c>
      <c r="D1238" s="42" t="s">
        <v>210</v>
      </c>
      <c r="E1238" s="64">
        <v>1710676</v>
      </c>
      <c r="F1238" s="64">
        <v>136854</v>
      </c>
      <c r="G1238" s="64">
        <v>1847530</v>
      </c>
      <c r="H1238" s="50"/>
      <c r="I1238" s="52">
        <f>+VLOOKUP(B1238,[1]CHECK!F$386:N$2702,9,0)</f>
        <v>-1847530</v>
      </c>
      <c r="J1238" s="52">
        <f t="shared" si="19"/>
        <v>0</v>
      </c>
      <c r="K1238" s="68" t="str">
        <f>+VLOOKUP(B1238,[1]CHECK!F$386:N$2702,8,0)</f>
        <v>05.09.2022</v>
      </c>
    </row>
    <row r="1239" spans="1:11" ht="18.75" hidden="1" customHeight="1" x14ac:dyDescent="0.2">
      <c r="A1239" s="41">
        <v>1238</v>
      </c>
      <c r="B1239" s="60">
        <v>26176</v>
      </c>
      <c r="C1239" s="43" t="s">
        <v>1489</v>
      </c>
      <c r="D1239" s="42" t="s">
        <v>210</v>
      </c>
      <c r="E1239" s="64">
        <v>1468640</v>
      </c>
      <c r="F1239" s="64">
        <v>117491</v>
      </c>
      <c r="G1239" s="64">
        <v>1586131</v>
      </c>
      <c r="H1239" s="50"/>
      <c r="I1239" s="52">
        <f>+VLOOKUP(B1239,[1]CHECK!F$386:N$2702,9,0)</f>
        <v>-1586131</v>
      </c>
      <c r="J1239" s="52">
        <f t="shared" si="19"/>
        <v>0</v>
      </c>
      <c r="K1239" s="68" t="str">
        <f>+VLOOKUP(B1239,[1]CHECK!F$386:N$2702,8,0)</f>
        <v>05.09.2022</v>
      </c>
    </row>
    <row r="1240" spans="1:11" ht="18.75" hidden="1" customHeight="1" x14ac:dyDescent="0.2">
      <c r="A1240" s="41">
        <v>1239</v>
      </c>
      <c r="B1240" s="60">
        <v>26177</v>
      </c>
      <c r="C1240" s="43" t="s">
        <v>1489</v>
      </c>
      <c r="D1240" s="42" t="s">
        <v>210</v>
      </c>
      <c r="E1240" s="64">
        <v>4467206</v>
      </c>
      <c r="F1240" s="64">
        <v>357376</v>
      </c>
      <c r="G1240" s="64">
        <v>4824582</v>
      </c>
      <c r="H1240" s="50"/>
      <c r="I1240" s="52">
        <f>+VLOOKUP(B1240,[1]CHECK!F$386:N$2702,9,0)</f>
        <v>-4824582</v>
      </c>
      <c r="J1240" s="52">
        <f t="shared" si="19"/>
        <v>0</v>
      </c>
      <c r="K1240" s="68" t="str">
        <f>+VLOOKUP(B1240,[1]CHECK!F$386:N$2702,8,0)</f>
        <v>05.09.2022</v>
      </c>
    </row>
    <row r="1241" spans="1:11" ht="18.75" hidden="1" customHeight="1" x14ac:dyDescent="0.2">
      <c r="A1241" s="41">
        <v>1240</v>
      </c>
      <c r="B1241" s="60">
        <v>26178</v>
      </c>
      <c r="C1241" s="43" t="s">
        <v>1489</v>
      </c>
      <c r="D1241" s="42" t="s">
        <v>210</v>
      </c>
      <c r="E1241" s="64">
        <v>999522</v>
      </c>
      <c r="F1241" s="64">
        <v>79962</v>
      </c>
      <c r="G1241" s="64">
        <v>1079484</v>
      </c>
      <c r="H1241" s="50"/>
      <c r="I1241" s="52">
        <f>+VLOOKUP(B1241,[1]CHECK!F$386:N$2702,9,0)</f>
        <v>-1079484</v>
      </c>
      <c r="J1241" s="52">
        <f t="shared" si="19"/>
        <v>0</v>
      </c>
      <c r="K1241" s="68" t="str">
        <f>+VLOOKUP(B1241,[1]CHECK!F$386:N$2702,8,0)</f>
        <v>05.09.2022</v>
      </c>
    </row>
    <row r="1242" spans="1:11" ht="18.75" hidden="1" customHeight="1" x14ac:dyDescent="0.2">
      <c r="A1242" s="41">
        <v>1241</v>
      </c>
      <c r="B1242" s="60">
        <v>26179</v>
      </c>
      <c r="C1242" s="43" t="s">
        <v>1489</v>
      </c>
      <c r="D1242" s="42" t="s">
        <v>210</v>
      </c>
      <c r="E1242" s="64">
        <v>3777382</v>
      </c>
      <c r="F1242" s="64">
        <v>302191</v>
      </c>
      <c r="G1242" s="64">
        <v>4079573</v>
      </c>
      <c r="H1242" s="50"/>
      <c r="I1242" s="52">
        <f>+VLOOKUP(B1242,[1]CHECK!F$386:N$2702,9,0)</f>
        <v>-4079573</v>
      </c>
      <c r="J1242" s="52">
        <f t="shared" si="19"/>
        <v>0</v>
      </c>
      <c r="K1242" s="68" t="str">
        <f>+VLOOKUP(B1242,[1]CHECK!F$386:N$2702,8,0)</f>
        <v>05.09.2022</v>
      </c>
    </row>
    <row r="1243" spans="1:11" ht="18.75" hidden="1" customHeight="1" x14ac:dyDescent="0.2">
      <c r="A1243" s="41">
        <v>1242</v>
      </c>
      <c r="B1243" s="60">
        <v>27297</v>
      </c>
      <c r="C1243" s="43" t="s">
        <v>95</v>
      </c>
      <c r="D1243" s="42" t="s">
        <v>210</v>
      </c>
      <c r="E1243" s="64">
        <v>1999044</v>
      </c>
      <c r="F1243" s="64">
        <v>159924</v>
      </c>
      <c r="G1243" s="64">
        <v>2158968</v>
      </c>
      <c r="H1243" s="50"/>
      <c r="I1243" s="52">
        <f>+VLOOKUP(B1243,[1]CHECK!F$386:N$2702,9,0)</f>
        <v>-2158968</v>
      </c>
      <c r="J1243" s="52">
        <f t="shared" si="19"/>
        <v>0</v>
      </c>
      <c r="K1243" s="68" t="str">
        <f>+VLOOKUP(B1243,[1]CHECK!F$386:N$2702,8,0)</f>
        <v>15.09.2022</v>
      </c>
    </row>
    <row r="1244" spans="1:11" ht="18.75" hidden="1" customHeight="1" x14ac:dyDescent="0.2">
      <c r="A1244" s="41">
        <v>1243</v>
      </c>
      <c r="B1244" s="60">
        <v>27298</v>
      </c>
      <c r="C1244" s="43" t="s">
        <v>95</v>
      </c>
      <c r="D1244" s="42" t="s">
        <v>210</v>
      </c>
      <c r="E1244" s="64">
        <v>5144650</v>
      </c>
      <c r="F1244" s="64">
        <v>411572</v>
      </c>
      <c r="G1244" s="64">
        <v>5556222</v>
      </c>
      <c r="H1244" s="50"/>
      <c r="I1244" s="52">
        <f>+VLOOKUP(B1244,[1]CHECK!F$386:N$2702,9,0)</f>
        <v>-5556222</v>
      </c>
      <c r="J1244" s="52">
        <f t="shared" si="19"/>
        <v>0</v>
      </c>
      <c r="K1244" s="68" t="str">
        <f>+VLOOKUP(B1244,[1]CHECK!F$386:N$2702,8,0)</f>
        <v>15.09.2022</v>
      </c>
    </row>
    <row r="1245" spans="1:11" ht="18.75" hidden="1" customHeight="1" x14ac:dyDescent="0.2">
      <c r="A1245" s="41">
        <v>1244</v>
      </c>
      <c r="B1245" s="60">
        <v>27299</v>
      </c>
      <c r="C1245" s="43" t="s">
        <v>95</v>
      </c>
      <c r="D1245" s="42" t="s">
        <v>210</v>
      </c>
      <c r="E1245" s="64">
        <v>1514640</v>
      </c>
      <c r="F1245" s="64">
        <v>121171</v>
      </c>
      <c r="G1245" s="64">
        <v>1635811</v>
      </c>
      <c r="H1245" s="50"/>
      <c r="I1245" s="52">
        <f>+VLOOKUP(B1245,[1]CHECK!F$386:N$2702,9,0)</f>
        <v>-1635811</v>
      </c>
      <c r="J1245" s="52">
        <f t="shared" si="19"/>
        <v>0</v>
      </c>
      <c r="K1245" s="68" t="str">
        <f>+VLOOKUP(B1245,[1]CHECK!F$386:N$2702,8,0)</f>
        <v>15.09.2022</v>
      </c>
    </row>
    <row r="1246" spans="1:11" ht="18.75" hidden="1" customHeight="1" x14ac:dyDescent="0.2">
      <c r="A1246" s="41">
        <v>1245</v>
      </c>
      <c r="B1246" s="61">
        <v>27300</v>
      </c>
      <c r="C1246" s="48" t="s">
        <v>95</v>
      </c>
      <c r="D1246" s="47" t="s">
        <v>210</v>
      </c>
      <c r="E1246" s="66">
        <v>1697824</v>
      </c>
      <c r="F1246" s="66">
        <v>135826</v>
      </c>
      <c r="G1246" s="66">
        <v>1833650</v>
      </c>
      <c r="H1246" s="53"/>
      <c r="I1246" s="52">
        <f>+VLOOKUP(B1246,[1]CHECK!F$386:N$2702,9,0)</f>
        <v>-1833650</v>
      </c>
      <c r="J1246" s="52">
        <f t="shared" si="19"/>
        <v>0</v>
      </c>
      <c r="K1246" s="68" t="str">
        <f>+VLOOKUP(B1246,[1]CHECK!F$386:N$2702,8,0)</f>
        <v>15.09.2022</v>
      </c>
    </row>
    <row r="1247" spans="1:11" ht="18.75" hidden="1" customHeight="1" x14ac:dyDescent="0.2">
      <c r="A1247" s="41">
        <v>1246</v>
      </c>
      <c r="B1247" s="60">
        <v>27301</v>
      </c>
      <c r="C1247" s="43" t="s">
        <v>95</v>
      </c>
      <c r="D1247" s="42" t="s">
        <v>210</v>
      </c>
      <c r="E1247" s="64">
        <v>602196</v>
      </c>
      <c r="F1247" s="64">
        <v>48176</v>
      </c>
      <c r="G1247" s="64">
        <v>650372</v>
      </c>
      <c r="H1247" s="50"/>
      <c r="I1247" s="52">
        <f>+VLOOKUP(B1247,[1]CHECK!F$386:N$2702,9,0)</f>
        <v>-650372</v>
      </c>
      <c r="J1247" s="52">
        <f t="shared" si="19"/>
        <v>0</v>
      </c>
      <c r="K1247" s="68" t="str">
        <f>+VLOOKUP(B1247,[1]CHECK!F$386:N$2702,8,0)</f>
        <v>15.09.2022</v>
      </c>
    </row>
    <row r="1248" spans="1:11" customFormat="1" ht="15" hidden="1" customHeight="1" x14ac:dyDescent="0.25">
      <c r="A1248" s="41">
        <v>1247</v>
      </c>
      <c r="B1248" s="67">
        <v>27302</v>
      </c>
      <c r="C1248" s="48" t="s">
        <v>95</v>
      </c>
      <c r="D1248" s="47" t="s">
        <v>210</v>
      </c>
      <c r="E1248" s="65">
        <v>3852416</v>
      </c>
      <c r="F1248" s="65">
        <v>308193</v>
      </c>
      <c r="G1248" s="66">
        <v>4160609</v>
      </c>
      <c r="H1248" s="53"/>
      <c r="I1248" s="52">
        <f>+VLOOKUP(B1248,[1]CHECK!F$386:N$2702,9,0)</f>
        <v>-4160609</v>
      </c>
      <c r="J1248" s="52">
        <f t="shared" si="19"/>
        <v>0</v>
      </c>
      <c r="K1248" s="68" t="str">
        <f>+VLOOKUP(B1248,[1]CHECK!F$386:N$2702,8,0)</f>
        <v>15.09.2022</v>
      </c>
    </row>
    <row r="1249" spans="1:11" ht="18.75" hidden="1" customHeight="1" x14ac:dyDescent="0.2">
      <c r="A1249" s="41">
        <v>1248</v>
      </c>
      <c r="B1249" s="60">
        <v>27303</v>
      </c>
      <c r="C1249" s="43" t="s">
        <v>95</v>
      </c>
      <c r="D1249" s="42" t="s">
        <v>210</v>
      </c>
      <c r="E1249" s="64">
        <v>1157900</v>
      </c>
      <c r="F1249" s="64">
        <v>92632</v>
      </c>
      <c r="G1249" s="64">
        <v>1250532</v>
      </c>
      <c r="H1249" s="50"/>
      <c r="I1249" s="52">
        <f>+VLOOKUP(B1249,[1]CHECK!F$386:N$2702,9,0)</f>
        <v>-1250532</v>
      </c>
      <c r="J1249" s="52">
        <f t="shared" si="19"/>
        <v>0</v>
      </c>
      <c r="K1249" s="68" t="str">
        <f>+VLOOKUP(B1249,[1]CHECK!F$386:N$2702,8,0)</f>
        <v>15.09.2022</v>
      </c>
    </row>
    <row r="1250" spans="1:11" ht="18.75" hidden="1" customHeight="1" x14ac:dyDescent="0.2">
      <c r="A1250" s="41">
        <v>1249</v>
      </c>
      <c r="B1250" s="60">
        <v>27304</v>
      </c>
      <c r="C1250" s="43" t="s">
        <v>95</v>
      </c>
      <c r="D1250" s="42" t="s">
        <v>210</v>
      </c>
      <c r="E1250" s="64">
        <v>1468620</v>
      </c>
      <c r="F1250" s="64">
        <v>117490</v>
      </c>
      <c r="G1250" s="64">
        <v>1586110</v>
      </c>
      <c r="H1250" s="50"/>
      <c r="I1250" s="52">
        <f>+VLOOKUP(B1250,[1]CHECK!F$386:N$2702,9,0)</f>
        <v>-1586110</v>
      </c>
      <c r="J1250" s="52">
        <f t="shared" si="19"/>
        <v>0</v>
      </c>
      <c r="K1250" s="68" t="str">
        <f>+VLOOKUP(B1250,[1]CHECK!F$386:N$2702,8,0)</f>
        <v>15.09.2022</v>
      </c>
    </row>
    <row r="1251" spans="1:11" ht="18.75" hidden="1" customHeight="1" x14ac:dyDescent="0.2">
      <c r="A1251" s="41">
        <v>1250</v>
      </c>
      <c r="B1251" s="60">
        <v>27305</v>
      </c>
      <c r="C1251" s="43" t="s">
        <v>95</v>
      </c>
      <c r="D1251" s="42" t="s">
        <v>210</v>
      </c>
      <c r="E1251" s="64">
        <v>999522</v>
      </c>
      <c r="F1251" s="64">
        <v>79962</v>
      </c>
      <c r="G1251" s="64">
        <v>1079484</v>
      </c>
      <c r="H1251" s="50"/>
      <c r="I1251" s="52">
        <f>+VLOOKUP(B1251,[1]CHECK!F$386:N$2702,9,0)</f>
        <v>-1079484</v>
      </c>
      <c r="J1251" s="52">
        <f t="shared" si="19"/>
        <v>0</v>
      </c>
      <c r="K1251" s="68" t="str">
        <f>+VLOOKUP(B1251,[1]CHECK!F$386:N$2702,8,0)</f>
        <v>15.09.2022</v>
      </c>
    </row>
    <row r="1252" spans="1:11" ht="18.75" hidden="1" customHeight="1" x14ac:dyDescent="0.2">
      <c r="A1252" s="41">
        <v>1251</v>
      </c>
      <c r="B1252" s="60">
        <v>27306</v>
      </c>
      <c r="C1252" s="43" t="s">
        <v>95</v>
      </c>
      <c r="D1252" s="42" t="s">
        <v>210</v>
      </c>
      <c r="E1252" s="64">
        <v>1200250</v>
      </c>
      <c r="F1252" s="64">
        <v>96020</v>
      </c>
      <c r="G1252" s="64">
        <v>1296270</v>
      </c>
      <c r="H1252" s="50"/>
      <c r="I1252" s="52">
        <f>+VLOOKUP(B1252,[1]CHECK!F$386:N$2702,9,0)</f>
        <v>-1296270</v>
      </c>
      <c r="J1252" s="52">
        <f t="shared" si="19"/>
        <v>0</v>
      </c>
      <c r="K1252" s="68" t="str">
        <f>+VLOOKUP(B1252,[1]CHECK!F$386:N$2702,8,0)</f>
        <v>15.09.2022</v>
      </c>
    </row>
    <row r="1253" spans="1:11" ht="18.75" hidden="1" customHeight="1" x14ac:dyDescent="0.2">
      <c r="A1253" s="41">
        <v>1252</v>
      </c>
      <c r="B1253" s="60">
        <v>27307</v>
      </c>
      <c r="C1253" s="43" t="s">
        <v>95</v>
      </c>
      <c r="D1253" s="42" t="s">
        <v>210</v>
      </c>
      <c r="E1253" s="64">
        <v>6935328</v>
      </c>
      <c r="F1253" s="64">
        <v>554826</v>
      </c>
      <c r="G1253" s="64">
        <v>7490154</v>
      </c>
      <c r="H1253" s="50"/>
      <c r="I1253" s="52">
        <f>+VLOOKUP(B1253,[1]CHECK!F$386:N$2702,9,0)</f>
        <v>-7490154</v>
      </c>
      <c r="J1253" s="52">
        <f t="shared" si="19"/>
        <v>0</v>
      </c>
      <c r="K1253" s="68" t="str">
        <f>+VLOOKUP(B1253,[1]CHECK!F$386:N$2702,8,0)</f>
        <v>15.09.2022</v>
      </c>
    </row>
    <row r="1254" spans="1:11" ht="18.75" hidden="1" customHeight="1" x14ac:dyDescent="0.2">
      <c r="A1254" s="41">
        <v>1253</v>
      </c>
      <c r="B1254" s="60">
        <v>27308</v>
      </c>
      <c r="C1254" s="43" t="s">
        <v>95</v>
      </c>
      <c r="D1254" s="42" t="s">
        <v>210</v>
      </c>
      <c r="E1254" s="64">
        <v>6449640</v>
      </c>
      <c r="F1254" s="64">
        <v>515971</v>
      </c>
      <c r="G1254" s="64">
        <v>6965611</v>
      </c>
      <c r="H1254" s="50"/>
      <c r="I1254" s="52">
        <f>+VLOOKUP(B1254,[1]CHECK!F$386:N$2702,9,0)</f>
        <v>-6965611</v>
      </c>
      <c r="J1254" s="52">
        <f t="shared" si="19"/>
        <v>0</v>
      </c>
      <c r="K1254" s="68" t="str">
        <f>+VLOOKUP(B1254,[1]CHECK!F$386:N$2702,8,0)</f>
        <v>15.09.2022</v>
      </c>
    </row>
    <row r="1255" spans="1:11" ht="18.75" hidden="1" customHeight="1" x14ac:dyDescent="0.2">
      <c r="A1255" s="41">
        <v>1254</v>
      </c>
      <c r="B1255" s="60">
        <v>27309</v>
      </c>
      <c r="C1255" s="43" t="s">
        <v>95</v>
      </c>
      <c r="D1255" s="42" t="s">
        <v>210</v>
      </c>
      <c r="E1255" s="64">
        <v>4073740</v>
      </c>
      <c r="F1255" s="64">
        <v>325899</v>
      </c>
      <c r="G1255" s="64">
        <v>4399639</v>
      </c>
      <c r="H1255" s="50"/>
      <c r="I1255" s="52">
        <f>+VLOOKUP(B1255,[1]CHECK!F$386:N$2702,9,0)</f>
        <v>-4399639</v>
      </c>
      <c r="J1255" s="52">
        <f t="shared" si="19"/>
        <v>0</v>
      </c>
      <c r="K1255" s="68" t="str">
        <f>+VLOOKUP(B1255,[1]CHECK!F$386:N$2702,8,0)</f>
        <v>15.09.2022</v>
      </c>
    </row>
    <row r="1256" spans="1:11" ht="18.75" hidden="1" customHeight="1" x14ac:dyDescent="0.2">
      <c r="A1256" s="41">
        <v>1255</v>
      </c>
      <c r="B1256" s="60">
        <v>27310</v>
      </c>
      <c r="C1256" s="43" t="s">
        <v>95</v>
      </c>
      <c r="D1256" s="42" t="s">
        <v>210</v>
      </c>
      <c r="E1256" s="64">
        <v>4508514</v>
      </c>
      <c r="F1256" s="64">
        <v>360681</v>
      </c>
      <c r="G1256" s="64">
        <v>4869195</v>
      </c>
      <c r="H1256" s="50"/>
      <c r="I1256" s="52">
        <f>+VLOOKUP(B1256,[1]CHECK!F$386:N$2702,9,0)</f>
        <v>-4869195</v>
      </c>
      <c r="J1256" s="52">
        <f t="shared" si="19"/>
        <v>0</v>
      </c>
      <c r="K1256" s="68" t="str">
        <f>+VLOOKUP(B1256,[1]CHECK!F$386:N$2702,8,0)</f>
        <v>15.09.2022</v>
      </c>
    </row>
    <row r="1257" spans="1:11" ht="18.75" hidden="1" customHeight="1" x14ac:dyDescent="0.2">
      <c r="A1257" s="41">
        <v>1256</v>
      </c>
      <c r="B1257" s="60">
        <v>27311</v>
      </c>
      <c r="C1257" s="43" t="s">
        <v>95</v>
      </c>
      <c r="D1257" s="42" t="s">
        <v>210</v>
      </c>
      <c r="E1257" s="64">
        <v>1468620</v>
      </c>
      <c r="F1257" s="64">
        <v>117490</v>
      </c>
      <c r="G1257" s="64">
        <v>1586110</v>
      </c>
      <c r="H1257" s="50"/>
      <c r="I1257" s="52">
        <f>+VLOOKUP(B1257,[1]CHECK!F$386:N$2702,9,0)</f>
        <v>-1586110</v>
      </c>
      <c r="J1257" s="52">
        <f t="shared" si="19"/>
        <v>0</v>
      </c>
      <c r="K1257" s="68" t="str">
        <f>+VLOOKUP(B1257,[1]CHECK!F$386:N$2702,8,0)</f>
        <v>15.09.2022</v>
      </c>
    </row>
    <row r="1258" spans="1:11" ht="18.75" hidden="1" customHeight="1" x14ac:dyDescent="0.2">
      <c r="A1258" s="41">
        <v>1257</v>
      </c>
      <c r="B1258" s="60">
        <v>27312</v>
      </c>
      <c r="C1258" s="43" t="s">
        <v>95</v>
      </c>
      <c r="D1258" s="42" t="s">
        <v>210</v>
      </c>
      <c r="E1258" s="64">
        <v>1309220</v>
      </c>
      <c r="F1258" s="64">
        <v>104738</v>
      </c>
      <c r="G1258" s="64">
        <v>1413958</v>
      </c>
      <c r="H1258" s="50"/>
      <c r="I1258" s="52">
        <f>+VLOOKUP(B1258,[1]CHECK!F$386:N$2702,9,0)</f>
        <v>-1413958</v>
      </c>
      <c r="J1258" s="52">
        <f t="shared" si="19"/>
        <v>0</v>
      </c>
      <c r="K1258" s="68" t="str">
        <f>+VLOOKUP(B1258,[1]CHECK!F$386:N$2702,8,0)</f>
        <v>15.09.2022</v>
      </c>
    </row>
    <row r="1259" spans="1:11" ht="18.75" hidden="1" customHeight="1" x14ac:dyDescent="0.2">
      <c r="A1259" s="41">
        <v>1258</v>
      </c>
      <c r="B1259" s="60">
        <v>27321</v>
      </c>
      <c r="C1259" s="43" t="s">
        <v>95</v>
      </c>
      <c r="D1259" s="42" t="s">
        <v>210</v>
      </c>
      <c r="E1259" s="64">
        <v>8938490</v>
      </c>
      <c r="F1259" s="64">
        <v>715079</v>
      </c>
      <c r="G1259" s="64">
        <v>9653569</v>
      </c>
      <c r="H1259" s="50"/>
      <c r="I1259" s="52">
        <f>+VLOOKUP(B1259,[1]CHECK!F$386:N$2702,9,0)</f>
        <v>-9653569</v>
      </c>
      <c r="J1259" s="52">
        <f t="shared" si="19"/>
        <v>0</v>
      </c>
      <c r="K1259" s="68" t="str">
        <f>+VLOOKUP(B1259,[1]CHECK!F$386:N$2702,8,0)</f>
        <v>15.09.2022</v>
      </c>
    </row>
    <row r="1260" spans="1:11" ht="18.75" hidden="1" customHeight="1" x14ac:dyDescent="0.2">
      <c r="A1260" s="41">
        <v>1259</v>
      </c>
      <c r="B1260" s="60">
        <v>27322</v>
      </c>
      <c r="C1260" s="43" t="s">
        <v>95</v>
      </c>
      <c r="D1260" s="42" t="s">
        <v>210</v>
      </c>
      <c r="E1260" s="64">
        <v>2919044</v>
      </c>
      <c r="F1260" s="64">
        <v>233524</v>
      </c>
      <c r="G1260" s="64">
        <v>3152568</v>
      </c>
      <c r="H1260" s="50"/>
      <c r="I1260" s="52">
        <f>+VLOOKUP(B1260,[1]CHECK!F$386:N$2702,9,0)</f>
        <v>-3152568</v>
      </c>
      <c r="J1260" s="52">
        <f t="shared" si="19"/>
        <v>0</v>
      </c>
      <c r="K1260" s="68" t="str">
        <f>+VLOOKUP(B1260,[1]CHECK!F$386:N$2702,8,0)</f>
        <v>15.09.2022</v>
      </c>
    </row>
    <row r="1261" spans="1:11" ht="18.75" hidden="1" customHeight="1" x14ac:dyDescent="0.2">
      <c r="A1261" s="41">
        <v>1260</v>
      </c>
      <c r="B1261" s="60">
        <v>27325</v>
      </c>
      <c r="C1261" s="43" t="s">
        <v>95</v>
      </c>
      <c r="D1261" s="42" t="s">
        <v>210</v>
      </c>
      <c r="E1261" s="64">
        <v>999522</v>
      </c>
      <c r="F1261" s="64">
        <v>79962</v>
      </c>
      <c r="G1261" s="64">
        <v>1079484</v>
      </c>
      <c r="H1261" s="50"/>
      <c r="I1261" s="52">
        <f>+VLOOKUP(B1261,[1]CHECK!F$386:N$2702,9,0)</f>
        <v>-1079484</v>
      </c>
      <c r="J1261" s="52">
        <f t="shared" si="19"/>
        <v>0</v>
      </c>
      <c r="K1261" s="68" t="str">
        <f>+VLOOKUP(B1261,[1]CHECK!F$386:N$2702,8,0)</f>
        <v>15.09.2022</v>
      </c>
    </row>
    <row r="1262" spans="1:11" ht="18.75" hidden="1" customHeight="1" x14ac:dyDescent="0.2">
      <c r="A1262" s="41">
        <v>1261</v>
      </c>
      <c r="B1262" s="60">
        <v>27326</v>
      </c>
      <c r="C1262" s="43" t="s">
        <v>95</v>
      </c>
      <c r="D1262" s="42" t="s">
        <v>210</v>
      </c>
      <c r="E1262" s="64">
        <v>999522</v>
      </c>
      <c r="F1262" s="64">
        <v>79962</v>
      </c>
      <c r="G1262" s="64">
        <v>1079484</v>
      </c>
      <c r="H1262" s="50"/>
      <c r="I1262" s="52">
        <f>+VLOOKUP(B1262,[1]CHECK!F$386:N$2702,9,0)</f>
        <v>-1079484</v>
      </c>
      <c r="J1262" s="52">
        <f t="shared" si="19"/>
        <v>0</v>
      </c>
      <c r="K1262" s="68" t="str">
        <f>+VLOOKUP(B1262,[1]CHECK!F$386:N$2702,8,0)</f>
        <v>15.09.2022</v>
      </c>
    </row>
    <row r="1263" spans="1:11" ht="18.75" hidden="1" customHeight="1" x14ac:dyDescent="0.2">
      <c r="A1263" s="41">
        <v>1262</v>
      </c>
      <c r="B1263" s="60">
        <v>27327</v>
      </c>
      <c r="C1263" s="43" t="s">
        <v>95</v>
      </c>
      <c r="D1263" s="42" t="s">
        <v>210</v>
      </c>
      <c r="E1263" s="64">
        <v>5579086</v>
      </c>
      <c r="F1263" s="64">
        <v>446327</v>
      </c>
      <c r="G1263" s="64">
        <v>6025413</v>
      </c>
      <c r="H1263" s="50"/>
      <c r="I1263" s="52">
        <f>+VLOOKUP(B1263,[1]CHECK!F$386:N$2702,9,0)</f>
        <v>-6025413</v>
      </c>
      <c r="J1263" s="52">
        <f t="shared" si="19"/>
        <v>0</v>
      </c>
      <c r="K1263" s="68" t="str">
        <f>+VLOOKUP(B1263,[1]CHECK!F$386:N$2702,8,0)</f>
        <v>15.09.2022</v>
      </c>
    </row>
    <row r="1264" spans="1:11" ht="18.75" hidden="1" customHeight="1" x14ac:dyDescent="0.2">
      <c r="A1264" s="41">
        <v>1263</v>
      </c>
      <c r="B1264" s="60">
        <v>27328</v>
      </c>
      <c r="C1264" s="43" t="s">
        <v>95</v>
      </c>
      <c r="D1264" s="42" t="s">
        <v>210</v>
      </c>
      <c r="E1264" s="64">
        <v>2468142</v>
      </c>
      <c r="F1264" s="64">
        <v>197451</v>
      </c>
      <c r="G1264" s="64">
        <v>2665593</v>
      </c>
      <c r="H1264" s="50"/>
      <c r="I1264" s="52">
        <f>+VLOOKUP(B1264,[1]CHECK!F$386:N$2702,9,0)</f>
        <v>-2665593</v>
      </c>
      <c r="J1264" s="52">
        <f t="shared" si="19"/>
        <v>0</v>
      </c>
      <c r="K1264" s="68" t="str">
        <f>+VLOOKUP(B1264,[1]CHECK!F$386:N$2702,8,0)</f>
        <v>15.09.2022</v>
      </c>
    </row>
    <row r="1265" spans="1:11" ht="18.75" hidden="1" customHeight="1" x14ac:dyDescent="0.2">
      <c r="A1265" s="41">
        <v>1264</v>
      </c>
      <c r="B1265" s="60">
        <v>27329</v>
      </c>
      <c r="C1265" s="43" t="s">
        <v>95</v>
      </c>
      <c r="D1265" s="42" t="s">
        <v>210</v>
      </c>
      <c r="E1265" s="64">
        <v>5997132</v>
      </c>
      <c r="F1265" s="64">
        <v>479771</v>
      </c>
      <c r="G1265" s="64">
        <v>6476903</v>
      </c>
      <c r="H1265" s="50"/>
      <c r="I1265" s="52">
        <f>+VLOOKUP(B1265,[1]CHECK!F$386:N$2702,9,0)</f>
        <v>-6476903</v>
      </c>
      <c r="J1265" s="52">
        <f t="shared" si="19"/>
        <v>0</v>
      </c>
      <c r="K1265" s="68" t="str">
        <f>+VLOOKUP(B1265,[1]CHECK!F$386:N$2702,8,0)</f>
        <v>15.09.2022</v>
      </c>
    </row>
    <row r="1266" spans="1:11" ht="18.75" hidden="1" customHeight="1" x14ac:dyDescent="0.2">
      <c r="A1266" s="41">
        <v>1265</v>
      </c>
      <c r="B1266" s="60">
        <v>27332</v>
      </c>
      <c r="C1266" s="43" t="s">
        <v>96</v>
      </c>
      <c r="D1266" s="42" t="s">
        <v>210</v>
      </c>
      <c r="E1266" s="64">
        <v>999522</v>
      </c>
      <c r="F1266" s="64">
        <v>79962</v>
      </c>
      <c r="G1266" s="64">
        <v>1079484</v>
      </c>
      <c r="H1266" s="50"/>
      <c r="I1266" s="52">
        <f>+VLOOKUP(B1266,[1]CHECK!F$386:N$2702,9,0)</f>
        <v>-1079484</v>
      </c>
      <c r="J1266" s="52">
        <f t="shared" si="19"/>
        <v>0</v>
      </c>
      <c r="K1266" s="68" t="str">
        <f>+VLOOKUP(B1266,[1]CHECK!F$386:N$2702,8,0)</f>
        <v>15.09.2022</v>
      </c>
    </row>
    <row r="1267" spans="1:11" ht="18.75" hidden="1" customHeight="1" x14ac:dyDescent="0.2">
      <c r="A1267" s="41">
        <v>1266</v>
      </c>
      <c r="B1267" s="60">
        <v>27346</v>
      </c>
      <c r="C1267" s="43" t="s">
        <v>96</v>
      </c>
      <c r="D1267" s="42" t="s">
        <v>210</v>
      </c>
      <c r="E1267" s="64">
        <v>2199772</v>
      </c>
      <c r="F1267" s="64">
        <v>175982</v>
      </c>
      <c r="G1267" s="64">
        <v>2375754</v>
      </c>
      <c r="H1267" s="50"/>
      <c r="I1267" s="52">
        <f>+VLOOKUP(B1267,[1]CHECK!F$386:N$2702,9,0)</f>
        <v>-2375754</v>
      </c>
      <c r="J1267" s="52">
        <f t="shared" si="19"/>
        <v>0</v>
      </c>
      <c r="K1267" s="68" t="str">
        <f>+VLOOKUP(B1267,[1]CHECK!F$386:N$2702,8,0)</f>
        <v>15.09.2022</v>
      </c>
    </row>
    <row r="1268" spans="1:11" ht="18.75" hidden="1" customHeight="1" x14ac:dyDescent="0.2">
      <c r="A1268" s="41">
        <v>1267</v>
      </c>
      <c r="B1268" s="60">
        <v>27406</v>
      </c>
      <c r="C1268" s="43" t="s">
        <v>96</v>
      </c>
      <c r="D1268" s="42" t="s">
        <v>210</v>
      </c>
      <c r="E1268" s="64">
        <v>9464796</v>
      </c>
      <c r="F1268" s="64">
        <v>757184</v>
      </c>
      <c r="G1268" s="64">
        <v>10221980</v>
      </c>
      <c r="H1268" s="50"/>
      <c r="I1268" s="52">
        <f>+VLOOKUP(B1268,[1]CHECK!F$386:N$2702,9,0)</f>
        <v>-10221980</v>
      </c>
      <c r="J1268" s="52">
        <f t="shared" si="19"/>
        <v>0</v>
      </c>
      <c r="K1268" s="68" t="str">
        <f>+VLOOKUP(B1268,[1]CHECK!F$386:N$2702,8,0)</f>
        <v>15.09.2022</v>
      </c>
    </row>
    <row r="1269" spans="1:11" ht="18.75" hidden="1" customHeight="1" x14ac:dyDescent="0.2">
      <c r="A1269" s="41">
        <v>1268</v>
      </c>
      <c r="B1269" s="60">
        <v>27408</v>
      </c>
      <c r="C1269" s="43" t="s">
        <v>96</v>
      </c>
      <c r="D1269" s="42" t="s">
        <v>210</v>
      </c>
      <c r="E1269" s="64">
        <v>999522</v>
      </c>
      <c r="F1269" s="64">
        <v>79962</v>
      </c>
      <c r="G1269" s="64">
        <v>1079484</v>
      </c>
      <c r="H1269" s="50"/>
      <c r="I1269" s="52">
        <f>+VLOOKUP(B1269,[1]CHECK!F$386:N$2702,9,0)</f>
        <v>-1079484</v>
      </c>
      <c r="J1269" s="52">
        <f t="shared" si="19"/>
        <v>0</v>
      </c>
      <c r="K1269" s="68" t="str">
        <f>+VLOOKUP(B1269,[1]CHECK!F$386:N$2702,8,0)</f>
        <v>15.09.2022</v>
      </c>
    </row>
    <row r="1270" spans="1:11" ht="18.75" hidden="1" customHeight="1" x14ac:dyDescent="0.2">
      <c r="A1270" s="41">
        <v>1269</v>
      </c>
      <c r="B1270" s="60">
        <v>27411</v>
      </c>
      <c r="C1270" s="43" t="s">
        <v>96</v>
      </c>
      <c r="D1270" s="42" t="s">
        <v>210</v>
      </c>
      <c r="E1270" s="64">
        <v>1999044</v>
      </c>
      <c r="F1270" s="64">
        <v>159924</v>
      </c>
      <c r="G1270" s="64">
        <v>2158968</v>
      </c>
      <c r="H1270" s="50"/>
      <c r="I1270" s="52">
        <f>+VLOOKUP(B1270,[1]CHECK!F$386:N$2702,9,0)</f>
        <v>-2158968</v>
      </c>
      <c r="J1270" s="52">
        <f t="shared" si="19"/>
        <v>0</v>
      </c>
      <c r="K1270" s="68" t="str">
        <f>+VLOOKUP(B1270,[1]CHECK!F$386:N$2702,8,0)</f>
        <v>15.09.2022</v>
      </c>
    </row>
    <row r="1271" spans="1:11" ht="18.75" hidden="1" customHeight="1" x14ac:dyDescent="0.2">
      <c r="A1271" s="41">
        <v>1270</v>
      </c>
      <c r="B1271" s="60">
        <v>27495</v>
      </c>
      <c r="C1271" s="43" t="s">
        <v>169</v>
      </c>
      <c r="D1271" s="42" t="s">
        <v>210</v>
      </c>
      <c r="E1271" s="64">
        <v>3467684</v>
      </c>
      <c r="F1271" s="64">
        <v>277415</v>
      </c>
      <c r="G1271" s="64">
        <v>3745099</v>
      </c>
      <c r="H1271" s="50"/>
      <c r="I1271" s="52">
        <f>+VLOOKUP(B1271,[1]CHECK!F$386:N$2702,9,0)</f>
        <v>-3745099</v>
      </c>
      <c r="J1271" s="52">
        <f t="shared" si="19"/>
        <v>0</v>
      </c>
      <c r="K1271" s="68" t="str">
        <f>+VLOOKUP(B1271,[1]CHECK!F$386:N$2702,8,0)</f>
        <v>15.09.2022</v>
      </c>
    </row>
    <row r="1272" spans="1:11" ht="18.75" hidden="1" customHeight="1" x14ac:dyDescent="0.2">
      <c r="A1272" s="41">
        <v>1271</v>
      </c>
      <c r="B1272" s="60">
        <v>27496</v>
      </c>
      <c r="C1272" s="43" t="s">
        <v>169</v>
      </c>
      <c r="D1272" s="42" t="s">
        <v>210</v>
      </c>
      <c r="E1272" s="64">
        <v>1468620</v>
      </c>
      <c r="F1272" s="64">
        <v>117490</v>
      </c>
      <c r="G1272" s="64">
        <v>1586110</v>
      </c>
      <c r="H1272" s="50"/>
      <c r="I1272" s="52">
        <f>+VLOOKUP(B1272,[1]CHECK!F$386:N$2702,9,0)</f>
        <v>-1586110</v>
      </c>
      <c r="J1272" s="52">
        <f t="shared" si="19"/>
        <v>0</v>
      </c>
      <c r="K1272" s="68" t="str">
        <f>+VLOOKUP(B1272,[1]CHECK!F$386:N$2702,8,0)</f>
        <v>15.09.2022</v>
      </c>
    </row>
    <row r="1273" spans="1:11" ht="18.75" hidden="1" customHeight="1" x14ac:dyDescent="0.2">
      <c r="A1273" s="41">
        <v>1272</v>
      </c>
      <c r="B1273" s="60">
        <v>27497</v>
      </c>
      <c r="C1273" s="43" t="s">
        <v>169</v>
      </c>
      <c r="D1273" s="42" t="s">
        <v>210</v>
      </c>
      <c r="E1273" s="64">
        <v>1111900</v>
      </c>
      <c r="F1273" s="64">
        <v>88952</v>
      </c>
      <c r="G1273" s="64">
        <v>1200852</v>
      </c>
      <c r="H1273" s="50"/>
      <c r="I1273" s="52">
        <f>+VLOOKUP(B1273,[1]CHECK!F$386:N$2702,9,0)</f>
        <v>-1200852</v>
      </c>
      <c r="J1273" s="52">
        <f t="shared" si="19"/>
        <v>0</v>
      </c>
      <c r="K1273" s="68" t="str">
        <f>+VLOOKUP(B1273,[1]CHECK!F$386:N$2702,8,0)</f>
        <v>15.09.2022</v>
      </c>
    </row>
    <row r="1274" spans="1:11" ht="18.75" hidden="1" customHeight="1" x14ac:dyDescent="0.2">
      <c r="A1274" s="41">
        <v>1273</v>
      </c>
      <c r="B1274" s="60">
        <v>27498</v>
      </c>
      <c r="C1274" s="43" t="s">
        <v>169</v>
      </c>
      <c r="D1274" s="42" t="s">
        <v>210</v>
      </c>
      <c r="E1274" s="64">
        <v>200732</v>
      </c>
      <c r="F1274" s="64">
        <v>16059</v>
      </c>
      <c r="G1274" s="64">
        <v>216791</v>
      </c>
      <c r="H1274" s="50"/>
      <c r="I1274" s="52">
        <f>+VLOOKUP(B1274,[1]CHECK!F$386:N$2702,9,0)</f>
        <v>-216791</v>
      </c>
      <c r="J1274" s="52">
        <f t="shared" si="19"/>
        <v>0</v>
      </c>
      <c r="K1274" s="68" t="str">
        <f>+VLOOKUP(B1274,[1]CHECK!F$386:N$2702,8,0)</f>
        <v>15.09.2022</v>
      </c>
    </row>
    <row r="1275" spans="1:11" ht="18.75" hidden="1" customHeight="1" x14ac:dyDescent="0.2">
      <c r="A1275" s="41">
        <v>1274</v>
      </c>
      <c r="B1275" s="60">
        <v>27499</v>
      </c>
      <c r="C1275" s="43" t="s">
        <v>169</v>
      </c>
      <c r="D1275" s="42" t="s">
        <v>210</v>
      </c>
      <c r="E1275" s="64">
        <v>6714662</v>
      </c>
      <c r="F1275" s="64">
        <v>537173</v>
      </c>
      <c r="G1275" s="64">
        <v>7251835</v>
      </c>
      <c r="H1275" s="50"/>
      <c r="I1275" s="52">
        <f>+VLOOKUP(B1275,[1]CHECK!F$386:N$2702,9,0)</f>
        <v>-7251835</v>
      </c>
      <c r="J1275" s="52">
        <f t="shared" si="19"/>
        <v>0</v>
      </c>
      <c r="K1275" s="68" t="str">
        <f>+VLOOKUP(B1275,[1]CHECK!F$386:N$2702,8,0)</f>
        <v>15.09.2022</v>
      </c>
    </row>
    <row r="1276" spans="1:11" ht="18.75" hidden="1" customHeight="1" x14ac:dyDescent="0.2">
      <c r="A1276" s="41">
        <v>1275</v>
      </c>
      <c r="B1276" s="60">
        <v>27500</v>
      </c>
      <c r="C1276" s="43" t="s">
        <v>169</v>
      </c>
      <c r="D1276" s="42" t="s">
        <v>210</v>
      </c>
      <c r="E1276" s="64">
        <v>1468620</v>
      </c>
      <c r="F1276" s="64">
        <v>117490</v>
      </c>
      <c r="G1276" s="64">
        <v>1586110</v>
      </c>
      <c r="H1276" s="50"/>
      <c r="I1276" s="52">
        <f>+VLOOKUP(B1276,[1]CHECK!F$386:N$2702,9,0)</f>
        <v>-1586110</v>
      </c>
      <c r="J1276" s="52">
        <f t="shared" si="19"/>
        <v>0</v>
      </c>
      <c r="K1276" s="68" t="str">
        <f>+VLOOKUP(B1276,[1]CHECK!F$386:N$2702,8,0)</f>
        <v>15.09.2022</v>
      </c>
    </row>
    <row r="1277" spans="1:11" ht="18.75" hidden="1" customHeight="1" x14ac:dyDescent="0.2">
      <c r="A1277" s="41">
        <v>1276</v>
      </c>
      <c r="B1277" s="60">
        <v>27501</v>
      </c>
      <c r="C1277" s="43" t="s">
        <v>169</v>
      </c>
      <c r="D1277" s="42" t="s">
        <v>210</v>
      </c>
      <c r="E1277" s="64">
        <v>4667934</v>
      </c>
      <c r="F1277" s="64">
        <v>373435</v>
      </c>
      <c r="G1277" s="64">
        <v>5041369</v>
      </c>
      <c r="H1277" s="50"/>
      <c r="I1277" s="52">
        <f>+VLOOKUP(B1277,[1]CHECK!F$386:N$2702,9,0)</f>
        <v>-5041369</v>
      </c>
      <c r="J1277" s="52">
        <f t="shared" si="19"/>
        <v>0</v>
      </c>
      <c r="K1277" s="68" t="str">
        <f>+VLOOKUP(B1277,[1]CHECK!F$386:N$2702,8,0)</f>
        <v>15.09.2022</v>
      </c>
    </row>
    <row r="1278" spans="1:11" ht="18.75" hidden="1" customHeight="1" x14ac:dyDescent="0.2">
      <c r="A1278" s="41">
        <v>1277</v>
      </c>
      <c r="B1278" s="60">
        <v>27502</v>
      </c>
      <c r="C1278" s="43" t="s">
        <v>169</v>
      </c>
      <c r="D1278" s="42" t="s">
        <v>210</v>
      </c>
      <c r="E1278" s="64">
        <v>1870104</v>
      </c>
      <c r="F1278" s="64">
        <v>149608</v>
      </c>
      <c r="G1278" s="64">
        <v>2019712</v>
      </c>
      <c r="H1278" s="50"/>
      <c r="I1278" s="52">
        <f>+VLOOKUP(B1278,[1]CHECK!F$386:N$2702,9,0)</f>
        <v>-2019712</v>
      </c>
      <c r="J1278" s="52">
        <f t="shared" si="19"/>
        <v>0</v>
      </c>
      <c r="K1278" s="68" t="str">
        <f>+VLOOKUP(B1278,[1]CHECK!F$386:N$2702,8,0)</f>
        <v>15.09.2022</v>
      </c>
    </row>
    <row r="1279" spans="1:11" ht="18.75" hidden="1" customHeight="1" x14ac:dyDescent="0.2">
      <c r="A1279" s="41">
        <v>1278</v>
      </c>
      <c r="B1279" s="60">
        <v>27503</v>
      </c>
      <c r="C1279" s="43" t="s">
        <v>169</v>
      </c>
      <c r="D1279" s="42" t="s">
        <v>210</v>
      </c>
      <c r="E1279" s="64">
        <v>2698142</v>
      </c>
      <c r="F1279" s="64">
        <v>215851</v>
      </c>
      <c r="G1279" s="64">
        <v>2913993</v>
      </c>
      <c r="H1279" s="50"/>
      <c r="I1279" s="52">
        <f>+VLOOKUP(B1279,[1]CHECK!F$386:N$2702,9,0)</f>
        <v>-2913993</v>
      </c>
      <c r="J1279" s="52">
        <f t="shared" si="19"/>
        <v>0</v>
      </c>
      <c r="K1279" s="68" t="str">
        <f>+VLOOKUP(B1279,[1]CHECK!F$386:N$2702,8,0)</f>
        <v>15.09.2022</v>
      </c>
    </row>
    <row r="1280" spans="1:11" ht="18.75" hidden="1" customHeight="1" x14ac:dyDescent="0.2">
      <c r="A1280" s="41">
        <v>1279</v>
      </c>
      <c r="B1280" s="60">
        <v>27504</v>
      </c>
      <c r="C1280" s="43" t="s">
        <v>169</v>
      </c>
      <c r="D1280" s="42" t="s">
        <v>210</v>
      </c>
      <c r="E1280" s="64">
        <v>2739474</v>
      </c>
      <c r="F1280" s="64">
        <v>219158</v>
      </c>
      <c r="G1280" s="64">
        <v>2958632</v>
      </c>
      <c r="H1280" s="50"/>
      <c r="I1280" s="52">
        <f>+VLOOKUP(B1280,[1]CHECK!F$386:N$2702,9,0)</f>
        <v>-2958632</v>
      </c>
      <c r="J1280" s="52">
        <f t="shared" si="19"/>
        <v>0</v>
      </c>
      <c r="K1280" s="68" t="str">
        <f>+VLOOKUP(B1280,[1]CHECK!F$386:N$2702,8,0)</f>
        <v>15.09.2022</v>
      </c>
    </row>
    <row r="1281" spans="1:11" ht="18.75" hidden="1" customHeight="1" x14ac:dyDescent="0.2">
      <c r="A1281" s="41">
        <v>1280</v>
      </c>
      <c r="B1281" s="60">
        <v>27505</v>
      </c>
      <c r="C1281" s="43" t="s">
        <v>169</v>
      </c>
      <c r="D1281" s="42" t="s">
        <v>210</v>
      </c>
      <c r="E1281" s="64">
        <v>1468620</v>
      </c>
      <c r="F1281" s="64">
        <v>117490</v>
      </c>
      <c r="G1281" s="64">
        <v>1586110</v>
      </c>
      <c r="H1281" s="50"/>
      <c r="I1281" s="52">
        <f>+VLOOKUP(B1281,[1]CHECK!F$386:N$2702,9,0)</f>
        <v>-1586110</v>
      </c>
      <c r="J1281" s="52">
        <f t="shared" si="19"/>
        <v>0</v>
      </c>
      <c r="K1281" s="68" t="str">
        <f>+VLOOKUP(B1281,[1]CHECK!F$386:N$2702,8,0)</f>
        <v>15.09.2022</v>
      </c>
    </row>
    <row r="1282" spans="1:11" ht="18.75" hidden="1" customHeight="1" x14ac:dyDescent="0.2">
      <c r="A1282" s="41">
        <v>1281</v>
      </c>
      <c r="B1282" s="60">
        <v>27506</v>
      </c>
      <c r="C1282" s="43" t="s">
        <v>169</v>
      </c>
      <c r="D1282" s="42" t="s">
        <v>210</v>
      </c>
      <c r="E1282" s="64">
        <v>2998566</v>
      </c>
      <c r="F1282" s="64">
        <v>239885</v>
      </c>
      <c r="G1282" s="64">
        <v>3238451</v>
      </c>
      <c r="H1282" s="50"/>
      <c r="I1282" s="52">
        <f>+VLOOKUP(B1282,[1]CHECK!F$386:N$2702,9,0)</f>
        <v>-3238451</v>
      </c>
      <c r="J1282" s="52">
        <f t="shared" si="19"/>
        <v>0</v>
      </c>
      <c r="K1282" s="68" t="str">
        <f>+VLOOKUP(B1282,[1]CHECK!F$386:N$2702,8,0)</f>
        <v>15.09.2022</v>
      </c>
    </row>
    <row r="1283" spans="1:11" ht="18.75" hidden="1" customHeight="1" x14ac:dyDescent="0.2">
      <c r="A1283" s="41">
        <v>1282</v>
      </c>
      <c r="B1283" s="60">
        <v>27507</v>
      </c>
      <c r="C1283" s="43" t="s">
        <v>169</v>
      </c>
      <c r="D1283" s="42" t="s">
        <v>210</v>
      </c>
      <c r="E1283" s="64">
        <v>2998566</v>
      </c>
      <c r="F1283" s="64">
        <v>239885</v>
      </c>
      <c r="G1283" s="64">
        <v>3238451</v>
      </c>
      <c r="H1283" s="50"/>
      <c r="I1283" s="52">
        <f>+VLOOKUP(B1283,[1]CHECK!F$386:N$2702,9,0)</f>
        <v>-3238451</v>
      </c>
      <c r="J1283" s="52">
        <f t="shared" ref="J1283:J1346" si="20">+I1283+G1283</f>
        <v>0</v>
      </c>
      <c r="K1283" s="68" t="str">
        <f>+VLOOKUP(B1283,[1]CHECK!F$386:N$2702,8,0)</f>
        <v>15.09.2022</v>
      </c>
    </row>
    <row r="1284" spans="1:11" ht="18.75" hidden="1" customHeight="1" x14ac:dyDescent="0.2">
      <c r="A1284" s="41">
        <v>1283</v>
      </c>
      <c r="B1284" s="60">
        <v>27508</v>
      </c>
      <c r="C1284" s="43" t="s">
        <v>169</v>
      </c>
      <c r="D1284" s="42" t="s">
        <v>210</v>
      </c>
      <c r="E1284" s="64">
        <v>999522</v>
      </c>
      <c r="F1284" s="64">
        <v>79962</v>
      </c>
      <c r="G1284" s="64">
        <v>1079484</v>
      </c>
      <c r="H1284" s="50"/>
      <c r="I1284" s="52">
        <f>+VLOOKUP(B1284,[1]CHECK!F$386:N$2702,9,0)</f>
        <v>-1079484</v>
      </c>
      <c r="J1284" s="52">
        <f t="shared" si="20"/>
        <v>0</v>
      </c>
      <c r="K1284" s="68" t="str">
        <f>+VLOOKUP(B1284,[1]CHECK!F$386:N$2702,8,0)</f>
        <v>15.09.2022</v>
      </c>
    </row>
    <row r="1285" spans="1:11" ht="18.75" hidden="1" customHeight="1" x14ac:dyDescent="0.2">
      <c r="A1285" s="41">
        <v>1284</v>
      </c>
      <c r="B1285" s="60">
        <v>28999</v>
      </c>
      <c r="C1285" s="43" t="s">
        <v>97</v>
      </c>
      <c r="D1285" s="42" t="s">
        <v>210</v>
      </c>
      <c r="E1285" s="64">
        <v>1311312</v>
      </c>
      <c r="F1285" s="64">
        <v>104905</v>
      </c>
      <c r="G1285" s="64">
        <v>1416217</v>
      </c>
      <c r="H1285" s="50"/>
      <c r="I1285" s="52">
        <f>+VLOOKUP(B1285,[1]CHECK!F$386:N$2702,9,0)</f>
        <v>-1416217</v>
      </c>
      <c r="J1285" s="52">
        <f t="shared" si="20"/>
        <v>0</v>
      </c>
      <c r="K1285" s="68" t="str">
        <f>+VLOOKUP(B1285,[1]CHECK!F$386:N$2702,8,0)</f>
        <v>15.09.2022</v>
      </c>
    </row>
    <row r="1286" spans="1:11" ht="18.75" hidden="1" customHeight="1" x14ac:dyDescent="0.2">
      <c r="A1286" s="41">
        <v>1285</v>
      </c>
      <c r="B1286" s="60">
        <v>29000</v>
      </c>
      <c r="C1286" s="43" t="s">
        <v>97</v>
      </c>
      <c r="D1286" s="42" t="s">
        <v>210</v>
      </c>
      <c r="E1286" s="64">
        <v>3689800</v>
      </c>
      <c r="F1286" s="64">
        <v>295184</v>
      </c>
      <c r="G1286" s="64">
        <v>3984984</v>
      </c>
      <c r="H1286" s="50"/>
      <c r="I1286" s="52">
        <f>+VLOOKUP(B1286,[1]CHECK!F$386:N$2702,9,0)</f>
        <v>-3984984</v>
      </c>
      <c r="J1286" s="52">
        <f t="shared" si="20"/>
        <v>0</v>
      </c>
      <c r="K1286" s="68" t="str">
        <f>+VLOOKUP(B1286,[1]CHECK!F$386:N$2702,8,0)</f>
        <v>15.09.2022</v>
      </c>
    </row>
    <row r="1287" spans="1:11" ht="18.75" hidden="1" customHeight="1" x14ac:dyDescent="0.2">
      <c r="A1287" s="41">
        <v>1286</v>
      </c>
      <c r="B1287" s="60">
        <v>29001</v>
      </c>
      <c r="C1287" s="43" t="s">
        <v>97</v>
      </c>
      <c r="D1287" s="42" t="s">
        <v>210</v>
      </c>
      <c r="E1287" s="64">
        <v>1111900</v>
      </c>
      <c r="F1287" s="64">
        <v>88952</v>
      </c>
      <c r="G1287" s="64">
        <v>1200852</v>
      </c>
      <c r="H1287" s="50"/>
      <c r="I1287" s="52">
        <f>+VLOOKUP(B1287,[1]CHECK!F$386:N$2702,9,0)</f>
        <v>-1200852</v>
      </c>
      <c r="J1287" s="52">
        <f t="shared" si="20"/>
        <v>0</v>
      </c>
      <c r="K1287" s="68" t="str">
        <f>+VLOOKUP(B1287,[1]CHECK!F$386:N$2702,8,0)</f>
        <v>15.09.2022</v>
      </c>
    </row>
    <row r="1288" spans="1:11" ht="18.75" hidden="1" customHeight="1" x14ac:dyDescent="0.2">
      <c r="A1288" s="41">
        <v>1287</v>
      </c>
      <c r="B1288" s="60">
        <v>29002</v>
      </c>
      <c r="C1288" s="43" t="s">
        <v>97</v>
      </c>
      <c r="D1288" s="42" t="s">
        <v>210</v>
      </c>
      <c r="E1288" s="64">
        <v>4999020</v>
      </c>
      <c r="F1288" s="64">
        <v>399922</v>
      </c>
      <c r="G1288" s="64">
        <v>5398942</v>
      </c>
      <c r="H1288" s="50"/>
      <c r="I1288" s="52">
        <f>+VLOOKUP(B1288,[1]CHECK!F$386:N$2702,9,0)</f>
        <v>-5398942</v>
      </c>
      <c r="J1288" s="52">
        <f t="shared" si="20"/>
        <v>0</v>
      </c>
      <c r="K1288" s="68" t="str">
        <f>+VLOOKUP(B1288,[1]CHECK!F$386:N$2702,8,0)</f>
        <v>15.09.2022</v>
      </c>
    </row>
    <row r="1289" spans="1:11" ht="18.75" hidden="1" customHeight="1" x14ac:dyDescent="0.2">
      <c r="A1289" s="41">
        <v>1288</v>
      </c>
      <c r="B1289" s="60">
        <v>29003</v>
      </c>
      <c r="C1289" s="43" t="s">
        <v>97</v>
      </c>
      <c r="D1289" s="42" t="s">
        <v>210</v>
      </c>
      <c r="E1289" s="64">
        <v>2221160</v>
      </c>
      <c r="F1289" s="64">
        <v>177693</v>
      </c>
      <c r="G1289" s="64">
        <v>2398853</v>
      </c>
      <c r="H1289" s="50"/>
      <c r="I1289" s="52">
        <f>+VLOOKUP(B1289,[1]CHECK!F$386:N$2702,9,0)</f>
        <v>-2398853</v>
      </c>
      <c r="J1289" s="52">
        <f t="shared" si="20"/>
        <v>0</v>
      </c>
      <c r="K1289" s="68" t="str">
        <f>+VLOOKUP(B1289,[1]CHECK!F$386:N$2702,8,0)</f>
        <v>15.09.2022</v>
      </c>
    </row>
    <row r="1290" spans="1:11" ht="18.75" hidden="1" customHeight="1" x14ac:dyDescent="0.2">
      <c r="A1290" s="41">
        <v>1289</v>
      </c>
      <c r="B1290" s="60">
        <v>29004</v>
      </c>
      <c r="C1290" s="43" t="s">
        <v>97</v>
      </c>
      <c r="D1290" s="42" t="s">
        <v>210</v>
      </c>
      <c r="E1290" s="64">
        <v>2221160</v>
      </c>
      <c r="F1290" s="64">
        <v>177693</v>
      </c>
      <c r="G1290" s="64">
        <v>2398853</v>
      </c>
      <c r="H1290" s="50"/>
      <c r="I1290" s="52">
        <f>+VLOOKUP(B1290,[1]CHECK!F$386:N$2702,9,0)</f>
        <v>-2398853</v>
      </c>
      <c r="J1290" s="52">
        <f t="shared" si="20"/>
        <v>0</v>
      </c>
      <c r="K1290" s="68" t="str">
        <f>+VLOOKUP(B1290,[1]CHECK!F$386:N$2702,8,0)</f>
        <v>15.09.2022</v>
      </c>
    </row>
    <row r="1291" spans="1:11" ht="18.75" hidden="1" customHeight="1" x14ac:dyDescent="0.2">
      <c r="A1291" s="41">
        <v>1290</v>
      </c>
      <c r="B1291" s="60">
        <v>29005</v>
      </c>
      <c r="C1291" s="43" t="s">
        <v>97</v>
      </c>
      <c r="D1291" s="42" t="s">
        <v>210</v>
      </c>
      <c r="E1291" s="64">
        <v>4801700</v>
      </c>
      <c r="F1291" s="64">
        <v>384136</v>
      </c>
      <c r="G1291" s="64">
        <v>5185836</v>
      </c>
      <c r="H1291" s="50"/>
      <c r="I1291" s="52">
        <f>+VLOOKUP(B1291,[1]CHECK!F$386:N$2702,9,0)</f>
        <v>-5185836</v>
      </c>
      <c r="J1291" s="52">
        <f t="shared" si="20"/>
        <v>0</v>
      </c>
      <c r="K1291" s="68" t="str">
        <f>+VLOOKUP(B1291,[1]CHECK!F$386:N$2702,8,0)</f>
        <v>15.09.2022</v>
      </c>
    </row>
    <row r="1292" spans="1:11" customFormat="1" ht="15" hidden="1" customHeight="1" x14ac:dyDescent="0.25">
      <c r="A1292" s="41">
        <v>1291</v>
      </c>
      <c r="B1292" s="62">
        <v>29006</v>
      </c>
      <c r="C1292" s="48" t="s">
        <v>97</v>
      </c>
      <c r="D1292" s="47" t="s">
        <v>210</v>
      </c>
      <c r="E1292" s="66">
        <v>2579200</v>
      </c>
      <c r="F1292" s="66">
        <v>206336</v>
      </c>
      <c r="G1292" s="66">
        <v>2785536</v>
      </c>
      <c r="H1292" s="53"/>
      <c r="I1292" s="52">
        <f>+VLOOKUP(B1292,[1]CHECK!F$386:N$2702,9,0)</f>
        <v>-2785536</v>
      </c>
      <c r="J1292" s="52">
        <f t="shared" si="20"/>
        <v>0</v>
      </c>
      <c r="K1292" s="68" t="str">
        <f>+VLOOKUP(B1292,[1]CHECK!F$386:N$2702,8,0)</f>
        <v>15.09.2022</v>
      </c>
    </row>
    <row r="1293" spans="1:11" ht="18.75" hidden="1" customHeight="1" x14ac:dyDescent="0.2">
      <c r="A1293" s="41">
        <v>1292</v>
      </c>
      <c r="B1293" s="60">
        <v>29007</v>
      </c>
      <c r="C1293" s="43" t="s">
        <v>97</v>
      </c>
      <c r="D1293" s="42" t="s">
        <v>210</v>
      </c>
      <c r="E1293" s="64">
        <v>5552900</v>
      </c>
      <c r="F1293" s="64">
        <v>444232</v>
      </c>
      <c r="G1293" s="64">
        <v>5997132</v>
      </c>
      <c r="H1293" s="50"/>
      <c r="I1293" s="52">
        <f>+VLOOKUP(B1293,[1]CHECK!F$386:N$2702,9,0)</f>
        <v>-5997132</v>
      </c>
      <c r="J1293" s="52">
        <f t="shared" si="20"/>
        <v>0</v>
      </c>
      <c r="K1293" s="68" t="str">
        <f>+VLOOKUP(B1293,[1]CHECK!F$386:N$2702,8,0)</f>
        <v>15.09.2022</v>
      </c>
    </row>
    <row r="1294" spans="1:11" ht="18.75" hidden="1" customHeight="1" x14ac:dyDescent="0.2">
      <c r="A1294" s="41">
        <v>1293</v>
      </c>
      <c r="B1294" s="60">
        <v>29008</v>
      </c>
      <c r="C1294" s="43" t="s">
        <v>97</v>
      </c>
      <c r="D1294" s="42" t="s">
        <v>210</v>
      </c>
      <c r="E1294" s="64">
        <v>5554220</v>
      </c>
      <c r="F1294" s="64">
        <v>444338</v>
      </c>
      <c r="G1294" s="64">
        <v>5998558</v>
      </c>
      <c r="H1294" s="50"/>
      <c r="I1294" s="52">
        <f>+VLOOKUP(B1294,[1]CHECK!F$386:N$2702,9,0)</f>
        <v>-5998558</v>
      </c>
      <c r="J1294" s="52">
        <f t="shared" si="20"/>
        <v>0</v>
      </c>
      <c r="K1294" s="68" t="str">
        <f>+VLOOKUP(B1294,[1]CHECK!F$386:N$2702,8,0)</f>
        <v>15.09.2022</v>
      </c>
    </row>
    <row r="1295" spans="1:11" ht="18.75" hidden="1" customHeight="1" x14ac:dyDescent="0.2">
      <c r="A1295" s="41">
        <v>1294</v>
      </c>
      <c r="B1295" s="60">
        <v>29009</v>
      </c>
      <c r="C1295" s="43" t="s">
        <v>97</v>
      </c>
      <c r="D1295" s="42" t="s">
        <v>210</v>
      </c>
      <c r="E1295" s="64">
        <v>9288680</v>
      </c>
      <c r="F1295" s="64">
        <v>743094</v>
      </c>
      <c r="G1295" s="64">
        <v>10031774</v>
      </c>
      <c r="H1295" s="50"/>
      <c r="I1295" s="52">
        <f>+VLOOKUP(B1295,[1]CHECK!F$386:N$2702,9,0)</f>
        <v>-10031774</v>
      </c>
      <c r="J1295" s="52">
        <f t="shared" si="20"/>
        <v>0</v>
      </c>
      <c r="K1295" s="68" t="str">
        <f>+VLOOKUP(B1295,[1]CHECK!F$386:N$2702,8,0)</f>
        <v>15.09.2022</v>
      </c>
    </row>
    <row r="1296" spans="1:11" ht="18.75" hidden="1" customHeight="1" x14ac:dyDescent="0.2">
      <c r="A1296" s="41">
        <v>1295</v>
      </c>
      <c r="B1296" s="60">
        <v>29010</v>
      </c>
      <c r="C1296" s="43" t="s">
        <v>97</v>
      </c>
      <c r="D1296" s="42" t="s">
        <v>210</v>
      </c>
      <c r="E1296" s="64">
        <v>4163924</v>
      </c>
      <c r="F1296" s="64">
        <v>333114</v>
      </c>
      <c r="G1296" s="64">
        <v>4497038</v>
      </c>
      <c r="H1296" s="50"/>
      <c r="I1296" s="52">
        <f>+VLOOKUP(B1296,[1]CHECK!F$386:N$2702,9,0)</f>
        <v>-4497038</v>
      </c>
      <c r="J1296" s="52">
        <f t="shared" si="20"/>
        <v>0</v>
      </c>
      <c r="K1296" s="68" t="str">
        <f>+VLOOKUP(B1296,[1]CHECK!F$386:N$2702,8,0)</f>
        <v>15.09.2022</v>
      </c>
    </row>
    <row r="1297" spans="1:11" ht="18.75" hidden="1" customHeight="1" x14ac:dyDescent="0.2">
      <c r="A1297" s="41">
        <v>1296</v>
      </c>
      <c r="B1297" s="60">
        <v>29011</v>
      </c>
      <c r="C1297" s="43" t="s">
        <v>97</v>
      </c>
      <c r="D1297" s="42" t="s">
        <v>210</v>
      </c>
      <c r="E1297" s="64">
        <v>5003728</v>
      </c>
      <c r="F1297" s="64">
        <v>400298</v>
      </c>
      <c r="G1297" s="64">
        <v>5404026</v>
      </c>
      <c r="H1297" s="50"/>
      <c r="I1297" s="52">
        <f>+VLOOKUP(B1297,[1]CHECK!F$386:N$2702,9,0)</f>
        <v>-5404026</v>
      </c>
      <c r="J1297" s="52">
        <f t="shared" si="20"/>
        <v>0</v>
      </c>
      <c r="K1297" s="68" t="str">
        <f>+VLOOKUP(B1297,[1]CHECK!F$386:N$2702,8,0)</f>
        <v>15.09.2022</v>
      </c>
    </row>
    <row r="1298" spans="1:11" ht="18.75" hidden="1" customHeight="1" x14ac:dyDescent="0.2">
      <c r="A1298" s="41">
        <v>1297</v>
      </c>
      <c r="B1298" s="60">
        <v>29012</v>
      </c>
      <c r="C1298" s="43" t="s">
        <v>97</v>
      </c>
      <c r="D1298" s="42" t="s">
        <v>210</v>
      </c>
      <c r="E1298" s="64">
        <v>602184</v>
      </c>
      <c r="F1298" s="64">
        <v>48175</v>
      </c>
      <c r="G1298" s="64">
        <v>650359</v>
      </c>
      <c r="H1298" s="50"/>
      <c r="I1298" s="52">
        <f>+VLOOKUP(B1298,[1]CHECK!F$386:N$2702,9,0)</f>
        <v>-650359</v>
      </c>
      <c r="J1298" s="52">
        <f t="shared" si="20"/>
        <v>0</v>
      </c>
      <c r="K1298" s="68" t="str">
        <f>+VLOOKUP(B1298,[1]CHECK!F$386:N$2702,8,0)</f>
        <v>15.09.2022</v>
      </c>
    </row>
    <row r="1299" spans="1:11" ht="18.75" hidden="1" customHeight="1" x14ac:dyDescent="0.2">
      <c r="A1299" s="41">
        <v>1298</v>
      </c>
      <c r="B1299" s="60">
        <v>29013</v>
      </c>
      <c r="C1299" s="43" t="s">
        <v>97</v>
      </c>
      <c r="D1299" s="42" t="s">
        <v>210</v>
      </c>
      <c r="E1299" s="64">
        <v>1669348</v>
      </c>
      <c r="F1299" s="64">
        <v>133548</v>
      </c>
      <c r="G1299" s="64">
        <v>1802896</v>
      </c>
      <c r="H1299" s="50"/>
      <c r="I1299" s="52">
        <f>+VLOOKUP(B1299,[1]CHECK!F$386:N$2702,9,0)</f>
        <v>-1802896</v>
      </c>
      <c r="J1299" s="52">
        <f t="shared" si="20"/>
        <v>0</v>
      </c>
      <c r="K1299" s="68" t="str">
        <f>+VLOOKUP(B1299,[1]CHECK!F$386:N$2702,8,0)</f>
        <v>15.09.2022</v>
      </c>
    </row>
    <row r="1300" spans="1:11" ht="18.75" hidden="1" customHeight="1" x14ac:dyDescent="0.2">
      <c r="A1300" s="41">
        <v>1299</v>
      </c>
      <c r="B1300" s="60">
        <v>29014</v>
      </c>
      <c r="C1300" s="43" t="s">
        <v>97</v>
      </c>
      <c r="D1300" s="42" t="s">
        <v>210</v>
      </c>
      <c r="E1300" s="64">
        <v>1468620</v>
      </c>
      <c r="F1300" s="64">
        <v>117490</v>
      </c>
      <c r="G1300" s="64">
        <v>1586110</v>
      </c>
      <c r="H1300" s="50"/>
      <c r="I1300" s="52">
        <f>+VLOOKUP(B1300,[1]CHECK!F$386:N$2702,9,0)</f>
        <v>-1586110</v>
      </c>
      <c r="J1300" s="52">
        <f t="shared" si="20"/>
        <v>0</v>
      </c>
      <c r="K1300" s="68" t="str">
        <f>+VLOOKUP(B1300,[1]CHECK!F$386:N$2702,8,0)</f>
        <v>15.09.2022</v>
      </c>
    </row>
    <row r="1301" spans="1:11" ht="18.75" hidden="1" customHeight="1" x14ac:dyDescent="0.2">
      <c r="A1301" s="41">
        <v>1300</v>
      </c>
      <c r="B1301" s="60">
        <v>29033</v>
      </c>
      <c r="C1301" s="43" t="s">
        <v>97</v>
      </c>
      <c r="D1301" s="42" t="s">
        <v>210</v>
      </c>
      <c r="E1301" s="64">
        <v>4049180</v>
      </c>
      <c r="F1301" s="64">
        <v>323934</v>
      </c>
      <c r="G1301" s="64">
        <v>4373114</v>
      </c>
      <c r="H1301" s="50"/>
      <c r="I1301" s="52">
        <f>+VLOOKUP(B1301,[1]CHECK!F$386:N$2702,9,0)</f>
        <v>-4373114</v>
      </c>
      <c r="J1301" s="52">
        <f t="shared" si="20"/>
        <v>0</v>
      </c>
      <c r="K1301" s="68" t="str">
        <f>+VLOOKUP(B1301,[1]CHECK!F$386:N$2702,8,0)</f>
        <v>15.09.2022</v>
      </c>
    </row>
    <row r="1302" spans="1:11" ht="18.75" hidden="1" customHeight="1" x14ac:dyDescent="0.2">
      <c r="A1302" s="41">
        <v>1301</v>
      </c>
      <c r="B1302" s="60">
        <v>29034</v>
      </c>
      <c r="C1302" s="43" t="s">
        <v>97</v>
      </c>
      <c r="D1302" s="42" t="s">
        <v>210</v>
      </c>
      <c r="E1302" s="64">
        <v>3888440</v>
      </c>
      <c r="F1302" s="64">
        <v>311075</v>
      </c>
      <c r="G1302" s="64">
        <v>4199515</v>
      </c>
      <c r="H1302" s="50"/>
      <c r="I1302" s="52">
        <f>+VLOOKUP(B1302,[1]CHECK!F$386:N$2702,9,0)</f>
        <v>-4199515</v>
      </c>
      <c r="J1302" s="52">
        <f t="shared" si="20"/>
        <v>0</v>
      </c>
      <c r="K1302" s="68" t="str">
        <f>+VLOOKUP(B1302,[1]CHECK!F$386:N$2702,8,0)</f>
        <v>15.09.2022</v>
      </c>
    </row>
    <row r="1303" spans="1:11" ht="18.75" hidden="1" customHeight="1" x14ac:dyDescent="0.2">
      <c r="A1303" s="41">
        <v>1302</v>
      </c>
      <c r="B1303" s="60">
        <v>29035</v>
      </c>
      <c r="C1303" s="43" t="s">
        <v>97</v>
      </c>
      <c r="D1303" s="42" t="s">
        <v>210</v>
      </c>
      <c r="E1303" s="64">
        <v>999522</v>
      </c>
      <c r="F1303" s="64">
        <v>79962</v>
      </c>
      <c r="G1303" s="64">
        <v>1079484</v>
      </c>
      <c r="H1303" s="50"/>
      <c r="I1303" s="52">
        <f>+VLOOKUP(B1303,[1]CHECK!F$386:N$2702,9,0)</f>
        <v>-1079484</v>
      </c>
      <c r="J1303" s="52">
        <f t="shared" si="20"/>
        <v>0</v>
      </c>
      <c r="K1303" s="68" t="str">
        <f>+VLOOKUP(B1303,[1]CHECK!F$386:N$2702,8,0)</f>
        <v>15.09.2022</v>
      </c>
    </row>
    <row r="1304" spans="1:11" ht="18.75" hidden="1" customHeight="1" x14ac:dyDescent="0.2">
      <c r="A1304" s="41">
        <v>1303</v>
      </c>
      <c r="B1304" s="60">
        <v>29039</v>
      </c>
      <c r="C1304" s="43" t="s">
        <v>97</v>
      </c>
      <c r="D1304" s="42" t="s">
        <v>210</v>
      </c>
      <c r="E1304" s="64">
        <v>1110580</v>
      </c>
      <c r="F1304" s="64">
        <v>88846</v>
      </c>
      <c r="G1304" s="64">
        <v>1199426</v>
      </c>
      <c r="H1304" s="50"/>
      <c r="I1304" s="52">
        <f>+VLOOKUP(B1304,[1]CHECK!F$386:N$2702,9,0)</f>
        <v>-1199426</v>
      </c>
      <c r="J1304" s="52">
        <f t="shared" si="20"/>
        <v>0</v>
      </c>
      <c r="K1304" s="68" t="str">
        <f>+VLOOKUP(B1304,[1]CHECK!F$386:N$2702,8,0)</f>
        <v>15.09.2022</v>
      </c>
    </row>
    <row r="1305" spans="1:11" ht="18.75" hidden="1" customHeight="1" x14ac:dyDescent="0.2">
      <c r="A1305" s="41">
        <v>1304</v>
      </c>
      <c r="B1305" s="60">
        <v>29040</v>
      </c>
      <c r="C1305" s="43" t="s">
        <v>97</v>
      </c>
      <c r="D1305" s="42" t="s">
        <v>210</v>
      </c>
      <c r="E1305" s="64">
        <v>1110580</v>
      </c>
      <c r="F1305" s="64">
        <v>88846</v>
      </c>
      <c r="G1305" s="64">
        <v>1199426</v>
      </c>
      <c r="H1305" s="50"/>
      <c r="I1305" s="52">
        <f>+VLOOKUP(B1305,[1]CHECK!F$386:N$2702,9,0)</f>
        <v>-1199426</v>
      </c>
      <c r="J1305" s="52">
        <f t="shared" si="20"/>
        <v>0</v>
      </c>
      <c r="K1305" s="68" t="str">
        <f>+VLOOKUP(B1305,[1]CHECK!F$386:N$2702,8,0)</f>
        <v>15.09.2022</v>
      </c>
    </row>
    <row r="1306" spans="1:11" ht="18.75" hidden="1" customHeight="1" x14ac:dyDescent="0.2">
      <c r="A1306" s="41">
        <v>1305</v>
      </c>
      <c r="B1306" s="60">
        <v>29041</v>
      </c>
      <c r="C1306" s="43" t="s">
        <v>97</v>
      </c>
      <c r="D1306" s="42" t="s">
        <v>210</v>
      </c>
      <c r="E1306" s="64">
        <v>3331740</v>
      </c>
      <c r="F1306" s="64">
        <v>266539</v>
      </c>
      <c r="G1306" s="64">
        <v>3598279</v>
      </c>
      <c r="H1306" s="50"/>
      <c r="I1306" s="52">
        <f>+VLOOKUP(B1306,[1]CHECK!F$386:N$2702,9,0)</f>
        <v>-3598279</v>
      </c>
      <c r="J1306" s="52">
        <f t="shared" si="20"/>
        <v>0</v>
      </c>
      <c r="K1306" s="68" t="str">
        <f>+VLOOKUP(B1306,[1]CHECK!F$386:N$2702,8,0)</f>
        <v>15.09.2022</v>
      </c>
    </row>
    <row r="1307" spans="1:11" ht="18.75" hidden="1" customHeight="1" x14ac:dyDescent="0.2">
      <c r="A1307" s="41">
        <v>1306</v>
      </c>
      <c r="B1307" s="60">
        <v>29042</v>
      </c>
      <c r="C1307" s="43" t="s">
        <v>97</v>
      </c>
      <c r="D1307" s="42" t="s">
        <v>210</v>
      </c>
      <c r="E1307" s="64">
        <v>9290964</v>
      </c>
      <c r="F1307" s="64">
        <v>743277</v>
      </c>
      <c r="G1307" s="64">
        <v>10034241</v>
      </c>
      <c r="H1307" s="50"/>
      <c r="I1307" s="52">
        <f>+VLOOKUP(B1307,[1]CHECK!F$386:N$2702,9,0)</f>
        <v>-10034241</v>
      </c>
      <c r="J1307" s="52">
        <f t="shared" si="20"/>
        <v>0</v>
      </c>
      <c r="K1307" s="68" t="str">
        <f>+VLOOKUP(B1307,[1]CHECK!F$386:N$2702,8,0)</f>
        <v>15.09.2022</v>
      </c>
    </row>
    <row r="1308" spans="1:11" ht="18.75" hidden="1" customHeight="1" x14ac:dyDescent="0.2">
      <c r="A1308" s="41">
        <v>1307</v>
      </c>
      <c r="B1308" s="60">
        <v>29224</v>
      </c>
      <c r="C1308" s="43" t="s">
        <v>1565</v>
      </c>
      <c r="D1308" s="42" t="s">
        <v>210</v>
      </c>
      <c r="E1308" s="64">
        <v>4937564</v>
      </c>
      <c r="F1308" s="64">
        <v>395005</v>
      </c>
      <c r="G1308" s="64">
        <v>5332569</v>
      </c>
      <c r="H1308" s="50"/>
      <c r="I1308" s="52">
        <f>+VLOOKUP(B1308,[1]CHECK!F$386:N$2702,9,0)</f>
        <v>-5332569</v>
      </c>
      <c r="J1308" s="52">
        <f t="shared" si="20"/>
        <v>0</v>
      </c>
      <c r="K1308" s="68" t="str">
        <f>+VLOOKUP(B1308,[1]CHECK!F$386:N$2702,8,0)</f>
        <v>05.10.2022</v>
      </c>
    </row>
    <row r="1309" spans="1:11" ht="18.75" hidden="1" customHeight="1" x14ac:dyDescent="0.2">
      <c r="A1309" s="41">
        <v>1308</v>
      </c>
      <c r="B1309" s="60">
        <v>29225</v>
      </c>
      <c r="C1309" s="43" t="s">
        <v>1565</v>
      </c>
      <c r="D1309" s="42" t="s">
        <v>210</v>
      </c>
      <c r="E1309" s="64">
        <v>1110580</v>
      </c>
      <c r="F1309" s="64">
        <v>88846</v>
      </c>
      <c r="G1309" s="64">
        <v>1199426</v>
      </c>
      <c r="H1309" s="50"/>
      <c r="I1309" s="52">
        <f>+VLOOKUP(B1309,[1]CHECK!F$386:N$2702,9,0)</f>
        <v>-1199426</v>
      </c>
      <c r="J1309" s="52">
        <f t="shared" si="20"/>
        <v>0</v>
      </c>
      <c r="K1309" s="68" t="str">
        <f>+VLOOKUP(B1309,[1]CHECK!F$386:N$2702,8,0)</f>
        <v>05.10.2022</v>
      </c>
    </row>
    <row r="1310" spans="1:11" ht="18.75" hidden="1" customHeight="1" x14ac:dyDescent="0.2">
      <c r="A1310" s="41">
        <v>1309</v>
      </c>
      <c r="B1310" s="60">
        <v>29226</v>
      </c>
      <c r="C1310" s="43" t="s">
        <v>1565</v>
      </c>
      <c r="D1310" s="42" t="s">
        <v>210</v>
      </c>
      <c r="E1310" s="64">
        <v>3689780</v>
      </c>
      <c r="F1310" s="64">
        <v>295182</v>
      </c>
      <c r="G1310" s="64">
        <v>3984962</v>
      </c>
      <c r="H1310" s="50"/>
      <c r="I1310" s="52">
        <f>+VLOOKUP(B1310,[1]CHECK!F$386:N$2702,9,0)</f>
        <v>-3984962</v>
      </c>
      <c r="J1310" s="52">
        <f t="shared" si="20"/>
        <v>0</v>
      </c>
      <c r="K1310" s="68" t="str">
        <f>+VLOOKUP(B1310,[1]CHECK!F$386:N$2702,8,0)</f>
        <v>05.10.2022</v>
      </c>
    </row>
    <row r="1311" spans="1:11" ht="18.75" hidden="1" customHeight="1" x14ac:dyDescent="0.2">
      <c r="A1311" s="41">
        <v>1310</v>
      </c>
      <c r="B1311" s="60">
        <v>29227</v>
      </c>
      <c r="C1311" s="43" t="s">
        <v>1565</v>
      </c>
      <c r="D1311" s="42" t="s">
        <v>210</v>
      </c>
      <c r="E1311" s="64">
        <v>1512036</v>
      </c>
      <c r="F1311" s="64">
        <v>120963</v>
      </c>
      <c r="G1311" s="64">
        <v>1632999</v>
      </c>
      <c r="H1311" s="50"/>
      <c r="I1311" s="52">
        <f>+VLOOKUP(B1311,[1]CHECK!F$386:N$2702,9,0)</f>
        <v>-1632999</v>
      </c>
      <c r="J1311" s="52">
        <f t="shared" si="20"/>
        <v>0</v>
      </c>
      <c r="K1311" s="68" t="str">
        <f>+VLOOKUP(B1311,[1]CHECK!F$386:N$2702,8,0)</f>
        <v>05.10.2022</v>
      </c>
    </row>
    <row r="1312" spans="1:11" ht="18.75" hidden="1" customHeight="1" x14ac:dyDescent="0.2">
      <c r="A1312" s="41">
        <v>1311</v>
      </c>
      <c r="B1312" s="60">
        <v>29229</v>
      </c>
      <c r="C1312" s="43" t="s">
        <v>1565</v>
      </c>
      <c r="D1312" s="42" t="s">
        <v>210</v>
      </c>
      <c r="E1312" s="64">
        <v>6663480</v>
      </c>
      <c r="F1312" s="64">
        <v>533078</v>
      </c>
      <c r="G1312" s="64">
        <v>7196558</v>
      </c>
      <c r="H1312" s="50"/>
      <c r="I1312" s="52">
        <f>+VLOOKUP(B1312,[1]CHECK!F$386:N$2702,9,0)</f>
        <v>-7196558</v>
      </c>
      <c r="J1312" s="52">
        <f t="shared" si="20"/>
        <v>0</v>
      </c>
      <c r="K1312" s="68" t="str">
        <f>+VLOOKUP(B1312,[1]CHECK!F$386:N$2702,8,0)</f>
        <v>05.10.2022</v>
      </c>
    </row>
    <row r="1313" spans="1:11" ht="18.75" hidden="1" customHeight="1" x14ac:dyDescent="0.2">
      <c r="A1313" s="41">
        <v>1312</v>
      </c>
      <c r="B1313" s="60">
        <v>29260</v>
      </c>
      <c r="C1313" s="43" t="s">
        <v>98</v>
      </c>
      <c r="D1313" s="42" t="s">
        <v>210</v>
      </c>
      <c r="E1313" s="64">
        <v>2779928</v>
      </c>
      <c r="F1313" s="64">
        <v>222394</v>
      </c>
      <c r="G1313" s="64">
        <v>3002322</v>
      </c>
      <c r="H1313" s="50"/>
      <c r="I1313" s="52">
        <f>+VLOOKUP(B1313,[1]CHECK!F$386:N$2702,9,0)</f>
        <v>-3002322</v>
      </c>
      <c r="J1313" s="52">
        <f t="shared" si="20"/>
        <v>0</v>
      </c>
      <c r="K1313" s="68" t="str">
        <f>+VLOOKUP(B1313,[1]CHECK!F$386:N$2702,8,0)</f>
        <v>05.10.2022</v>
      </c>
    </row>
    <row r="1314" spans="1:11" ht="18.75" hidden="1" customHeight="1" x14ac:dyDescent="0.2">
      <c r="A1314" s="41">
        <v>1313</v>
      </c>
      <c r="B1314" s="60">
        <v>29288</v>
      </c>
      <c r="C1314" s="43" t="s">
        <v>98</v>
      </c>
      <c r="D1314" s="42" t="s">
        <v>210</v>
      </c>
      <c r="E1314" s="64">
        <v>4647964</v>
      </c>
      <c r="F1314" s="64">
        <v>371837</v>
      </c>
      <c r="G1314" s="64">
        <v>5019801</v>
      </c>
      <c r="H1314" s="50"/>
      <c r="I1314" s="52">
        <f>+VLOOKUP(B1314,[1]CHECK!F$386:N$2702,9,0)</f>
        <v>-5019801</v>
      </c>
      <c r="J1314" s="52">
        <f t="shared" si="20"/>
        <v>0</v>
      </c>
      <c r="K1314" s="68" t="str">
        <f>+VLOOKUP(B1314,[1]CHECK!F$386:N$2702,8,0)</f>
        <v>05.10.2022</v>
      </c>
    </row>
    <row r="1315" spans="1:11" ht="18.75" hidden="1" customHeight="1" x14ac:dyDescent="0.2">
      <c r="A1315" s="41">
        <v>1314</v>
      </c>
      <c r="B1315" s="60">
        <v>29289</v>
      </c>
      <c r="C1315" s="43" t="s">
        <v>98</v>
      </c>
      <c r="D1315" s="42" t="s">
        <v>210</v>
      </c>
      <c r="E1315" s="64">
        <v>1403312</v>
      </c>
      <c r="F1315" s="64">
        <v>112265</v>
      </c>
      <c r="G1315" s="64">
        <v>1515577</v>
      </c>
      <c r="H1315" s="50"/>
      <c r="I1315" s="52">
        <f>+VLOOKUP(B1315,[1]CHECK!F$386:N$2702,9,0)</f>
        <v>-1515577</v>
      </c>
      <c r="J1315" s="52">
        <f t="shared" si="20"/>
        <v>0</v>
      </c>
      <c r="K1315" s="68" t="str">
        <f>+VLOOKUP(B1315,[1]CHECK!F$386:N$2702,8,0)</f>
        <v>05.10.2022</v>
      </c>
    </row>
    <row r="1316" spans="1:11" ht="18.75" hidden="1" customHeight="1" x14ac:dyDescent="0.2">
      <c r="A1316" s="41">
        <v>1315</v>
      </c>
      <c r="B1316" s="60">
        <v>29290</v>
      </c>
      <c r="C1316" s="43" t="s">
        <v>98</v>
      </c>
      <c r="D1316" s="42" t="s">
        <v>210</v>
      </c>
      <c r="E1316" s="64">
        <v>560848</v>
      </c>
      <c r="F1316" s="64">
        <v>44868</v>
      </c>
      <c r="G1316" s="64">
        <v>605716</v>
      </c>
      <c r="H1316" s="50"/>
      <c r="I1316" s="52">
        <f>+VLOOKUP(B1316,[1]CHECK!F$386:N$2702,9,0)</f>
        <v>-605716</v>
      </c>
      <c r="J1316" s="52">
        <f t="shared" si="20"/>
        <v>0</v>
      </c>
      <c r="K1316" s="68" t="str">
        <f>+VLOOKUP(B1316,[1]CHECK!F$386:N$2702,8,0)</f>
        <v>05.10.2022</v>
      </c>
    </row>
    <row r="1317" spans="1:11" ht="18.75" hidden="1" customHeight="1" x14ac:dyDescent="0.2">
      <c r="A1317" s="41">
        <v>1316</v>
      </c>
      <c r="B1317" s="60">
        <v>29291</v>
      </c>
      <c r="C1317" s="43" t="s">
        <v>98</v>
      </c>
      <c r="D1317" s="42" t="s">
        <v>210</v>
      </c>
      <c r="E1317" s="64">
        <v>3689780</v>
      </c>
      <c r="F1317" s="64">
        <v>295182</v>
      </c>
      <c r="G1317" s="64">
        <v>3984962</v>
      </c>
      <c r="H1317" s="50"/>
      <c r="I1317" s="52">
        <f>+VLOOKUP(B1317,[1]CHECK!F$386:N$2702,9,0)</f>
        <v>-3984962</v>
      </c>
      <c r="J1317" s="52">
        <f t="shared" si="20"/>
        <v>0</v>
      </c>
      <c r="K1317" s="68" t="str">
        <f>+VLOOKUP(B1317,[1]CHECK!F$386:N$2702,8,0)</f>
        <v>05.10.2022</v>
      </c>
    </row>
    <row r="1318" spans="1:11" ht="18.75" hidden="1" customHeight="1" x14ac:dyDescent="0.2">
      <c r="A1318" s="41">
        <v>1317</v>
      </c>
      <c r="B1318" s="60">
        <v>29404</v>
      </c>
      <c r="C1318" s="43" t="s">
        <v>1576</v>
      </c>
      <c r="D1318" s="42" t="s">
        <v>210</v>
      </c>
      <c r="E1318" s="64">
        <v>3331740</v>
      </c>
      <c r="F1318" s="64">
        <v>266539</v>
      </c>
      <c r="G1318" s="64">
        <v>3598279</v>
      </c>
      <c r="H1318" s="50"/>
      <c r="I1318" s="52">
        <f>+VLOOKUP(B1318,[1]CHECK!F$386:N$2702,9,0)</f>
        <v>-3598279</v>
      </c>
      <c r="J1318" s="52">
        <f t="shared" si="20"/>
        <v>0</v>
      </c>
      <c r="K1318" s="68" t="str">
        <f>+VLOOKUP(B1318,[1]CHECK!F$386:N$2702,8,0)</f>
        <v>05.10.2022</v>
      </c>
    </row>
    <row r="1319" spans="1:11" ht="18.75" hidden="1" customHeight="1" x14ac:dyDescent="0.2">
      <c r="A1319" s="41">
        <v>1318</v>
      </c>
      <c r="B1319" s="60">
        <v>29410</v>
      </c>
      <c r="C1319" s="43" t="s">
        <v>1576</v>
      </c>
      <c r="D1319" s="42" t="s">
        <v>210</v>
      </c>
      <c r="E1319" s="64">
        <v>1110580</v>
      </c>
      <c r="F1319" s="64">
        <v>88846</v>
      </c>
      <c r="G1319" s="64">
        <v>1199426</v>
      </c>
      <c r="H1319" s="50"/>
      <c r="I1319" s="52">
        <f>+VLOOKUP(B1319,[1]CHECK!F$386:N$2702,9,0)</f>
        <v>-1199426</v>
      </c>
      <c r="J1319" s="52">
        <f t="shared" si="20"/>
        <v>0</v>
      </c>
      <c r="K1319" s="68" t="str">
        <f>+VLOOKUP(B1319,[1]CHECK!F$386:N$2702,8,0)</f>
        <v>05.10.2022</v>
      </c>
    </row>
    <row r="1320" spans="1:11" ht="18.75" hidden="1" customHeight="1" x14ac:dyDescent="0.2">
      <c r="A1320" s="41">
        <v>1319</v>
      </c>
      <c r="B1320" s="60">
        <v>29411</v>
      </c>
      <c r="C1320" s="43" t="s">
        <v>1576</v>
      </c>
      <c r="D1320" s="42" t="s">
        <v>210</v>
      </c>
      <c r="E1320" s="64">
        <v>3331740</v>
      </c>
      <c r="F1320" s="64">
        <v>266539</v>
      </c>
      <c r="G1320" s="64">
        <v>3598279</v>
      </c>
      <c r="H1320" s="50"/>
      <c r="I1320" s="52">
        <f>+VLOOKUP(B1320,[1]CHECK!F$386:N$2702,9,0)</f>
        <v>-3598279</v>
      </c>
      <c r="J1320" s="52">
        <f t="shared" si="20"/>
        <v>0</v>
      </c>
      <c r="K1320" s="68" t="str">
        <f>+VLOOKUP(B1320,[1]CHECK!F$386:N$2702,8,0)</f>
        <v>05.10.2022</v>
      </c>
    </row>
    <row r="1321" spans="1:11" ht="18.75" hidden="1" customHeight="1" x14ac:dyDescent="0.2">
      <c r="A1321" s="41">
        <v>1320</v>
      </c>
      <c r="B1321" s="60">
        <v>29412</v>
      </c>
      <c r="C1321" s="43" t="s">
        <v>1576</v>
      </c>
      <c r="D1321" s="42" t="s">
        <v>210</v>
      </c>
      <c r="E1321" s="64">
        <v>1468620</v>
      </c>
      <c r="F1321" s="64">
        <v>117490</v>
      </c>
      <c r="G1321" s="64">
        <v>1586110</v>
      </c>
      <c r="H1321" s="50"/>
      <c r="I1321" s="52">
        <f>+VLOOKUP(B1321,[1]CHECK!F$386:N$2702,9,0)</f>
        <v>-1586110</v>
      </c>
      <c r="J1321" s="52">
        <f t="shared" si="20"/>
        <v>0</v>
      </c>
      <c r="K1321" s="68" t="str">
        <f>+VLOOKUP(B1321,[1]CHECK!F$386:N$2702,8,0)</f>
        <v>05.10.2022</v>
      </c>
    </row>
    <row r="1322" spans="1:11" ht="18.75" hidden="1" customHeight="1" x14ac:dyDescent="0.2">
      <c r="A1322" s="41">
        <v>1321</v>
      </c>
      <c r="B1322" s="60">
        <v>29413</v>
      </c>
      <c r="C1322" s="43" t="s">
        <v>1576</v>
      </c>
      <c r="D1322" s="42" t="s">
        <v>210</v>
      </c>
      <c r="E1322" s="64">
        <v>1110580</v>
      </c>
      <c r="F1322" s="64">
        <v>88846</v>
      </c>
      <c r="G1322" s="64">
        <v>1199426</v>
      </c>
      <c r="H1322" s="50"/>
      <c r="I1322" s="52">
        <f>+VLOOKUP(B1322,[1]CHECK!F$386:N$2702,9,0)</f>
        <v>-1199426</v>
      </c>
      <c r="J1322" s="52">
        <f t="shared" si="20"/>
        <v>0</v>
      </c>
      <c r="K1322" s="68" t="str">
        <f>+VLOOKUP(B1322,[1]CHECK!F$386:N$2702,8,0)</f>
        <v>05.10.2022</v>
      </c>
    </row>
    <row r="1323" spans="1:11" ht="18.75" hidden="1" customHeight="1" x14ac:dyDescent="0.2">
      <c r="A1323" s="41">
        <v>1322</v>
      </c>
      <c r="B1323" s="60">
        <v>29414</v>
      </c>
      <c r="C1323" s="43" t="s">
        <v>1576</v>
      </c>
      <c r="D1323" s="42" t="s">
        <v>210</v>
      </c>
      <c r="E1323" s="64">
        <v>2579220</v>
      </c>
      <c r="F1323" s="64">
        <v>206338</v>
      </c>
      <c r="G1323" s="64">
        <v>2785558</v>
      </c>
      <c r="H1323" s="50"/>
      <c r="I1323" s="52">
        <f>+VLOOKUP(B1323,[1]CHECK!F$386:N$2702,9,0)</f>
        <v>-2785558</v>
      </c>
      <c r="J1323" s="52">
        <f t="shared" si="20"/>
        <v>0</v>
      </c>
      <c r="K1323" s="68" t="str">
        <f>+VLOOKUP(B1323,[1]CHECK!F$386:N$2702,8,0)</f>
        <v>05.10.2022</v>
      </c>
    </row>
    <row r="1324" spans="1:11" ht="18.75" hidden="1" customHeight="1" x14ac:dyDescent="0.2">
      <c r="A1324" s="41">
        <v>1323</v>
      </c>
      <c r="B1324" s="60">
        <v>29415</v>
      </c>
      <c r="C1324" s="43" t="s">
        <v>1576</v>
      </c>
      <c r="D1324" s="42" t="s">
        <v>210</v>
      </c>
      <c r="E1324" s="64">
        <v>1111900</v>
      </c>
      <c r="F1324" s="64">
        <v>88952</v>
      </c>
      <c r="G1324" s="64">
        <v>1200852</v>
      </c>
      <c r="H1324" s="50"/>
      <c r="I1324" s="52">
        <f>+VLOOKUP(B1324,[1]CHECK!F$386:N$2702,9,0)</f>
        <v>-1200852</v>
      </c>
      <c r="J1324" s="52">
        <f t="shared" si="20"/>
        <v>0</v>
      </c>
      <c r="K1324" s="68" t="str">
        <f>+VLOOKUP(B1324,[1]CHECK!F$386:N$2702,8,0)</f>
        <v>05.10.2022</v>
      </c>
    </row>
    <row r="1325" spans="1:11" ht="18.75" hidden="1" customHeight="1" x14ac:dyDescent="0.2">
      <c r="A1325" s="41">
        <v>1324</v>
      </c>
      <c r="B1325" s="60">
        <v>29416</v>
      </c>
      <c r="C1325" s="43" t="s">
        <v>1576</v>
      </c>
      <c r="D1325" s="42" t="s">
        <v>210</v>
      </c>
      <c r="E1325" s="64">
        <v>2873248</v>
      </c>
      <c r="F1325" s="64">
        <v>229860</v>
      </c>
      <c r="G1325" s="64">
        <v>3103108</v>
      </c>
      <c r="H1325" s="50"/>
      <c r="I1325" s="52">
        <f>+VLOOKUP(B1325,[1]CHECK!F$386:N$2702,9,0)</f>
        <v>-3103108</v>
      </c>
      <c r="J1325" s="52">
        <f t="shared" si="20"/>
        <v>0</v>
      </c>
      <c r="K1325" s="68" t="str">
        <f>+VLOOKUP(B1325,[1]CHECK!F$386:N$2702,8,0)</f>
        <v>05.10.2022</v>
      </c>
    </row>
    <row r="1326" spans="1:11" ht="18.75" hidden="1" customHeight="1" x14ac:dyDescent="0.2">
      <c r="A1326" s="41">
        <v>1325</v>
      </c>
      <c r="B1326" s="60">
        <v>29417</v>
      </c>
      <c r="C1326" s="43" t="s">
        <v>1576</v>
      </c>
      <c r="D1326" s="42" t="s">
        <v>210</v>
      </c>
      <c r="E1326" s="64">
        <v>2419800</v>
      </c>
      <c r="F1326" s="64">
        <v>193584</v>
      </c>
      <c r="G1326" s="64">
        <v>2613384</v>
      </c>
      <c r="H1326" s="50"/>
      <c r="I1326" s="52">
        <f>+VLOOKUP(B1326,[1]CHECK!F$386:N$2702,9,0)</f>
        <v>-2613384</v>
      </c>
      <c r="J1326" s="52">
        <f t="shared" si="20"/>
        <v>0</v>
      </c>
      <c r="K1326" s="68" t="str">
        <f>+VLOOKUP(B1326,[1]CHECK!F$386:N$2702,8,0)</f>
        <v>05.10.2022</v>
      </c>
    </row>
    <row r="1327" spans="1:11" ht="18.75" hidden="1" customHeight="1" x14ac:dyDescent="0.2">
      <c r="A1327" s="41">
        <v>1326</v>
      </c>
      <c r="B1327" s="60">
        <v>29418</v>
      </c>
      <c r="C1327" s="43" t="s">
        <v>1576</v>
      </c>
      <c r="D1327" s="42" t="s">
        <v>210</v>
      </c>
      <c r="E1327" s="64">
        <v>1110580</v>
      </c>
      <c r="F1327" s="64">
        <v>88846</v>
      </c>
      <c r="G1327" s="64">
        <v>1199426</v>
      </c>
      <c r="H1327" s="50"/>
      <c r="I1327" s="52">
        <f>+VLOOKUP(B1327,[1]CHECK!F$386:N$2702,9,0)</f>
        <v>-1199426</v>
      </c>
      <c r="J1327" s="52">
        <f t="shared" si="20"/>
        <v>0</v>
      </c>
      <c r="K1327" s="68" t="str">
        <f>+VLOOKUP(B1327,[1]CHECK!F$386:N$2702,8,0)</f>
        <v>05.10.2022</v>
      </c>
    </row>
    <row r="1328" spans="1:11" ht="18.75" hidden="1" customHeight="1" x14ac:dyDescent="0.2">
      <c r="A1328" s="41">
        <v>1327</v>
      </c>
      <c r="B1328" s="60">
        <v>29424</v>
      </c>
      <c r="C1328" s="43" t="s">
        <v>1576</v>
      </c>
      <c r="D1328" s="42" t="s">
        <v>210</v>
      </c>
      <c r="E1328" s="64">
        <v>1468640</v>
      </c>
      <c r="F1328" s="64">
        <v>117491</v>
      </c>
      <c r="G1328" s="64">
        <v>1586131</v>
      </c>
      <c r="H1328" s="50"/>
      <c r="I1328" s="52">
        <f>+VLOOKUP(B1328,[1]CHECK!F$386:N$2702,9,0)</f>
        <v>-1586131</v>
      </c>
      <c r="J1328" s="52">
        <f t="shared" si="20"/>
        <v>0</v>
      </c>
      <c r="K1328" s="68" t="str">
        <f>+VLOOKUP(B1328,[1]CHECK!F$386:N$2702,8,0)</f>
        <v>05.10.2022</v>
      </c>
    </row>
    <row r="1329" spans="1:11" ht="18.75" hidden="1" customHeight="1" x14ac:dyDescent="0.2">
      <c r="A1329" s="41">
        <v>1328</v>
      </c>
      <c r="B1329" s="60">
        <v>29518</v>
      </c>
      <c r="C1329" s="43" t="s">
        <v>99</v>
      </c>
      <c r="D1329" s="42" t="s">
        <v>210</v>
      </c>
      <c r="E1329" s="64">
        <v>2267160</v>
      </c>
      <c r="F1329" s="64">
        <v>181373</v>
      </c>
      <c r="G1329" s="64">
        <v>2448533</v>
      </c>
      <c r="H1329" s="50"/>
      <c r="I1329" s="52">
        <f>+VLOOKUP(B1329,[1]CHECK!F$386:N$2702,9,0)</f>
        <v>-2448533</v>
      </c>
      <c r="J1329" s="52">
        <f t="shared" si="20"/>
        <v>0</v>
      </c>
      <c r="K1329" s="68" t="str">
        <f>+VLOOKUP(B1329,[1]CHECK!F$386:N$2702,8,0)</f>
        <v>05.10.2022</v>
      </c>
    </row>
    <row r="1330" spans="1:11" ht="18.75" hidden="1" customHeight="1" x14ac:dyDescent="0.2">
      <c r="A1330" s="41">
        <v>1329</v>
      </c>
      <c r="B1330" s="60">
        <v>29535</v>
      </c>
      <c r="C1330" s="43" t="s">
        <v>1589</v>
      </c>
      <c r="D1330" s="42" t="s">
        <v>210</v>
      </c>
      <c r="E1330" s="64">
        <v>5631776</v>
      </c>
      <c r="F1330" s="64">
        <v>450542</v>
      </c>
      <c r="G1330" s="64">
        <v>6082318</v>
      </c>
      <c r="H1330" s="50"/>
      <c r="I1330" s="52">
        <f>+VLOOKUP(B1330,[1]CHECK!F$386:N$2702,9,0)</f>
        <v>-6082318</v>
      </c>
      <c r="J1330" s="52">
        <f t="shared" si="20"/>
        <v>0</v>
      </c>
      <c r="K1330" s="68" t="str">
        <f>+VLOOKUP(B1330,[1]CHECK!F$386:N$2702,8,0)</f>
        <v>05.10.2022</v>
      </c>
    </row>
    <row r="1331" spans="1:11" ht="18.75" hidden="1" customHeight="1" x14ac:dyDescent="0.2">
      <c r="A1331" s="41">
        <v>1330</v>
      </c>
      <c r="B1331" s="60">
        <v>29552</v>
      </c>
      <c r="C1331" s="43" t="s">
        <v>1589</v>
      </c>
      <c r="D1331" s="42" t="s">
        <v>210</v>
      </c>
      <c r="E1331" s="64">
        <v>6310332</v>
      </c>
      <c r="F1331" s="64">
        <v>504827</v>
      </c>
      <c r="G1331" s="64">
        <v>6815159</v>
      </c>
      <c r="H1331" s="50"/>
      <c r="I1331" s="52">
        <f>+VLOOKUP(B1331,[1]CHECK!F$386:N$2702,9,0)</f>
        <v>-6815159</v>
      </c>
      <c r="J1331" s="52">
        <f t="shared" si="20"/>
        <v>0</v>
      </c>
      <c r="K1331" s="68" t="str">
        <f>+VLOOKUP(B1331,[1]CHECK!F$386:N$2702,8,0)</f>
        <v>05.10.2022</v>
      </c>
    </row>
    <row r="1332" spans="1:11" ht="18.75" hidden="1" customHeight="1" x14ac:dyDescent="0.2">
      <c r="A1332" s="41">
        <v>1331</v>
      </c>
      <c r="B1332" s="60">
        <v>29553</v>
      </c>
      <c r="C1332" s="43" t="s">
        <v>1589</v>
      </c>
      <c r="D1332" s="42" t="s">
        <v>210</v>
      </c>
      <c r="E1332" s="64">
        <v>1110580</v>
      </c>
      <c r="F1332" s="64">
        <v>88846</v>
      </c>
      <c r="G1332" s="64">
        <v>1199426</v>
      </c>
      <c r="H1332" s="50"/>
      <c r="I1332" s="52">
        <f>+VLOOKUP(B1332,[1]CHECK!F$386:N$2702,9,0)</f>
        <v>-1199426</v>
      </c>
      <c r="J1332" s="52">
        <f t="shared" si="20"/>
        <v>0</v>
      </c>
      <c r="K1332" s="68" t="str">
        <f>+VLOOKUP(B1332,[1]CHECK!F$386:N$2702,8,0)</f>
        <v>05.10.2022</v>
      </c>
    </row>
    <row r="1333" spans="1:11" ht="18.75" hidden="1" customHeight="1" x14ac:dyDescent="0.2">
      <c r="A1333" s="41">
        <v>1332</v>
      </c>
      <c r="B1333" s="60">
        <v>29554</v>
      </c>
      <c r="C1333" s="43" t="s">
        <v>1589</v>
      </c>
      <c r="D1333" s="42" t="s">
        <v>210</v>
      </c>
      <c r="E1333" s="64">
        <v>7277868</v>
      </c>
      <c r="F1333" s="64">
        <v>582229</v>
      </c>
      <c r="G1333" s="64">
        <v>7860097</v>
      </c>
      <c r="H1333" s="50"/>
      <c r="I1333" s="52">
        <f>+VLOOKUP(B1333,[1]CHECK!F$386:N$2702,9,0)</f>
        <v>-7860097</v>
      </c>
      <c r="J1333" s="52">
        <f t="shared" si="20"/>
        <v>0</v>
      </c>
      <c r="K1333" s="68" t="str">
        <f>+VLOOKUP(B1333,[1]CHECK!F$386:N$2702,8,0)</f>
        <v>05.10.2022</v>
      </c>
    </row>
    <row r="1334" spans="1:11" ht="18.75" hidden="1" customHeight="1" x14ac:dyDescent="0.2">
      <c r="A1334" s="41">
        <v>1333</v>
      </c>
      <c r="B1334" s="60">
        <v>29555</v>
      </c>
      <c r="C1334" s="43" t="s">
        <v>1589</v>
      </c>
      <c r="D1334" s="42" t="s">
        <v>210</v>
      </c>
      <c r="E1334" s="64">
        <v>1468620</v>
      </c>
      <c r="F1334" s="64">
        <v>117490</v>
      </c>
      <c r="G1334" s="64">
        <v>1586110</v>
      </c>
      <c r="H1334" s="50"/>
      <c r="I1334" s="52">
        <f>+VLOOKUP(B1334,[1]CHECK!F$386:N$2702,9,0)</f>
        <v>-1586110</v>
      </c>
      <c r="J1334" s="52">
        <f t="shared" si="20"/>
        <v>0</v>
      </c>
      <c r="K1334" s="68" t="str">
        <f>+VLOOKUP(B1334,[1]CHECK!F$386:N$2702,8,0)</f>
        <v>05.10.2022</v>
      </c>
    </row>
    <row r="1335" spans="1:11" customFormat="1" ht="15" hidden="1" customHeight="1" x14ac:dyDescent="0.25">
      <c r="A1335" s="41">
        <v>1334</v>
      </c>
      <c r="B1335" s="62">
        <v>29556</v>
      </c>
      <c r="C1335" s="48" t="s">
        <v>1589</v>
      </c>
      <c r="D1335" s="47" t="s">
        <v>210</v>
      </c>
      <c r="E1335" s="66">
        <v>1606620</v>
      </c>
      <c r="F1335" s="66">
        <v>128530</v>
      </c>
      <c r="G1335" s="66">
        <v>1735150</v>
      </c>
      <c r="H1335" s="53"/>
      <c r="I1335" s="52">
        <f>+VLOOKUP(B1335,[1]CHECK!F$386:N$2702,9,0)</f>
        <v>-1735150</v>
      </c>
      <c r="J1335" s="52">
        <f t="shared" si="20"/>
        <v>0</v>
      </c>
      <c r="K1335" s="68" t="str">
        <f>+VLOOKUP(B1335,[1]CHECK!F$386:N$2702,8,0)</f>
        <v>05.10.2022</v>
      </c>
    </row>
    <row r="1336" spans="1:11" customFormat="1" ht="15" hidden="1" customHeight="1" x14ac:dyDescent="0.25">
      <c r="A1336" s="41">
        <v>1335</v>
      </c>
      <c r="B1336" s="62">
        <v>29557</v>
      </c>
      <c r="C1336" s="48" t="s">
        <v>1589</v>
      </c>
      <c r="D1336" s="47" t="s">
        <v>210</v>
      </c>
      <c r="E1336" s="66">
        <v>4047860</v>
      </c>
      <c r="F1336" s="66">
        <v>323829</v>
      </c>
      <c r="G1336" s="66">
        <v>4371689</v>
      </c>
      <c r="H1336" s="53"/>
      <c r="I1336" s="52">
        <f>+VLOOKUP(B1336,[1]CHECK!F$386:N$2702,9,0)</f>
        <v>-4371689</v>
      </c>
      <c r="J1336" s="52">
        <f t="shared" si="20"/>
        <v>0</v>
      </c>
      <c r="K1336" s="68" t="str">
        <f>+VLOOKUP(B1336,[1]CHECK!F$386:N$2702,8,0)</f>
        <v>05.10.2022</v>
      </c>
    </row>
    <row r="1337" spans="1:11" customFormat="1" ht="15" hidden="1" customHeight="1" x14ac:dyDescent="0.25">
      <c r="A1337" s="41">
        <v>1336</v>
      </c>
      <c r="B1337" s="62">
        <v>29558</v>
      </c>
      <c r="C1337" s="48" t="s">
        <v>1589</v>
      </c>
      <c r="D1337" s="47" t="s">
        <v>210</v>
      </c>
      <c r="E1337" s="66">
        <v>2580540</v>
      </c>
      <c r="F1337" s="66">
        <v>206443</v>
      </c>
      <c r="G1337" s="66">
        <v>2786983</v>
      </c>
      <c r="H1337" s="53"/>
      <c r="I1337" s="52">
        <f>+VLOOKUP(B1337,[1]CHECK!F$386:N$2702,9,0)</f>
        <v>-2786983</v>
      </c>
      <c r="J1337" s="52">
        <f t="shared" si="20"/>
        <v>0</v>
      </c>
      <c r="K1337" s="68" t="str">
        <f>+VLOOKUP(B1337,[1]CHECK!F$386:N$2702,8,0)</f>
        <v>05.10.2022</v>
      </c>
    </row>
    <row r="1338" spans="1:11" ht="18.75" hidden="1" customHeight="1" x14ac:dyDescent="0.2">
      <c r="A1338" s="41">
        <v>1337</v>
      </c>
      <c r="B1338" s="60">
        <v>29559</v>
      </c>
      <c r="C1338" s="43" t="s">
        <v>1589</v>
      </c>
      <c r="D1338" s="42" t="s">
        <v>210</v>
      </c>
      <c r="E1338" s="64">
        <v>1111900</v>
      </c>
      <c r="F1338" s="64">
        <v>88952</v>
      </c>
      <c r="G1338" s="64">
        <v>1200852</v>
      </c>
      <c r="H1338" s="50"/>
      <c r="I1338" s="52">
        <f>+VLOOKUP(B1338,[1]CHECK!F$386:N$2702,9,0)</f>
        <v>-1200852</v>
      </c>
      <c r="J1338" s="52">
        <f t="shared" si="20"/>
        <v>0</v>
      </c>
      <c r="K1338" s="68" t="str">
        <f>+VLOOKUP(B1338,[1]CHECK!F$386:N$2702,8,0)</f>
        <v>05.10.2022</v>
      </c>
    </row>
    <row r="1339" spans="1:11" ht="18.75" hidden="1" customHeight="1" x14ac:dyDescent="0.2">
      <c r="A1339" s="41">
        <v>1338</v>
      </c>
      <c r="B1339" s="60">
        <v>29560</v>
      </c>
      <c r="C1339" s="43" t="s">
        <v>1589</v>
      </c>
      <c r="D1339" s="42" t="s">
        <v>210</v>
      </c>
      <c r="E1339" s="64">
        <v>1468620</v>
      </c>
      <c r="F1339" s="64">
        <v>117490</v>
      </c>
      <c r="G1339" s="64">
        <v>1586110</v>
      </c>
      <c r="H1339" s="50"/>
      <c r="I1339" s="52">
        <f>+VLOOKUP(B1339,[1]CHECK!F$386:N$2702,9,0)</f>
        <v>-1586110</v>
      </c>
      <c r="J1339" s="52">
        <f t="shared" si="20"/>
        <v>0</v>
      </c>
      <c r="K1339" s="68" t="str">
        <f>+VLOOKUP(B1339,[1]CHECK!F$386:N$2702,8,0)</f>
        <v>05.10.2022</v>
      </c>
    </row>
    <row r="1340" spans="1:11" ht="18.75" hidden="1" customHeight="1" x14ac:dyDescent="0.2">
      <c r="A1340" s="41">
        <v>1339</v>
      </c>
      <c r="B1340" s="60">
        <v>29561</v>
      </c>
      <c r="C1340" s="43" t="s">
        <v>1589</v>
      </c>
      <c r="D1340" s="42" t="s">
        <v>210</v>
      </c>
      <c r="E1340" s="64">
        <v>1309220</v>
      </c>
      <c r="F1340" s="64">
        <v>104738</v>
      </c>
      <c r="G1340" s="64">
        <v>1413958</v>
      </c>
      <c r="H1340" s="50"/>
      <c r="I1340" s="52">
        <f>+VLOOKUP(B1340,[1]CHECK!F$386:N$2702,9,0)</f>
        <v>-1413958</v>
      </c>
      <c r="J1340" s="52">
        <f t="shared" si="20"/>
        <v>0</v>
      </c>
      <c r="K1340" s="68" t="str">
        <f>+VLOOKUP(B1340,[1]CHECK!F$386:N$2702,8,0)</f>
        <v>05.10.2022</v>
      </c>
    </row>
    <row r="1341" spans="1:11" ht="18.75" hidden="1" customHeight="1" x14ac:dyDescent="0.2">
      <c r="A1341" s="41">
        <v>1340</v>
      </c>
      <c r="B1341" s="60">
        <v>29562</v>
      </c>
      <c r="C1341" s="43" t="s">
        <v>1589</v>
      </c>
      <c r="D1341" s="42" t="s">
        <v>210</v>
      </c>
      <c r="E1341" s="64">
        <v>2779952</v>
      </c>
      <c r="F1341" s="64">
        <v>222396</v>
      </c>
      <c r="G1341" s="64">
        <v>3002348</v>
      </c>
      <c r="H1341" s="50"/>
      <c r="I1341" s="52">
        <f>+VLOOKUP(B1341,[1]CHECK!F$386:N$2702,9,0)</f>
        <v>-3002348</v>
      </c>
      <c r="J1341" s="52">
        <f t="shared" si="20"/>
        <v>0</v>
      </c>
      <c r="K1341" s="68" t="str">
        <f>+VLOOKUP(B1341,[1]CHECK!F$386:N$2702,8,0)</f>
        <v>05.10.2022</v>
      </c>
    </row>
    <row r="1342" spans="1:11" ht="18.75" hidden="1" customHeight="1" x14ac:dyDescent="0.2">
      <c r="A1342" s="41">
        <v>1341</v>
      </c>
      <c r="B1342" s="60">
        <v>29563</v>
      </c>
      <c r="C1342" s="43" t="s">
        <v>1589</v>
      </c>
      <c r="D1342" s="42" t="s">
        <v>210</v>
      </c>
      <c r="E1342" s="64">
        <v>1110580</v>
      </c>
      <c r="F1342" s="64">
        <v>88846</v>
      </c>
      <c r="G1342" s="64">
        <v>1199426</v>
      </c>
      <c r="H1342" s="50"/>
      <c r="I1342" s="52">
        <f>+VLOOKUP(B1342,[1]CHECK!F$386:N$2702,9,0)</f>
        <v>-1199426</v>
      </c>
      <c r="J1342" s="52">
        <f t="shared" si="20"/>
        <v>0</v>
      </c>
      <c r="K1342" s="68" t="str">
        <f>+VLOOKUP(B1342,[1]CHECK!F$386:N$2702,8,0)</f>
        <v>05.10.2022</v>
      </c>
    </row>
    <row r="1343" spans="1:11" ht="18.75" hidden="1" customHeight="1" x14ac:dyDescent="0.2">
      <c r="A1343" s="41">
        <v>1342</v>
      </c>
      <c r="B1343" s="60">
        <v>29564</v>
      </c>
      <c r="C1343" s="43" t="s">
        <v>1589</v>
      </c>
      <c r="D1343" s="42" t="s">
        <v>210</v>
      </c>
      <c r="E1343" s="64">
        <v>1512036</v>
      </c>
      <c r="F1343" s="64">
        <v>120963</v>
      </c>
      <c r="G1343" s="64">
        <v>1632999</v>
      </c>
      <c r="H1343" s="50"/>
      <c r="I1343" s="52">
        <f>+VLOOKUP(B1343,[1]CHECK!F$386:N$2702,9,0)</f>
        <v>-1632999</v>
      </c>
      <c r="J1343" s="52">
        <f t="shared" si="20"/>
        <v>0</v>
      </c>
      <c r="K1343" s="68" t="str">
        <f>+VLOOKUP(B1343,[1]CHECK!F$386:N$2702,8,0)</f>
        <v>05.10.2022</v>
      </c>
    </row>
    <row r="1344" spans="1:11" ht="18.75" hidden="1" customHeight="1" x14ac:dyDescent="0.2">
      <c r="A1344" s="41">
        <v>1343</v>
      </c>
      <c r="B1344" s="60">
        <v>29565</v>
      </c>
      <c r="C1344" s="43" t="s">
        <v>1589</v>
      </c>
      <c r="D1344" s="42" t="s">
        <v>210</v>
      </c>
      <c r="E1344" s="64">
        <v>16820880</v>
      </c>
      <c r="F1344" s="64">
        <v>1345670</v>
      </c>
      <c r="G1344" s="64">
        <v>18166550</v>
      </c>
      <c r="H1344" s="50"/>
      <c r="I1344" s="52">
        <f>+VLOOKUP(B1344,[1]CHECK!F$386:N$2702,9,0)</f>
        <v>-18166550</v>
      </c>
      <c r="J1344" s="52">
        <f t="shared" si="20"/>
        <v>0</v>
      </c>
      <c r="K1344" s="68" t="str">
        <f>+VLOOKUP(B1344,[1]CHECK!F$386:N$2702,8,0)</f>
        <v>05.10.2022</v>
      </c>
    </row>
    <row r="1345" spans="1:11" ht="18.75" hidden="1" customHeight="1" x14ac:dyDescent="0.2">
      <c r="A1345" s="41">
        <v>1344</v>
      </c>
      <c r="B1345" s="60">
        <v>29566</v>
      </c>
      <c r="C1345" s="43" t="s">
        <v>1589</v>
      </c>
      <c r="D1345" s="42" t="s">
        <v>210</v>
      </c>
      <c r="E1345" s="64">
        <v>7580288</v>
      </c>
      <c r="F1345" s="64">
        <v>606423</v>
      </c>
      <c r="G1345" s="64">
        <v>8186711</v>
      </c>
      <c r="H1345" s="50"/>
      <c r="I1345" s="52">
        <f>+VLOOKUP(B1345,[1]CHECK!F$386:N$2702,9,0)</f>
        <v>-8186711</v>
      </c>
      <c r="J1345" s="52">
        <f t="shared" si="20"/>
        <v>0</v>
      </c>
      <c r="K1345" s="68" t="str">
        <f>+VLOOKUP(B1345,[1]CHECK!F$386:N$2702,8,0)</f>
        <v>05.10.2022</v>
      </c>
    </row>
    <row r="1346" spans="1:11" ht="18.75" hidden="1" customHeight="1" x14ac:dyDescent="0.2">
      <c r="A1346" s="41">
        <v>1345</v>
      </c>
      <c r="B1346" s="60">
        <v>29567</v>
      </c>
      <c r="C1346" s="43" t="s">
        <v>1589</v>
      </c>
      <c r="D1346" s="42" t="s">
        <v>210</v>
      </c>
      <c r="E1346" s="64">
        <v>2937240</v>
      </c>
      <c r="F1346" s="64">
        <v>234979</v>
      </c>
      <c r="G1346" s="64">
        <v>3172219</v>
      </c>
      <c r="H1346" s="50"/>
      <c r="I1346" s="52">
        <f>+VLOOKUP(B1346,[1]CHECK!F$386:N$2702,9,0)</f>
        <v>-3172219</v>
      </c>
      <c r="J1346" s="52">
        <f t="shared" si="20"/>
        <v>0</v>
      </c>
      <c r="K1346" s="68" t="str">
        <f>+VLOOKUP(B1346,[1]CHECK!F$386:N$2702,8,0)</f>
        <v>05.10.2022</v>
      </c>
    </row>
    <row r="1347" spans="1:11" ht="18.75" hidden="1" customHeight="1" x14ac:dyDescent="0.2">
      <c r="A1347" s="41">
        <v>1346</v>
      </c>
      <c r="B1347" s="60">
        <v>29568</v>
      </c>
      <c r="C1347" s="43" t="s">
        <v>1589</v>
      </c>
      <c r="D1347" s="42" t="s">
        <v>210</v>
      </c>
      <c r="E1347" s="64">
        <v>4800360</v>
      </c>
      <c r="F1347" s="64">
        <v>384029</v>
      </c>
      <c r="G1347" s="64">
        <v>5184389</v>
      </c>
      <c r="H1347" s="50"/>
      <c r="I1347" s="52">
        <f>+VLOOKUP(B1347,[1]CHECK!F$386:N$2702,9,0)</f>
        <v>-5184389</v>
      </c>
      <c r="J1347" s="52">
        <f t="shared" ref="J1347:J1410" si="21">+I1347+G1347</f>
        <v>0</v>
      </c>
      <c r="K1347" s="68" t="str">
        <f>+VLOOKUP(B1347,[1]CHECK!F$386:N$2702,8,0)</f>
        <v>05.10.2022</v>
      </c>
    </row>
    <row r="1348" spans="1:11" ht="18.75" hidden="1" customHeight="1" x14ac:dyDescent="0.2">
      <c r="A1348" s="41">
        <v>1347</v>
      </c>
      <c r="B1348" s="60">
        <v>29569</v>
      </c>
      <c r="C1348" s="43" t="s">
        <v>1589</v>
      </c>
      <c r="D1348" s="42" t="s">
        <v>210</v>
      </c>
      <c r="E1348" s="64">
        <v>6972356</v>
      </c>
      <c r="F1348" s="64">
        <v>557788</v>
      </c>
      <c r="G1348" s="64">
        <v>7530144</v>
      </c>
      <c r="H1348" s="50"/>
      <c r="I1348" s="52">
        <f>+VLOOKUP(B1348,[1]CHECK!F$386:N$2702,9,0)</f>
        <v>-7530144</v>
      </c>
      <c r="J1348" s="52">
        <f t="shared" si="21"/>
        <v>0</v>
      </c>
      <c r="K1348" s="68" t="str">
        <f>+VLOOKUP(B1348,[1]CHECK!F$386:N$2702,8,0)</f>
        <v>05.10.2022</v>
      </c>
    </row>
    <row r="1349" spans="1:11" ht="18.75" hidden="1" customHeight="1" x14ac:dyDescent="0.2">
      <c r="A1349" s="41">
        <v>1348</v>
      </c>
      <c r="B1349" s="60">
        <v>29570</v>
      </c>
      <c r="C1349" s="43" t="s">
        <v>1589</v>
      </c>
      <c r="D1349" s="42" t="s">
        <v>210</v>
      </c>
      <c r="E1349" s="64">
        <v>2267160</v>
      </c>
      <c r="F1349" s="64">
        <v>181373</v>
      </c>
      <c r="G1349" s="64">
        <v>2448533</v>
      </c>
      <c r="H1349" s="50"/>
      <c r="I1349" s="52">
        <f>+VLOOKUP(B1349,[1]CHECK!F$386:N$2702,9,0)</f>
        <v>-2448533</v>
      </c>
      <c r="J1349" s="52">
        <f t="shared" si="21"/>
        <v>0</v>
      </c>
      <c r="K1349" s="68" t="str">
        <f>+VLOOKUP(B1349,[1]CHECK!F$386:N$2702,8,0)</f>
        <v>05.10.2022</v>
      </c>
    </row>
    <row r="1350" spans="1:11" ht="18.75" hidden="1" customHeight="1" x14ac:dyDescent="0.2">
      <c r="A1350" s="41">
        <v>1349</v>
      </c>
      <c r="B1350" s="60">
        <v>29571</v>
      </c>
      <c r="C1350" s="43" t="s">
        <v>1589</v>
      </c>
      <c r="D1350" s="42" t="s">
        <v>210</v>
      </c>
      <c r="E1350" s="64">
        <v>3889740</v>
      </c>
      <c r="F1350" s="64">
        <v>311179</v>
      </c>
      <c r="G1350" s="64">
        <v>4200919</v>
      </c>
      <c r="H1350" s="50"/>
      <c r="I1350" s="52">
        <f>+VLOOKUP(B1350,[1]CHECK!F$386:N$2702,9,0)</f>
        <v>-4200919</v>
      </c>
      <c r="J1350" s="52">
        <f t="shared" si="21"/>
        <v>0</v>
      </c>
      <c r="K1350" s="68" t="str">
        <f>+VLOOKUP(B1350,[1]CHECK!F$386:N$2702,8,0)</f>
        <v>05.10.2022</v>
      </c>
    </row>
    <row r="1351" spans="1:11" ht="18.75" hidden="1" customHeight="1" x14ac:dyDescent="0.2">
      <c r="A1351" s="41">
        <v>1350</v>
      </c>
      <c r="B1351" s="60">
        <v>29572</v>
      </c>
      <c r="C1351" s="43" t="s">
        <v>1589</v>
      </c>
      <c r="D1351" s="42" t="s">
        <v>210</v>
      </c>
      <c r="E1351" s="64">
        <v>7916432</v>
      </c>
      <c r="F1351" s="64">
        <v>633315</v>
      </c>
      <c r="G1351" s="64">
        <v>8549747</v>
      </c>
      <c r="H1351" s="50"/>
      <c r="I1351" s="52">
        <f>+VLOOKUP(B1351,[1]CHECK!F$386:N$2702,9,0)</f>
        <v>-8549747</v>
      </c>
      <c r="J1351" s="52">
        <f t="shared" si="21"/>
        <v>0</v>
      </c>
      <c r="K1351" s="68" t="str">
        <f>+VLOOKUP(B1351,[1]CHECK!F$386:N$2702,8,0)</f>
        <v>05.10.2022</v>
      </c>
    </row>
    <row r="1352" spans="1:11" ht="18.75" hidden="1" customHeight="1" x14ac:dyDescent="0.2">
      <c r="A1352" s="41">
        <v>1351</v>
      </c>
      <c r="B1352" s="60">
        <v>29591</v>
      </c>
      <c r="C1352" s="43" t="s">
        <v>1589</v>
      </c>
      <c r="D1352" s="42" t="s">
        <v>210</v>
      </c>
      <c r="E1352" s="64">
        <v>1309220</v>
      </c>
      <c r="F1352" s="64">
        <v>104738</v>
      </c>
      <c r="G1352" s="64">
        <v>1413958</v>
      </c>
      <c r="H1352" s="50"/>
      <c r="I1352" s="52">
        <f>+VLOOKUP(B1352,[1]CHECK!F$386:N$2702,9,0)</f>
        <v>-1413958</v>
      </c>
      <c r="J1352" s="52">
        <f t="shared" si="21"/>
        <v>0</v>
      </c>
      <c r="K1352" s="68" t="str">
        <f>+VLOOKUP(B1352,[1]CHECK!F$386:N$2702,8,0)</f>
        <v>05.10.2022</v>
      </c>
    </row>
    <row r="1353" spans="1:11" ht="18.75" hidden="1" customHeight="1" x14ac:dyDescent="0.2">
      <c r="A1353" s="41">
        <v>1352</v>
      </c>
      <c r="B1353" s="60">
        <v>29616</v>
      </c>
      <c r="C1353" s="43" t="s">
        <v>100</v>
      </c>
      <c r="D1353" s="42" t="s">
        <v>210</v>
      </c>
      <c r="E1353" s="64">
        <v>1311308</v>
      </c>
      <c r="F1353" s="64">
        <v>104905</v>
      </c>
      <c r="G1353" s="64">
        <v>1416213</v>
      </c>
      <c r="H1353" s="50"/>
      <c r="I1353" s="52">
        <f>+VLOOKUP(B1353,[1]CHECK!F$386:N$2702,9,0)</f>
        <v>-1416213</v>
      </c>
      <c r="J1353" s="52">
        <f t="shared" si="21"/>
        <v>0</v>
      </c>
      <c r="K1353" s="68" t="str">
        <f>+VLOOKUP(B1353,[1]CHECK!F$386:N$2702,8,0)</f>
        <v>05.10.2022</v>
      </c>
    </row>
    <row r="1354" spans="1:11" ht="18.75" hidden="1" customHeight="1" x14ac:dyDescent="0.2">
      <c r="A1354" s="41">
        <v>1353</v>
      </c>
      <c r="B1354" s="60">
        <v>29617</v>
      </c>
      <c r="C1354" s="43" t="s">
        <v>100</v>
      </c>
      <c r="D1354" s="42" t="s">
        <v>210</v>
      </c>
      <c r="E1354" s="64">
        <v>6663480</v>
      </c>
      <c r="F1354" s="64">
        <v>533078</v>
      </c>
      <c r="G1354" s="64">
        <v>7196558</v>
      </c>
      <c r="H1354" s="50"/>
      <c r="I1354" s="52">
        <f>+VLOOKUP(B1354,[1]CHECK!F$386:N$2702,9,0)</f>
        <v>-7196558</v>
      </c>
      <c r="J1354" s="52">
        <f t="shared" si="21"/>
        <v>0</v>
      </c>
      <c r="K1354" s="68" t="str">
        <f>+VLOOKUP(B1354,[1]CHECK!F$386:N$2702,8,0)</f>
        <v>05.10.2022</v>
      </c>
    </row>
    <row r="1355" spans="1:11" ht="18.75" hidden="1" customHeight="1" x14ac:dyDescent="0.2">
      <c r="A1355" s="41">
        <v>1354</v>
      </c>
      <c r="B1355" s="60">
        <v>29641</v>
      </c>
      <c r="C1355" s="43" t="s">
        <v>100</v>
      </c>
      <c r="D1355" s="42" t="s">
        <v>210</v>
      </c>
      <c r="E1355" s="64">
        <v>1541308</v>
      </c>
      <c r="F1355" s="64">
        <v>123305</v>
      </c>
      <c r="G1355" s="64">
        <v>1664613</v>
      </c>
      <c r="H1355" s="50"/>
      <c r="I1355" s="52">
        <f>+VLOOKUP(B1355,[1]CHECK!F$386:N$2702,9,0)</f>
        <v>-1664613</v>
      </c>
      <c r="J1355" s="52">
        <f t="shared" si="21"/>
        <v>0</v>
      </c>
      <c r="K1355" s="68" t="str">
        <f>+VLOOKUP(B1355,[1]CHECK!F$386:N$2702,8,0)</f>
        <v>05.10.2022</v>
      </c>
    </row>
    <row r="1356" spans="1:11" ht="18.75" hidden="1" customHeight="1" x14ac:dyDescent="0.2">
      <c r="A1356" s="41">
        <v>1355</v>
      </c>
      <c r="B1356" s="60">
        <v>29666</v>
      </c>
      <c r="C1356" s="43" t="s">
        <v>100</v>
      </c>
      <c r="D1356" s="42" t="s">
        <v>210</v>
      </c>
      <c r="E1356" s="64">
        <v>5001088</v>
      </c>
      <c r="F1356" s="64">
        <v>400087</v>
      </c>
      <c r="G1356" s="64">
        <v>5401175</v>
      </c>
      <c r="H1356" s="50"/>
      <c r="I1356" s="52">
        <f>+VLOOKUP(B1356,[1]CHECK!F$386:N$2702,9,0)</f>
        <v>-5401175</v>
      </c>
      <c r="J1356" s="52">
        <f t="shared" si="21"/>
        <v>0</v>
      </c>
      <c r="K1356" s="68" t="str">
        <f>+VLOOKUP(B1356,[1]CHECK!F$386:N$2702,8,0)</f>
        <v>05.10.2022</v>
      </c>
    </row>
    <row r="1357" spans="1:11" ht="18.75" hidden="1" customHeight="1" x14ac:dyDescent="0.2">
      <c r="A1357" s="41">
        <v>1356</v>
      </c>
      <c r="B1357" s="60">
        <v>29667</v>
      </c>
      <c r="C1357" s="43" t="s">
        <v>100</v>
      </c>
      <c r="D1357" s="42" t="s">
        <v>210</v>
      </c>
      <c r="E1357" s="64">
        <v>2850528</v>
      </c>
      <c r="F1357" s="64">
        <v>228042</v>
      </c>
      <c r="G1357" s="64">
        <v>3078570</v>
      </c>
      <c r="H1357" s="50"/>
      <c r="I1357" s="52">
        <f>+VLOOKUP(B1357,[1]CHECK!F$386:N$2702,9,0)</f>
        <v>-3078570</v>
      </c>
      <c r="J1357" s="52">
        <f t="shared" si="21"/>
        <v>0</v>
      </c>
      <c r="K1357" s="68" t="str">
        <f>+VLOOKUP(B1357,[1]CHECK!F$386:N$2702,8,0)</f>
        <v>05.10.2022</v>
      </c>
    </row>
    <row r="1358" spans="1:11" ht="18.75" hidden="1" customHeight="1" x14ac:dyDescent="0.2">
      <c r="A1358" s="41">
        <v>1357</v>
      </c>
      <c r="B1358" s="60">
        <v>29711</v>
      </c>
      <c r="C1358" s="43" t="s">
        <v>101</v>
      </c>
      <c r="D1358" s="42" t="s">
        <v>210</v>
      </c>
      <c r="E1358" s="64">
        <v>2579200</v>
      </c>
      <c r="F1358" s="64">
        <v>206336</v>
      </c>
      <c r="G1358" s="64">
        <v>2785536</v>
      </c>
      <c r="H1358" s="50"/>
      <c r="I1358" s="52">
        <f>+VLOOKUP(B1358,[1]CHECK!F$386:N$2702,9,0)</f>
        <v>-2785536</v>
      </c>
      <c r="J1358" s="52">
        <f t="shared" si="21"/>
        <v>0</v>
      </c>
      <c r="K1358" s="68" t="str">
        <f>+VLOOKUP(B1358,[1]CHECK!F$386:N$2702,8,0)</f>
        <v>05.10.2022</v>
      </c>
    </row>
    <row r="1359" spans="1:11" ht="18.75" hidden="1" customHeight="1" x14ac:dyDescent="0.2">
      <c r="A1359" s="41">
        <v>1358</v>
      </c>
      <c r="B1359" s="60">
        <v>29729</v>
      </c>
      <c r="C1359" s="43" t="s">
        <v>101</v>
      </c>
      <c r="D1359" s="42" t="s">
        <v>210</v>
      </c>
      <c r="E1359" s="64">
        <v>2222480</v>
      </c>
      <c r="F1359" s="64">
        <v>177798</v>
      </c>
      <c r="G1359" s="64">
        <v>2400278</v>
      </c>
      <c r="H1359" s="50"/>
      <c r="I1359" s="52">
        <f>+VLOOKUP(B1359,[1]CHECK!F$386:N$2702,9,0)</f>
        <v>-2400278</v>
      </c>
      <c r="J1359" s="52">
        <f t="shared" si="21"/>
        <v>0</v>
      </c>
      <c r="K1359" s="68" t="str">
        <f>+VLOOKUP(B1359,[1]CHECK!F$386:N$2702,8,0)</f>
        <v>05.10.2022</v>
      </c>
    </row>
    <row r="1360" spans="1:11" ht="18.75" hidden="1" customHeight="1" x14ac:dyDescent="0.2">
      <c r="A1360" s="41">
        <v>1359</v>
      </c>
      <c r="B1360" s="60">
        <v>29730</v>
      </c>
      <c r="C1360" s="43" t="s">
        <v>101</v>
      </c>
      <c r="D1360" s="42" t="s">
        <v>210</v>
      </c>
      <c r="E1360" s="64">
        <v>2779932</v>
      </c>
      <c r="F1360" s="64">
        <v>222395</v>
      </c>
      <c r="G1360" s="64">
        <v>3002327</v>
      </c>
      <c r="H1360" s="50"/>
      <c r="I1360" s="52">
        <f>+VLOOKUP(B1360,[1]CHECK!F$386:N$2702,9,0)</f>
        <v>-3002327</v>
      </c>
      <c r="J1360" s="52">
        <f t="shared" si="21"/>
        <v>0</v>
      </c>
      <c r="K1360" s="68" t="str">
        <f>+VLOOKUP(B1360,[1]CHECK!F$386:N$2702,8,0)</f>
        <v>05.10.2022</v>
      </c>
    </row>
    <row r="1361" spans="1:11" ht="18.75" hidden="1" customHeight="1" x14ac:dyDescent="0.2">
      <c r="A1361" s="41">
        <v>1360</v>
      </c>
      <c r="B1361" s="60">
        <v>29731</v>
      </c>
      <c r="C1361" s="43" t="s">
        <v>101</v>
      </c>
      <c r="D1361" s="42" t="s">
        <v>210</v>
      </c>
      <c r="E1361" s="64">
        <v>1468620</v>
      </c>
      <c r="F1361" s="64">
        <v>117490</v>
      </c>
      <c r="G1361" s="64">
        <v>1586110</v>
      </c>
      <c r="H1361" s="50"/>
      <c r="I1361" s="52">
        <f>+VLOOKUP(B1361,[1]CHECK!F$386:N$2702,9,0)</f>
        <v>-1586110</v>
      </c>
      <c r="J1361" s="52">
        <f t="shared" si="21"/>
        <v>0</v>
      </c>
      <c r="K1361" s="68" t="str">
        <f>+VLOOKUP(B1361,[1]CHECK!F$386:N$2702,8,0)</f>
        <v>05.10.2022</v>
      </c>
    </row>
    <row r="1362" spans="1:11" ht="18.75" hidden="1" customHeight="1" x14ac:dyDescent="0.2">
      <c r="A1362" s="41">
        <v>1361</v>
      </c>
      <c r="B1362" s="60">
        <v>29732</v>
      </c>
      <c r="C1362" s="43" t="s">
        <v>101</v>
      </c>
      <c r="D1362" s="42" t="s">
        <v>210</v>
      </c>
      <c r="E1362" s="64">
        <v>4689048</v>
      </c>
      <c r="F1362" s="64">
        <v>375124</v>
      </c>
      <c r="G1362" s="64">
        <v>5064172</v>
      </c>
      <c r="H1362" s="50"/>
      <c r="I1362" s="52">
        <f>+VLOOKUP(B1362,[1]CHECK!F$386:N$2702,9,0)</f>
        <v>-5064172</v>
      </c>
      <c r="J1362" s="52">
        <f t="shared" si="21"/>
        <v>0</v>
      </c>
      <c r="K1362" s="68" t="str">
        <f>+VLOOKUP(B1362,[1]CHECK!F$386:N$2702,8,0)</f>
        <v>05.10.2022</v>
      </c>
    </row>
    <row r="1363" spans="1:11" ht="18.75" hidden="1" customHeight="1" x14ac:dyDescent="0.2">
      <c r="A1363" s="41">
        <v>1362</v>
      </c>
      <c r="B1363" s="60">
        <v>29733</v>
      </c>
      <c r="C1363" s="43" t="s">
        <v>101</v>
      </c>
      <c r="D1363" s="42" t="s">
        <v>210</v>
      </c>
      <c r="E1363" s="64">
        <v>1513364</v>
      </c>
      <c r="F1363" s="64">
        <v>121069</v>
      </c>
      <c r="G1363" s="64">
        <v>1634433</v>
      </c>
      <c r="H1363" s="50"/>
      <c r="I1363" s="52">
        <f>+VLOOKUP(B1363,[1]CHECK!F$386:N$2702,9,0)</f>
        <v>-1634433</v>
      </c>
      <c r="J1363" s="52">
        <f t="shared" si="21"/>
        <v>0</v>
      </c>
      <c r="K1363" s="68" t="str">
        <f>+VLOOKUP(B1363,[1]CHECK!F$386:N$2702,8,0)</f>
        <v>05.10.2022</v>
      </c>
    </row>
    <row r="1364" spans="1:11" ht="18.75" hidden="1" customHeight="1" x14ac:dyDescent="0.2">
      <c r="A1364" s="41">
        <v>1363</v>
      </c>
      <c r="B1364" s="60">
        <v>29734</v>
      </c>
      <c r="C1364" s="43" t="s">
        <v>101</v>
      </c>
      <c r="D1364" s="42" t="s">
        <v>210</v>
      </c>
      <c r="E1364" s="64">
        <v>3070568</v>
      </c>
      <c r="F1364" s="64">
        <v>245645</v>
      </c>
      <c r="G1364" s="64">
        <v>3316213</v>
      </c>
      <c r="H1364" s="50"/>
      <c r="I1364" s="52">
        <f>+VLOOKUP(B1364,[1]CHECK!F$386:N$2702,9,0)</f>
        <v>-3316213</v>
      </c>
      <c r="J1364" s="52">
        <f t="shared" si="21"/>
        <v>0</v>
      </c>
      <c r="K1364" s="68" t="str">
        <f>+VLOOKUP(B1364,[1]CHECK!F$386:N$2702,8,0)</f>
        <v>05.10.2022</v>
      </c>
    </row>
    <row r="1365" spans="1:11" ht="18.75" hidden="1" customHeight="1" x14ac:dyDescent="0.2">
      <c r="A1365" s="41">
        <v>1364</v>
      </c>
      <c r="B1365" s="60">
        <v>29735</v>
      </c>
      <c r="C1365" s="43" t="s">
        <v>101</v>
      </c>
      <c r="D1365" s="42" t="s">
        <v>210</v>
      </c>
      <c r="E1365" s="64">
        <v>1110580</v>
      </c>
      <c r="F1365" s="64">
        <v>88846</v>
      </c>
      <c r="G1365" s="64">
        <v>1199426</v>
      </c>
      <c r="H1365" s="50"/>
      <c r="I1365" s="52">
        <f>+VLOOKUP(B1365,[1]CHECK!F$386:N$2702,9,0)</f>
        <v>-1199426</v>
      </c>
      <c r="J1365" s="52">
        <f t="shared" si="21"/>
        <v>0</v>
      </c>
      <c r="K1365" s="68" t="str">
        <f>+VLOOKUP(B1365,[1]CHECK!F$386:N$2702,8,0)</f>
        <v>05.10.2022</v>
      </c>
    </row>
    <row r="1366" spans="1:11" ht="18.75" hidden="1" customHeight="1" x14ac:dyDescent="0.2">
      <c r="A1366" s="41">
        <v>1365</v>
      </c>
      <c r="B1366" s="60">
        <v>29736</v>
      </c>
      <c r="C1366" s="43" t="s">
        <v>101</v>
      </c>
      <c r="D1366" s="42" t="s">
        <v>210</v>
      </c>
      <c r="E1366" s="64">
        <v>2421888</v>
      </c>
      <c r="F1366" s="64">
        <v>193751</v>
      </c>
      <c r="G1366" s="64">
        <v>2615639</v>
      </c>
      <c r="H1366" s="50"/>
      <c r="I1366" s="52">
        <f>+VLOOKUP(B1366,[1]CHECK!F$386:N$2702,9,0)</f>
        <v>-2615639</v>
      </c>
      <c r="J1366" s="52">
        <f t="shared" si="21"/>
        <v>0</v>
      </c>
      <c r="K1366" s="68" t="str">
        <f>+VLOOKUP(B1366,[1]CHECK!F$386:N$2702,8,0)</f>
        <v>05.10.2022</v>
      </c>
    </row>
    <row r="1367" spans="1:11" ht="18.75" hidden="1" customHeight="1" x14ac:dyDescent="0.2">
      <c r="A1367" s="41">
        <v>1366</v>
      </c>
      <c r="B1367" s="60">
        <v>29737</v>
      </c>
      <c r="C1367" s="43" t="s">
        <v>101</v>
      </c>
      <c r="D1367" s="42" t="s">
        <v>210</v>
      </c>
      <c r="E1367" s="64">
        <v>1110580</v>
      </c>
      <c r="F1367" s="64">
        <v>88846</v>
      </c>
      <c r="G1367" s="64">
        <v>1199426</v>
      </c>
      <c r="H1367" s="50"/>
      <c r="I1367" s="52">
        <f>+VLOOKUP(B1367,[1]CHECK!F$386:N$2702,9,0)</f>
        <v>-1199426</v>
      </c>
      <c r="J1367" s="52">
        <f t="shared" si="21"/>
        <v>0</v>
      </c>
      <c r="K1367" s="68" t="str">
        <f>+VLOOKUP(B1367,[1]CHECK!F$386:N$2702,8,0)</f>
        <v>05.10.2022</v>
      </c>
    </row>
    <row r="1368" spans="1:11" ht="18.75" hidden="1" customHeight="1" x14ac:dyDescent="0.2">
      <c r="A1368" s="41">
        <v>1367</v>
      </c>
      <c r="B1368" s="60">
        <v>29784</v>
      </c>
      <c r="C1368" s="43" t="s">
        <v>102</v>
      </c>
      <c r="D1368" s="42" t="s">
        <v>210</v>
      </c>
      <c r="E1368" s="64">
        <v>2222480</v>
      </c>
      <c r="F1368" s="64">
        <v>177798</v>
      </c>
      <c r="G1368" s="64">
        <v>2400278</v>
      </c>
      <c r="H1368" s="50"/>
      <c r="I1368" s="52">
        <f>+VLOOKUP(B1368,[1]CHECK!F$386:N$2702,9,0)</f>
        <v>-2400278</v>
      </c>
      <c r="J1368" s="52">
        <f t="shared" si="21"/>
        <v>0</v>
      </c>
      <c r="K1368" s="68" t="str">
        <f>+VLOOKUP(B1368,[1]CHECK!F$386:N$2702,8,0)</f>
        <v>05.10.2022</v>
      </c>
    </row>
    <row r="1369" spans="1:11" ht="18.75" hidden="1" customHeight="1" x14ac:dyDescent="0.2">
      <c r="A1369" s="41">
        <v>1368</v>
      </c>
      <c r="B1369" s="60">
        <v>29785</v>
      </c>
      <c r="C1369" s="43" t="s">
        <v>102</v>
      </c>
      <c r="D1369" s="42" t="s">
        <v>210</v>
      </c>
      <c r="E1369" s="64">
        <v>1110580</v>
      </c>
      <c r="F1369" s="64">
        <v>88846</v>
      </c>
      <c r="G1369" s="64">
        <v>1199426</v>
      </c>
      <c r="H1369" s="50"/>
      <c r="I1369" s="52">
        <f>+VLOOKUP(B1369,[1]CHECK!F$386:N$2702,9,0)</f>
        <v>-1199426</v>
      </c>
      <c r="J1369" s="52">
        <f t="shared" si="21"/>
        <v>0</v>
      </c>
      <c r="K1369" s="68" t="str">
        <f>+VLOOKUP(B1369,[1]CHECK!F$386:N$2702,8,0)</f>
        <v>05.10.2022</v>
      </c>
    </row>
    <row r="1370" spans="1:11" ht="18.75" hidden="1" customHeight="1" x14ac:dyDescent="0.2">
      <c r="A1370" s="41">
        <v>1369</v>
      </c>
      <c r="B1370" s="60">
        <v>31533</v>
      </c>
      <c r="C1370" s="43" t="s">
        <v>103</v>
      </c>
      <c r="D1370" s="42" t="s">
        <v>210</v>
      </c>
      <c r="E1370" s="64">
        <v>1321758</v>
      </c>
      <c r="F1370" s="64">
        <v>105741</v>
      </c>
      <c r="G1370" s="64">
        <v>1427499</v>
      </c>
      <c r="H1370" s="50"/>
      <c r="I1370" s="52">
        <f>+VLOOKUP(B1370,[1]CHECK!F$386:N$2702,9,0)</f>
        <v>-1427499</v>
      </c>
      <c r="J1370" s="52">
        <f t="shared" si="21"/>
        <v>0</v>
      </c>
      <c r="K1370" s="68" t="str">
        <f>+VLOOKUP(B1370,[1]CHECK!F$386:N$2702,8,0)</f>
        <v>05.10.2022</v>
      </c>
    </row>
    <row r="1371" spans="1:11" ht="18.75" hidden="1" customHeight="1" x14ac:dyDescent="0.2">
      <c r="A1371" s="41">
        <v>1370</v>
      </c>
      <c r="B1371" s="60">
        <v>31534</v>
      </c>
      <c r="C1371" s="43" t="s">
        <v>103</v>
      </c>
      <c r="D1371" s="42" t="s">
        <v>210</v>
      </c>
      <c r="E1371" s="64">
        <v>1321758</v>
      </c>
      <c r="F1371" s="64">
        <v>105741</v>
      </c>
      <c r="G1371" s="64">
        <v>1427499</v>
      </c>
      <c r="H1371" s="50"/>
      <c r="I1371" s="52">
        <f>+VLOOKUP(B1371,[1]CHECK!F$386:N$2702,9,0)</f>
        <v>-1427499</v>
      </c>
      <c r="J1371" s="52">
        <f t="shared" si="21"/>
        <v>0</v>
      </c>
      <c r="K1371" s="68" t="str">
        <f>+VLOOKUP(B1371,[1]CHECK!F$386:N$2702,8,0)</f>
        <v>05.10.2022</v>
      </c>
    </row>
    <row r="1372" spans="1:11" ht="18.75" hidden="1" customHeight="1" x14ac:dyDescent="0.2">
      <c r="A1372" s="41">
        <v>1371</v>
      </c>
      <c r="B1372" s="60">
        <v>31535</v>
      </c>
      <c r="C1372" s="43" t="s">
        <v>103</v>
      </c>
      <c r="D1372" s="42" t="s">
        <v>210</v>
      </c>
      <c r="E1372" s="64">
        <v>2432338</v>
      </c>
      <c r="F1372" s="64">
        <v>194587</v>
      </c>
      <c r="G1372" s="64">
        <v>2626925</v>
      </c>
      <c r="H1372" s="50"/>
      <c r="I1372" s="52">
        <f>+VLOOKUP(B1372,[1]CHECK!F$386:N$2702,9,0)</f>
        <v>-2626925</v>
      </c>
      <c r="J1372" s="52">
        <f t="shared" si="21"/>
        <v>0</v>
      </c>
      <c r="K1372" s="68" t="str">
        <f>+VLOOKUP(B1372,[1]CHECK!F$386:N$2702,8,0)</f>
        <v>05.10.2022</v>
      </c>
    </row>
    <row r="1373" spans="1:11" ht="18.75" hidden="1" customHeight="1" x14ac:dyDescent="0.2">
      <c r="A1373" s="41">
        <v>1372</v>
      </c>
      <c r="B1373" s="60">
        <v>31540</v>
      </c>
      <c r="C1373" s="43" t="s">
        <v>103</v>
      </c>
      <c r="D1373" s="42" t="s">
        <v>210</v>
      </c>
      <c r="E1373" s="64">
        <v>3542918</v>
      </c>
      <c r="F1373" s="64">
        <v>283433</v>
      </c>
      <c r="G1373" s="64">
        <v>3826351</v>
      </c>
      <c r="H1373" s="50"/>
      <c r="I1373" s="52">
        <f>+VLOOKUP(B1373,[1]CHECK!F$386:N$2702,9,0)</f>
        <v>-3826351</v>
      </c>
      <c r="J1373" s="52">
        <f t="shared" si="21"/>
        <v>0</v>
      </c>
      <c r="K1373" s="68" t="str">
        <f>+VLOOKUP(B1373,[1]CHECK!F$386:N$2702,8,0)</f>
        <v>05.10.2022</v>
      </c>
    </row>
    <row r="1374" spans="1:11" ht="18.75" hidden="1" customHeight="1" x14ac:dyDescent="0.2">
      <c r="A1374" s="41">
        <v>1373</v>
      </c>
      <c r="B1374" s="60">
        <v>31541</v>
      </c>
      <c r="C1374" s="43" t="s">
        <v>103</v>
      </c>
      <c r="D1374" s="42" t="s">
        <v>210</v>
      </c>
      <c r="E1374" s="64">
        <v>2643516</v>
      </c>
      <c r="F1374" s="64">
        <v>211481</v>
      </c>
      <c r="G1374" s="64">
        <v>2854997</v>
      </c>
      <c r="H1374" s="50"/>
      <c r="I1374" s="52">
        <f>+VLOOKUP(B1374,[1]CHECK!F$386:N$2702,9,0)</f>
        <v>-2854997</v>
      </c>
      <c r="J1374" s="52">
        <f t="shared" si="21"/>
        <v>0</v>
      </c>
      <c r="K1374" s="68" t="str">
        <f>+VLOOKUP(B1374,[1]CHECK!F$386:N$2702,8,0)</f>
        <v>05.10.2022</v>
      </c>
    </row>
    <row r="1375" spans="1:11" ht="18.75" hidden="1" customHeight="1" x14ac:dyDescent="0.2">
      <c r="A1375" s="41">
        <v>1374</v>
      </c>
      <c r="B1375" s="60">
        <v>31562</v>
      </c>
      <c r="C1375" s="43" t="s">
        <v>103</v>
      </c>
      <c r="D1375" s="42" t="s">
        <v>210</v>
      </c>
      <c r="E1375" s="64">
        <v>2421892</v>
      </c>
      <c r="F1375" s="64">
        <v>193751</v>
      </c>
      <c r="G1375" s="64">
        <v>2615643</v>
      </c>
      <c r="H1375" s="50"/>
      <c r="I1375" s="52">
        <f>+VLOOKUP(B1375,[1]CHECK!F$386:N$2702,9,0)</f>
        <v>-2615643</v>
      </c>
      <c r="J1375" s="52">
        <f t="shared" si="21"/>
        <v>0</v>
      </c>
      <c r="K1375" s="68" t="str">
        <f>+VLOOKUP(B1375,[1]CHECK!F$386:N$2702,8,0)</f>
        <v>05.10.2022</v>
      </c>
    </row>
    <row r="1376" spans="1:11" ht="18.75" hidden="1" customHeight="1" x14ac:dyDescent="0.2">
      <c r="A1376" s="41">
        <v>1375</v>
      </c>
      <c r="B1376" s="60">
        <v>31563</v>
      </c>
      <c r="C1376" s="43" t="s">
        <v>103</v>
      </c>
      <c r="D1376" s="42" t="s">
        <v>210</v>
      </c>
      <c r="E1376" s="64">
        <v>2421892</v>
      </c>
      <c r="F1376" s="64">
        <v>193751</v>
      </c>
      <c r="G1376" s="64">
        <v>2615643</v>
      </c>
      <c r="H1376" s="50"/>
      <c r="I1376" s="52">
        <f>+VLOOKUP(B1376,[1]CHECK!F$386:N$2702,9,0)</f>
        <v>-2615643</v>
      </c>
      <c r="J1376" s="52">
        <f t="shared" si="21"/>
        <v>0</v>
      </c>
      <c r="K1376" s="68" t="str">
        <f>+VLOOKUP(B1376,[1]CHECK!F$386:N$2702,8,0)</f>
        <v>05.10.2022</v>
      </c>
    </row>
    <row r="1377" spans="1:11" ht="18.75" hidden="1" customHeight="1" x14ac:dyDescent="0.2">
      <c r="A1377" s="41">
        <v>1376</v>
      </c>
      <c r="B1377" s="60">
        <v>31564</v>
      </c>
      <c r="C1377" s="43" t="s">
        <v>103</v>
      </c>
      <c r="D1377" s="42" t="s">
        <v>210</v>
      </c>
      <c r="E1377" s="64">
        <v>1321776</v>
      </c>
      <c r="F1377" s="64">
        <v>105742</v>
      </c>
      <c r="G1377" s="64">
        <v>1427518</v>
      </c>
      <c r="H1377" s="50"/>
      <c r="I1377" s="52">
        <f>+VLOOKUP(B1377,[1]CHECK!F$386:N$2702,9,0)</f>
        <v>-1427518</v>
      </c>
      <c r="J1377" s="52">
        <f t="shared" si="21"/>
        <v>0</v>
      </c>
      <c r="K1377" s="68" t="str">
        <f>+VLOOKUP(B1377,[1]CHECK!F$386:N$2702,8,0)</f>
        <v>05.10.2022</v>
      </c>
    </row>
    <row r="1378" spans="1:11" ht="18.75" hidden="1" customHeight="1" x14ac:dyDescent="0.2">
      <c r="A1378" s="41">
        <v>1377</v>
      </c>
      <c r="B1378" s="60">
        <v>31565</v>
      </c>
      <c r="C1378" s="43" t="s">
        <v>103</v>
      </c>
      <c r="D1378" s="42" t="s">
        <v>210</v>
      </c>
      <c r="E1378" s="64">
        <v>3588936</v>
      </c>
      <c r="F1378" s="64">
        <v>287115</v>
      </c>
      <c r="G1378" s="64">
        <v>3876051</v>
      </c>
      <c r="H1378" s="50"/>
      <c r="I1378" s="52">
        <f>+VLOOKUP(B1378,[1]CHECK!F$386:N$2702,9,0)</f>
        <v>-3876051</v>
      </c>
      <c r="J1378" s="52">
        <f t="shared" si="21"/>
        <v>0</v>
      </c>
      <c r="K1378" s="68" t="str">
        <f>+VLOOKUP(B1378,[1]CHECK!F$386:N$2702,8,0)</f>
        <v>05.10.2022</v>
      </c>
    </row>
    <row r="1379" spans="1:11" ht="18.75" hidden="1" customHeight="1" x14ac:dyDescent="0.2">
      <c r="A1379" s="41">
        <v>1378</v>
      </c>
      <c r="B1379" s="60">
        <v>31566</v>
      </c>
      <c r="C1379" s="43" t="s">
        <v>103</v>
      </c>
      <c r="D1379" s="42" t="s">
        <v>210</v>
      </c>
      <c r="E1379" s="64">
        <v>3965328</v>
      </c>
      <c r="F1379" s="64">
        <v>317226</v>
      </c>
      <c r="G1379" s="64">
        <v>4282554</v>
      </c>
      <c r="H1379" s="50"/>
      <c r="I1379" s="52">
        <f>+VLOOKUP(B1379,[1]CHECK!F$386:N$2702,9,0)</f>
        <v>-4282554</v>
      </c>
      <c r="J1379" s="52">
        <f t="shared" si="21"/>
        <v>0</v>
      </c>
      <c r="K1379" s="68" t="str">
        <f>+VLOOKUP(B1379,[1]CHECK!F$386:N$2702,8,0)</f>
        <v>05.10.2022</v>
      </c>
    </row>
    <row r="1380" spans="1:11" ht="18.75" hidden="1" customHeight="1" x14ac:dyDescent="0.2">
      <c r="A1380" s="41">
        <v>1379</v>
      </c>
      <c r="B1380" s="60">
        <v>31567</v>
      </c>
      <c r="C1380" s="43" t="s">
        <v>103</v>
      </c>
      <c r="D1380" s="42" t="s">
        <v>210</v>
      </c>
      <c r="E1380" s="64">
        <v>769456</v>
      </c>
      <c r="F1380" s="64">
        <v>61556</v>
      </c>
      <c r="G1380" s="64">
        <v>831012</v>
      </c>
      <c r="H1380" s="50"/>
      <c r="I1380" s="52">
        <f>+VLOOKUP(B1380,[1]CHECK!F$386:N$2702,9,0)</f>
        <v>-831012</v>
      </c>
      <c r="J1380" s="52">
        <f t="shared" si="21"/>
        <v>0</v>
      </c>
      <c r="K1380" s="68" t="str">
        <f>+VLOOKUP(B1380,[1]CHECK!F$386:N$2702,8,0)</f>
        <v>05.10.2022</v>
      </c>
    </row>
    <row r="1381" spans="1:11" ht="18.75" hidden="1" customHeight="1" x14ac:dyDescent="0.2">
      <c r="A1381" s="41">
        <v>1380</v>
      </c>
      <c r="B1381" s="60">
        <v>31568</v>
      </c>
      <c r="C1381" s="43" t="s">
        <v>103</v>
      </c>
      <c r="D1381" s="42" t="s">
        <v>210</v>
      </c>
      <c r="E1381" s="64">
        <v>1321758</v>
      </c>
      <c r="F1381" s="64">
        <v>105741</v>
      </c>
      <c r="G1381" s="64">
        <v>1427499</v>
      </c>
      <c r="H1381" s="50"/>
      <c r="I1381" s="52">
        <f>+VLOOKUP(B1381,[1]CHECK!F$386:N$2702,9,0)</f>
        <v>-1427499</v>
      </c>
      <c r="J1381" s="52">
        <f t="shared" si="21"/>
        <v>0</v>
      </c>
      <c r="K1381" s="68" t="str">
        <f>+VLOOKUP(B1381,[1]CHECK!F$386:N$2702,8,0)</f>
        <v>05.10.2022</v>
      </c>
    </row>
    <row r="1382" spans="1:11" customFormat="1" ht="15" hidden="1" customHeight="1" x14ac:dyDescent="0.25">
      <c r="A1382" s="41">
        <v>1381</v>
      </c>
      <c r="B1382" s="67">
        <v>31569</v>
      </c>
      <c r="C1382" s="48" t="s">
        <v>103</v>
      </c>
      <c r="D1382" s="47" t="s">
        <v>210</v>
      </c>
      <c r="E1382" s="65">
        <v>2432356</v>
      </c>
      <c r="F1382" s="65">
        <v>194588</v>
      </c>
      <c r="G1382" s="66">
        <v>2626944</v>
      </c>
      <c r="H1382" s="53"/>
      <c r="I1382" s="52">
        <f>+VLOOKUP(B1382,[1]CHECK!F$386:N$2702,9,0)</f>
        <v>-2626944</v>
      </c>
      <c r="J1382" s="52">
        <f t="shared" si="21"/>
        <v>0</v>
      </c>
      <c r="K1382" s="68" t="str">
        <f>+VLOOKUP(B1382,[1]CHECK!F$386:N$2702,8,0)</f>
        <v>05.10.2022</v>
      </c>
    </row>
    <row r="1383" spans="1:11" ht="18.75" hidden="1" customHeight="1" x14ac:dyDescent="0.2">
      <c r="A1383" s="41">
        <v>1382</v>
      </c>
      <c r="B1383" s="60">
        <v>31570</v>
      </c>
      <c r="C1383" s="43" t="s">
        <v>103</v>
      </c>
      <c r="D1383" s="42" t="s">
        <v>210</v>
      </c>
      <c r="E1383" s="64">
        <v>2643552</v>
      </c>
      <c r="F1383" s="64">
        <v>211484</v>
      </c>
      <c r="G1383" s="64">
        <v>2855036</v>
      </c>
      <c r="H1383" s="50"/>
      <c r="I1383" s="52">
        <f>+VLOOKUP(B1383,[1]CHECK!F$386:N$2702,9,0)</f>
        <v>-2855036</v>
      </c>
      <c r="J1383" s="52">
        <f t="shared" si="21"/>
        <v>0</v>
      </c>
      <c r="K1383" s="68" t="str">
        <f>+VLOOKUP(B1383,[1]CHECK!F$386:N$2702,8,0)</f>
        <v>05.10.2022</v>
      </c>
    </row>
    <row r="1384" spans="1:11" ht="18.75" hidden="1" customHeight="1" x14ac:dyDescent="0.2">
      <c r="A1384" s="41">
        <v>1383</v>
      </c>
      <c r="B1384" s="60">
        <v>31571</v>
      </c>
      <c r="C1384" s="43" t="s">
        <v>103</v>
      </c>
      <c r="D1384" s="42" t="s">
        <v>210</v>
      </c>
      <c r="E1384" s="64">
        <v>1321758</v>
      </c>
      <c r="F1384" s="64">
        <v>105741</v>
      </c>
      <c r="G1384" s="64">
        <v>1427499</v>
      </c>
      <c r="H1384" s="50"/>
      <c r="I1384" s="52">
        <f>+VLOOKUP(B1384,[1]CHECK!F$386:N$2702,9,0)</f>
        <v>-1427499</v>
      </c>
      <c r="J1384" s="52">
        <f t="shared" si="21"/>
        <v>0</v>
      </c>
      <c r="K1384" s="68" t="str">
        <f>+VLOOKUP(B1384,[1]CHECK!F$386:N$2702,8,0)</f>
        <v>05.10.2022</v>
      </c>
    </row>
    <row r="1385" spans="1:11" ht="18.75" hidden="1" customHeight="1" x14ac:dyDescent="0.2">
      <c r="A1385" s="41">
        <v>1384</v>
      </c>
      <c r="B1385" s="60">
        <v>31572</v>
      </c>
      <c r="C1385" s="43" t="s">
        <v>103</v>
      </c>
      <c r="D1385" s="42" t="s">
        <v>210</v>
      </c>
      <c r="E1385" s="64">
        <v>1321758</v>
      </c>
      <c r="F1385" s="64">
        <v>105741</v>
      </c>
      <c r="G1385" s="64">
        <v>1427499</v>
      </c>
      <c r="H1385" s="50"/>
      <c r="I1385" s="52">
        <f>+VLOOKUP(B1385,[1]CHECK!F$386:N$2702,9,0)</f>
        <v>-1427499</v>
      </c>
      <c r="J1385" s="52">
        <f t="shared" si="21"/>
        <v>0</v>
      </c>
      <c r="K1385" s="68" t="str">
        <f>+VLOOKUP(B1385,[1]CHECK!F$386:N$2702,8,0)</f>
        <v>05.10.2022</v>
      </c>
    </row>
    <row r="1386" spans="1:11" ht="18.75" hidden="1" customHeight="1" x14ac:dyDescent="0.2">
      <c r="A1386" s="41">
        <v>1385</v>
      </c>
      <c r="B1386" s="60">
        <v>31573</v>
      </c>
      <c r="C1386" s="43" t="s">
        <v>103</v>
      </c>
      <c r="D1386" s="42" t="s">
        <v>210</v>
      </c>
      <c r="E1386" s="64">
        <v>1321758</v>
      </c>
      <c r="F1386" s="64">
        <v>105741</v>
      </c>
      <c r="G1386" s="64">
        <v>1427499</v>
      </c>
      <c r="H1386" s="50"/>
      <c r="I1386" s="52">
        <f>+VLOOKUP(B1386,[1]CHECK!F$386:N$2702,9,0)</f>
        <v>-1427499</v>
      </c>
      <c r="J1386" s="52">
        <f t="shared" si="21"/>
        <v>0</v>
      </c>
      <c r="K1386" s="68" t="str">
        <f>+VLOOKUP(B1386,[1]CHECK!F$386:N$2702,8,0)</f>
        <v>05.10.2022</v>
      </c>
    </row>
    <row r="1387" spans="1:11" ht="18.75" hidden="1" customHeight="1" x14ac:dyDescent="0.2">
      <c r="A1387" s="41">
        <v>1386</v>
      </c>
      <c r="B1387" s="60">
        <v>31574</v>
      </c>
      <c r="C1387" s="43" t="s">
        <v>103</v>
      </c>
      <c r="D1387" s="42" t="s">
        <v>210</v>
      </c>
      <c r="E1387" s="64">
        <v>1156580</v>
      </c>
      <c r="F1387" s="64">
        <v>92526</v>
      </c>
      <c r="G1387" s="64">
        <v>1249106</v>
      </c>
      <c r="H1387" s="50"/>
      <c r="I1387" s="52">
        <f>+VLOOKUP(B1387,[1]CHECK!F$386:N$2702,9,0)</f>
        <v>-1249106</v>
      </c>
      <c r="J1387" s="52">
        <f t="shared" si="21"/>
        <v>0</v>
      </c>
      <c r="K1387" s="68" t="str">
        <f>+VLOOKUP(B1387,[1]CHECK!F$386:N$2702,8,0)</f>
        <v>05.10.2022</v>
      </c>
    </row>
    <row r="1388" spans="1:11" ht="18.75" hidden="1" customHeight="1" x14ac:dyDescent="0.2">
      <c r="A1388" s="41">
        <v>1387</v>
      </c>
      <c r="B1388" s="60">
        <v>31575</v>
      </c>
      <c r="C1388" s="43" t="s">
        <v>103</v>
      </c>
      <c r="D1388" s="42" t="s">
        <v>210</v>
      </c>
      <c r="E1388" s="64">
        <v>1321776</v>
      </c>
      <c r="F1388" s="64">
        <v>105742</v>
      </c>
      <c r="G1388" s="64">
        <v>1427518</v>
      </c>
      <c r="H1388" s="50"/>
      <c r="I1388" s="52">
        <f>+VLOOKUP(B1388,[1]CHECK!F$386:N$2702,9,0)</f>
        <v>-1427518</v>
      </c>
      <c r="J1388" s="52">
        <f t="shared" si="21"/>
        <v>0</v>
      </c>
      <c r="K1388" s="68" t="str">
        <f>+VLOOKUP(B1388,[1]CHECK!F$386:N$2702,8,0)</f>
        <v>05.10.2022</v>
      </c>
    </row>
    <row r="1389" spans="1:11" ht="18.75" hidden="1" customHeight="1" x14ac:dyDescent="0.2">
      <c r="A1389" s="41">
        <v>1388</v>
      </c>
      <c r="B1389" s="60">
        <v>31576</v>
      </c>
      <c r="C1389" s="43" t="s">
        <v>103</v>
      </c>
      <c r="D1389" s="42" t="s">
        <v>210</v>
      </c>
      <c r="E1389" s="64">
        <v>3331740</v>
      </c>
      <c r="F1389" s="64">
        <v>266539</v>
      </c>
      <c r="G1389" s="64">
        <v>3598279</v>
      </c>
      <c r="H1389" s="50"/>
      <c r="I1389" s="52">
        <f>+VLOOKUP(B1389,[1]CHECK!F$386:N$2702,9,0)</f>
        <v>-3598279</v>
      </c>
      <c r="J1389" s="52">
        <f t="shared" si="21"/>
        <v>0</v>
      </c>
      <c r="K1389" s="68" t="str">
        <f>+VLOOKUP(B1389,[1]CHECK!F$386:N$2702,8,0)</f>
        <v>05.10.2022</v>
      </c>
    </row>
    <row r="1390" spans="1:11" ht="18.75" hidden="1" customHeight="1" x14ac:dyDescent="0.2">
      <c r="A1390" s="41">
        <v>1389</v>
      </c>
      <c r="B1390" s="60">
        <v>31577</v>
      </c>
      <c r="C1390" s="43" t="s">
        <v>103</v>
      </c>
      <c r="D1390" s="42" t="s">
        <v>210</v>
      </c>
      <c r="E1390" s="64">
        <v>3965274</v>
      </c>
      <c r="F1390" s="64">
        <v>317222</v>
      </c>
      <c r="G1390" s="64">
        <v>4282496</v>
      </c>
      <c r="H1390" s="50"/>
      <c r="I1390" s="52">
        <f>+VLOOKUP(B1390,[1]CHECK!F$386:N$2702,9,0)</f>
        <v>-4282496</v>
      </c>
      <c r="J1390" s="52">
        <f t="shared" si="21"/>
        <v>0</v>
      </c>
      <c r="K1390" s="68" t="str">
        <f>+VLOOKUP(B1390,[1]CHECK!F$386:N$2702,8,0)</f>
        <v>05.10.2022</v>
      </c>
    </row>
    <row r="1391" spans="1:11" ht="18.75" hidden="1" customHeight="1" x14ac:dyDescent="0.2">
      <c r="A1391" s="41">
        <v>1390</v>
      </c>
      <c r="B1391" s="60">
        <v>31578</v>
      </c>
      <c r="C1391" s="43" t="s">
        <v>103</v>
      </c>
      <c r="D1391" s="42" t="s">
        <v>210</v>
      </c>
      <c r="E1391" s="64">
        <v>1110580</v>
      </c>
      <c r="F1391" s="64">
        <v>88846</v>
      </c>
      <c r="G1391" s="64">
        <v>1199426</v>
      </c>
      <c r="H1391" s="50"/>
      <c r="I1391" s="52">
        <f>+VLOOKUP(B1391,[1]CHECK!F$386:N$2702,9,0)</f>
        <v>-1199426</v>
      </c>
      <c r="J1391" s="52">
        <f t="shared" si="21"/>
        <v>0</v>
      </c>
      <c r="K1391" s="68" t="str">
        <f>+VLOOKUP(B1391,[1]CHECK!F$386:N$2702,8,0)</f>
        <v>05.10.2022</v>
      </c>
    </row>
    <row r="1392" spans="1:11" ht="18.75" hidden="1" customHeight="1" x14ac:dyDescent="0.2">
      <c r="A1392" s="41">
        <v>1391</v>
      </c>
      <c r="B1392" s="60">
        <v>31579</v>
      </c>
      <c r="C1392" s="43" t="s">
        <v>103</v>
      </c>
      <c r="D1392" s="42" t="s">
        <v>210</v>
      </c>
      <c r="E1392" s="64">
        <v>1321758</v>
      </c>
      <c r="F1392" s="64">
        <v>105741</v>
      </c>
      <c r="G1392" s="64">
        <v>1427499</v>
      </c>
      <c r="H1392" s="50"/>
      <c r="I1392" s="52">
        <f>+VLOOKUP(B1392,[1]CHECK!F$386:N$2702,9,0)</f>
        <v>-1427499</v>
      </c>
      <c r="J1392" s="52">
        <f t="shared" si="21"/>
        <v>0</v>
      </c>
      <c r="K1392" s="68" t="str">
        <f>+VLOOKUP(B1392,[1]CHECK!F$386:N$2702,8,0)</f>
        <v>05.10.2022</v>
      </c>
    </row>
    <row r="1393" spans="1:11" ht="18.75" hidden="1" customHeight="1" x14ac:dyDescent="0.2">
      <c r="A1393" s="41">
        <v>1392</v>
      </c>
      <c r="B1393" s="60">
        <v>31580</v>
      </c>
      <c r="C1393" s="43" t="s">
        <v>103</v>
      </c>
      <c r="D1393" s="42" t="s">
        <v>210</v>
      </c>
      <c r="E1393" s="64">
        <v>1321758</v>
      </c>
      <c r="F1393" s="64">
        <v>105741</v>
      </c>
      <c r="G1393" s="64">
        <v>1427499</v>
      </c>
      <c r="H1393" s="50"/>
      <c r="I1393" s="52">
        <f>+VLOOKUP(B1393,[1]CHECK!F$386:N$2702,9,0)</f>
        <v>-1427499</v>
      </c>
      <c r="J1393" s="52">
        <f t="shared" si="21"/>
        <v>0</v>
      </c>
      <c r="K1393" s="68" t="str">
        <f>+VLOOKUP(B1393,[1]CHECK!F$386:N$2702,8,0)</f>
        <v>05.10.2022</v>
      </c>
    </row>
    <row r="1394" spans="1:11" ht="18.75" hidden="1" customHeight="1" x14ac:dyDescent="0.2">
      <c r="A1394" s="41">
        <v>1393</v>
      </c>
      <c r="B1394" s="60">
        <v>31581</v>
      </c>
      <c r="C1394" s="43" t="s">
        <v>103</v>
      </c>
      <c r="D1394" s="42" t="s">
        <v>210</v>
      </c>
      <c r="E1394" s="64">
        <v>1321758</v>
      </c>
      <c r="F1394" s="64">
        <v>105741</v>
      </c>
      <c r="G1394" s="64">
        <v>1427499</v>
      </c>
      <c r="H1394" s="50"/>
      <c r="I1394" s="52">
        <f>+VLOOKUP(B1394,[1]CHECK!F$386:N$2702,9,0)</f>
        <v>-1427499</v>
      </c>
      <c r="J1394" s="52">
        <f t="shared" si="21"/>
        <v>0</v>
      </c>
      <c r="K1394" s="68" t="str">
        <f>+VLOOKUP(B1394,[1]CHECK!F$386:N$2702,8,0)</f>
        <v>05.10.2022</v>
      </c>
    </row>
    <row r="1395" spans="1:11" ht="18.75" hidden="1" customHeight="1" x14ac:dyDescent="0.2">
      <c r="A1395" s="41">
        <v>1394</v>
      </c>
      <c r="B1395" s="60">
        <v>31582</v>
      </c>
      <c r="C1395" s="43" t="s">
        <v>103</v>
      </c>
      <c r="D1395" s="42" t="s">
        <v>210</v>
      </c>
      <c r="E1395" s="64">
        <v>1321758</v>
      </c>
      <c r="F1395" s="64">
        <v>105741</v>
      </c>
      <c r="G1395" s="64">
        <v>1427499</v>
      </c>
      <c r="H1395" s="50"/>
      <c r="I1395" s="52">
        <f>+VLOOKUP(B1395,[1]CHECK!F$386:N$2702,9,0)</f>
        <v>-1427499</v>
      </c>
      <c r="J1395" s="52">
        <f t="shared" si="21"/>
        <v>0</v>
      </c>
      <c r="K1395" s="68" t="str">
        <f>+VLOOKUP(B1395,[1]CHECK!F$386:N$2702,8,0)</f>
        <v>05.10.2022</v>
      </c>
    </row>
    <row r="1396" spans="1:11" ht="18.75" hidden="1" customHeight="1" x14ac:dyDescent="0.2">
      <c r="A1396" s="41">
        <v>1395</v>
      </c>
      <c r="B1396" s="60">
        <v>31583</v>
      </c>
      <c r="C1396" s="43" t="s">
        <v>103</v>
      </c>
      <c r="D1396" s="42" t="s">
        <v>210</v>
      </c>
      <c r="E1396" s="64">
        <v>1110580</v>
      </c>
      <c r="F1396" s="64">
        <v>88846</v>
      </c>
      <c r="G1396" s="64">
        <v>1199426</v>
      </c>
      <c r="H1396" s="50"/>
      <c r="I1396" s="52">
        <f>+VLOOKUP(B1396,[1]CHECK!F$386:N$2702,9,0)</f>
        <v>-1199426</v>
      </c>
      <c r="J1396" s="52">
        <f t="shared" si="21"/>
        <v>0</v>
      </c>
      <c r="K1396" s="68" t="str">
        <f>+VLOOKUP(B1396,[1]CHECK!F$386:N$2702,8,0)</f>
        <v>05.10.2022</v>
      </c>
    </row>
    <row r="1397" spans="1:11" ht="18.75" hidden="1" customHeight="1" x14ac:dyDescent="0.2">
      <c r="A1397" s="41">
        <v>1396</v>
      </c>
      <c r="B1397" s="60">
        <v>31584</v>
      </c>
      <c r="C1397" s="43" t="s">
        <v>103</v>
      </c>
      <c r="D1397" s="42" t="s">
        <v>210</v>
      </c>
      <c r="E1397" s="64">
        <v>1321758</v>
      </c>
      <c r="F1397" s="64">
        <v>105741</v>
      </c>
      <c r="G1397" s="64">
        <v>1427499</v>
      </c>
      <c r="H1397" s="50"/>
      <c r="I1397" s="52">
        <f>+VLOOKUP(B1397,[1]CHECK!F$386:N$2702,9,0)</f>
        <v>-1427499</v>
      </c>
      <c r="J1397" s="52">
        <f t="shared" si="21"/>
        <v>0</v>
      </c>
      <c r="K1397" s="68" t="str">
        <f>+VLOOKUP(B1397,[1]CHECK!F$386:N$2702,8,0)</f>
        <v>05.10.2022</v>
      </c>
    </row>
    <row r="1398" spans="1:11" ht="18.75" hidden="1" customHeight="1" x14ac:dyDescent="0.2">
      <c r="A1398" s="41">
        <v>1397</v>
      </c>
      <c r="B1398" s="60">
        <v>31585</v>
      </c>
      <c r="C1398" s="43" t="s">
        <v>103</v>
      </c>
      <c r="D1398" s="42" t="s">
        <v>210</v>
      </c>
      <c r="E1398" s="64">
        <v>1321758</v>
      </c>
      <c r="F1398" s="64">
        <v>105741</v>
      </c>
      <c r="G1398" s="64">
        <v>1427499</v>
      </c>
      <c r="H1398" s="50"/>
      <c r="I1398" s="52">
        <f>+VLOOKUP(B1398,[1]CHECK!F$386:N$2702,9,0)</f>
        <v>-1427499</v>
      </c>
      <c r="J1398" s="52">
        <f t="shared" si="21"/>
        <v>0</v>
      </c>
      <c r="K1398" s="68" t="str">
        <f>+VLOOKUP(B1398,[1]CHECK!F$386:N$2702,8,0)</f>
        <v>05.10.2022</v>
      </c>
    </row>
    <row r="1399" spans="1:11" ht="18.75" hidden="1" customHeight="1" x14ac:dyDescent="0.2">
      <c r="A1399" s="41">
        <v>1398</v>
      </c>
      <c r="B1399" s="60">
        <v>31586</v>
      </c>
      <c r="C1399" s="43" t="s">
        <v>103</v>
      </c>
      <c r="D1399" s="42" t="s">
        <v>210</v>
      </c>
      <c r="E1399" s="64">
        <v>5764078</v>
      </c>
      <c r="F1399" s="64">
        <v>461126</v>
      </c>
      <c r="G1399" s="64">
        <v>6225204</v>
      </c>
      <c r="H1399" s="50"/>
      <c r="I1399" s="52">
        <f>+VLOOKUP(B1399,[1]CHECK!F$386:N$2702,9,0)</f>
        <v>-6225204</v>
      </c>
      <c r="J1399" s="52">
        <f t="shared" si="21"/>
        <v>0</v>
      </c>
      <c r="K1399" s="68" t="str">
        <f>+VLOOKUP(B1399,[1]CHECK!F$386:N$2702,8,0)</f>
        <v>05.10.2022</v>
      </c>
    </row>
    <row r="1400" spans="1:11" ht="18.75" hidden="1" customHeight="1" x14ac:dyDescent="0.2">
      <c r="A1400" s="41">
        <v>1399</v>
      </c>
      <c r="B1400" s="60">
        <v>31587</v>
      </c>
      <c r="C1400" s="43" t="s">
        <v>103</v>
      </c>
      <c r="D1400" s="42" t="s">
        <v>210</v>
      </c>
      <c r="E1400" s="64">
        <v>13357702</v>
      </c>
      <c r="F1400" s="64">
        <v>1068616</v>
      </c>
      <c r="G1400" s="64">
        <v>14426318</v>
      </c>
      <c r="H1400" s="50"/>
      <c r="I1400" s="52">
        <f>+VLOOKUP(B1400,[1]CHECK!F$386:N$2702,9,0)</f>
        <v>-14426318</v>
      </c>
      <c r="J1400" s="52">
        <f t="shared" si="21"/>
        <v>0</v>
      </c>
      <c r="K1400" s="68" t="str">
        <f>+VLOOKUP(B1400,[1]CHECK!F$386:N$2702,8,0)</f>
        <v>05.10.2022</v>
      </c>
    </row>
    <row r="1401" spans="1:11" ht="18.75" hidden="1" customHeight="1" x14ac:dyDescent="0.2">
      <c r="A1401" s="41">
        <v>1400</v>
      </c>
      <c r="B1401" s="60">
        <v>31588</v>
      </c>
      <c r="C1401" s="43" t="s">
        <v>103</v>
      </c>
      <c r="D1401" s="42" t="s">
        <v>210</v>
      </c>
      <c r="E1401" s="64">
        <v>6608790</v>
      </c>
      <c r="F1401" s="64">
        <v>528703</v>
      </c>
      <c r="G1401" s="64">
        <v>7137493</v>
      </c>
      <c r="H1401" s="50"/>
      <c r="I1401" s="52">
        <f>+VLOOKUP(B1401,[1]CHECK!F$386:N$2702,9,0)</f>
        <v>-7137493</v>
      </c>
      <c r="J1401" s="52">
        <f t="shared" si="21"/>
        <v>0</v>
      </c>
      <c r="K1401" s="68" t="str">
        <f>+VLOOKUP(B1401,[1]CHECK!F$386:N$2702,8,0)</f>
        <v>05.10.2022</v>
      </c>
    </row>
    <row r="1402" spans="1:11" ht="18.75" hidden="1" customHeight="1" x14ac:dyDescent="0.2">
      <c r="A1402" s="41">
        <v>1401</v>
      </c>
      <c r="B1402" s="60">
        <v>31589</v>
      </c>
      <c r="C1402" s="43" t="s">
        <v>103</v>
      </c>
      <c r="D1402" s="42" t="s">
        <v>210</v>
      </c>
      <c r="E1402" s="64">
        <v>1321758</v>
      </c>
      <c r="F1402" s="64">
        <v>105741</v>
      </c>
      <c r="G1402" s="64">
        <v>1427499</v>
      </c>
      <c r="H1402" s="50"/>
      <c r="I1402" s="52">
        <f>+VLOOKUP(B1402,[1]CHECK!F$386:N$2702,9,0)</f>
        <v>-1427499</v>
      </c>
      <c r="J1402" s="52">
        <f t="shared" si="21"/>
        <v>0</v>
      </c>
      <c r="K1402" s="68" t="str">
        <f>+VLOOKUP(B1402,[1]CHECK!F$386:N$2702,8,0)</f>
        <v>05.10.2022</v>
      </c>
    </row>
    <row r="1403" spans="1:11" ht="18.75" hidden="1" customHeight="1" x14ac:dyDescent="0.2">
      <c r="A1403" s="41">
        <v>1402</v>
      </c>
      <c r="B1403" s="60">
        <v>31590</v>
      </c>
      <c r="C1403" s="43" t="s">
        <v>103</v>
      </c>
      <c r="D1403" s="42" t="s">
        <v>210</v>
      </c>
      <c r="E1403" s="64">
        <v>1321758</v>
      </c>
      <c r="F1403" s="64">
        <v>105741</v>
      </c>
      <c r="G1403" s="64">
        <v>1427499</v>
      </c>
      <c r="H1403" s="50"/>
      <c r="I1403" s="52">
        <f>+VLOOKUP(B1403,[1]CHECK!F$386:N$2702,9,0)</f>
        <v>-1427499</v>
      </c>
      <c r="J1403" s="52">
        <f t="shared" si="21"/>
        <v>0</v>
      </c>
      <c r="K1403" s="68" t="str">
        <f>+VLOOKUP(B1403,[1]CHECK!F$386:N$2702,8,0)</f>
        <v>05.10.2022</v>
      </c>
    </row>
    <row r="1404" spans="1:11" ht="18.75" hidden="1" customHeight="1" x14ac:dyDescent="0.2">
      <c r="A1404" s="41">
        <v>1403</v>
      </c>
      <c r="B1404" s="60">
        <v>31591</v>
      </c>
      <c r="C1404" s="43" t="s">
        <v>103</v>
      </c>
      <c r="D1404" s="42" t="s">
        <v>210</v>
      </c>
      <c r="E1404" s="64">
        <v>2643516</v>
      </c>
      <c r="F1404" s="64">
        <v>211481</v>
      </c>
      <c r="G1404" s="64">
        <v>2854997</v>
      </c>
      <c r="H1404" s="50"/>
      <c r="I1404" s="52">
        <f>+VLOOKUP(B1404,[1]CHECK!F$386:N$2702,9,0)</f>
        <v>-2854997</v>
      </c>
      <c r="J1404" s="52">
        <f t="shared" si="21"/>
        <v>0</v>
      </c>
      <c r="K1404" s="68" t="str">
        <f>+VLOOKUP(B1404,[1]CHECK!F$386:N$2702,8,0)</f>
        <v>05.10.2022</v>
      </c>
    </row>
    <row r="1405" spans="1:11" ht="18.75" hidden="1" customHeight="1" x14ac:dyDescent="0.2">
      <c r="A1405" s="41">
        <v>1404</v>
      </c>
      <c r="B1405" s="60">
        <v>31592</v>
      </c>
      <c r="C1405" s="43" t="s">
        <v>103</v>
      </c>
      <c r="D1405" s="42" t="s">
        <v>210</v>
      </c>
      <c r="E1405" s="64">
        <v>3032434</v>
      </c>
      <c r="F1405" s="64">
        <v>242595</v>
      </c>
      <c r="G1405" s="64">
        <v>3275029</v>
      </c>
      <c r="H1405" s="50"/>
      <c r="I1405" s="52">
        <f>+VLOOKUP(B1405,[1]CHECK!F$386:N$2702,9,0)</f>
        <v>-3275029</v>
      </c>
      <c r="J1405" s="52">
        <f t="shared" si="21"/>
        <v>0</v>
      </c>
      <c r="K1405" s="68" t="str">
        <f>+VLOOKUP(B1405,[1]CHECK!F$386:N$2702,8,0)</f>
        <v>05.10.2022</v>
      </c>
    </row>
    <row r="1406" spans="1:11" ht="18.75" hidden="1" customHeight="1" x14ac:dyDescent="0.2">
      <c r="A1406" s="41">
        <v>1405</v>
      </c>
      <c r="B1406" s="60">
        <v>31593</v>
      </c>
      <c r="C1406" s="43" t="s">
        <v>103</v>
      </c>
      <c r="D1406" s="42" t="s">
        <v>210</v>
      </c>
      <c r="E1406" s="64">
        <v>1513356</v>
      </c>
      <c r="F1406" s="64">
        <v>121068</v>
      </c>
      <c r="G1406" s="64">
        <v>1634424</v>
      </c>
      <c r="H1406" s="50"/>
      <c r="I1406" s="52">
        <f>+VLOOKUP(B1406,[1]CHECK!F$386:N$2702,9,0)</f>
        <v>-1634424</v>
      </c>
      <c r="J1406" s="52">
        <f t="shared" si="21"/>
        <v>0</v>
      </c>
      <c r="K1406" s="68" t="str">
        <f>+VLOOKUP(B1406,[1]CHECK!F$386:N$2702,8,0)</f>
        <v>05.10.2022</v>
      </c>
    </row>
    <row r="1407" spans="1:11" ht="18.75" hidden="1" customHeight="1" x14ac:dyDescent="0.2">
      <c r="A1407" s="41">
        <v>1406</v>
      </c>
      <c r="B1407" s="61">
        <v>31594</v>
      </c>
      <c r="C1407" s="48" t="s">
        <v>103</v>
      </c>
      <c r="D1407" s="47" t="s">
        <v>210</v>
      </c>
      <c r="E1407" s="66">
        <v>2643516</v>
      </c>
      <c r="F1407" s="66">
        <v>211481</v>
      </c>
      <c r="G1407" s="66">
        <v>2854997</v>
      </c>
      <c r="H1407" s="53"/>
      <c r="I1407" s="52">
        <f>+VLOOKUP(B1407,[1]CHECK!F$386:N$2702,9,0)</f>
        <v>-2854997</v>
      </c>
      <c r="J1407" s="52">
        <f t="shared" si="21"/>
        <v>0</v>
      </c>
      <c r="K1407" s="68" t="str">
        <f>+VLOOKUP(B1407,[1]CHECK!F$386:N$2702,8,0)</f>
        <v>05.10.2022</v>
      </c>
    </row>
    <row r="1408" spans="1:11" ht="18.75" hidden="1" customHeight="1" x14ac:dyDescent="0.2">
      <c r="A1408" s="41">
        <v>1407</v>
      </c>
      <c r="B1408" s="60">
        <v>31596</v>
      </c>
      <c r="C1408" s="43" t="s">
        <v>103</v>
      </c>
      <c r="D1408" s="42" t="s">
        <v>210</v>
      </c>
      <c r="E1408" s="64">
        <v>1321758</v>
      </c>
      <c r="F1408" s="64">
        <v>105741</v>
      </c>
      <c r="G1408" s="64">
        <v>1427499</v>
      </c>
      <c r="H1408" s="50"/>
      <c r="I1408" s="52">
        <f>+VLOOKUP(B1408,[1]CHECK!F$386:N$2702,9,0)</f>
        <v>-1427499</v>
      </c>
      <c r="J1408" s="52">
        <f t="shared" si="21"/>
        <v>0</v>
      </c>
      <c r="K1408" s="68" t="str">
        <f>+VLOOKUP(B1408,[1]CHECK!F$386:N$2702,8,0)</f>
        <v>05.10.2022</v>
      </c>
    </row>
    <row r="1409" spans="1:11" ht="18.75" hidden="1" customHeight="1" x14ac:dyDescent="0.2">
      <c r="A1409" s="41">
        <v>1408</v>
      </c>
      <c r="B1409" s="60">
        <v>31597</v>
      </c>
      <c r="C1409" s="43" t="s">
        <v>103</v>
      </c>
      <c r="D1409" s="42" t="s">
        <v>210</v>
      </c>
      <c r="E1409" s="64">
        <v>5065404</v>
      </c>
      <c r="F1409" s="64">
        <v>405232</v>
      </c>
      <c r="G1409" s="64">
        <v>5470636</v>
      </c>
      <c r="H1409" s="50"/>
      <c r="I1409" s="52">
        <f>+VLOOKUP(B1409,[1]CHECK!F$386:N$2702,9,0)</f>
        <v>-5470636</v>
      </c>
      <c r="J1409" s="52">
        <f t="shared" si="21"/>
        <v>0</v>
      </c>
      <c r="K1409" s="68" t="str">
        <f>+VLOOKUP(B1409,[1]CHECK!F$386:N$2702,8,0)</f>
        <v>05.10.2022</v>
      </c>
    </row>
    <row r="1410" spans="1:11" ht="18.75" hidden="1" customHeight="1" x14ac:dyDescent="0.2">
      <c r="A1410" s="41">
        <v>1409</v>
      </c>
      <c r="B1410" s="60">
        <v>31598</v>
      </c>
      <c r="C1410" s="43" t="s">
        <v>103</v>
      </c>
      <c r="D1410" s="42" t="s">
        <v>210</v>
      </c>
      <c r="E1410" s="64">
        <v>1110580</v>
      </c>
      <c r="F1410" s="64">
        <v>88846</v>
      </c>
      <c r="G1410" s="64">
        <v>1199426</v>
      </c>
      <c r="H1410" s="50"/>
      <c r="I1410" s="52">
        <f>+VLOOKUP(B1410,[1]CHECK!F$386:N$2702,9,0)</f>
        <v>-1199426</v>
      </c>
      <c r="J1410" s="52">
        <f t="shared" si="21"/>
        <v>0</v>
      </c>
      <c r="K1410" s="68" t="str">
        <f>+VLOOKUP(B1410,[1]CHECK!F$386:N$2702,8,0)</f>
        <v>05.10.2022</v>
      </c>
    </row>
    <row r="1411" spans="1:11" ht="18.75" hidden="1" customHeight="1" x14ac:dyDescent="0.2">
      <c r="A1411" s="41">
        <v>1410</v>
      </c>
      <c r="B1411" s="60">
        <v>31599</v>
      </c>
      <c r="C1411" s="43" t="s">
        <v>103</v>
      </c>
      <c r="D1411" s="42" t="s">
        <v>210</v>
      </c>
      <c r="E1411" s="64">
        <v>2643516</v>
      </c>
      <c r="F1411" s="64">
        <v>211481</v>
      </c>
      <c r="G1411" s="64">
        <v>2854997</v>
      </c>
      <c r="H1411" s="50"/>
      <c r="I1411" s="52">
        <f>+VLOOKUP(B1411,[1]CHECK!F$386:N$2702,9,0)</f>
        <v>-2854997</v>
      </c>
      <c r="J1411" s="52">
        <f t="shared" ref="J1411:J1474" si="22">+I1411+G1411</f>
        <v>0</v>
      </c>
      <c r="K1411" s="68" t="str">
        <f>+VLOOKUP(B1411,[1]CHECK!F$386:N$2702,8,0)</f>
        <v>05.10.2022</v>
      </c>
    </row>
    <row r="1412" spans="1:11" ht="18.75" hidden="1" customHeight="1" x14ac:dyDescent="0.2">
      <c r="A1412" s="41">
        <v>1411</v>
      </c>
      <c r="B1412" s="60">
        <v>31600</v>
      </c>
      <c r="C1412" s="43" t="s">
        <v>103</v>
      </c>
      <c r="D1412" s="42" t="s">
        <v>210</v>
      </c>
      <c r="E1412" s="64">
        <v>1321758</v>
      </c>
      <c r="F1412" s="64">
        <v>105741</v>
      </c>
      <c r="G1412" s="64">
        <v>1427499</v>
      </c>
      <c r="H1412" s="50"/>
      <c r="I1412" s="52">
        <f>+VLOOKUP(B1412,[1]CHECK!F$386:N$2702,9,0)</f>
        <v>-1427499</v>
      </c>
      <c r="J1412" s="52">
        <f t="shared" si="22"/>
        <v>0</v>
      </c>
      <c r="K1412" s="68" t="str">
        <f>+VLOOKUP(B1412,[1]CHECK!F$386:N$2702,8,0)</f>
        <v>05.10.2022</v>
      </c>
    </row>
    <row r="1413" spans="1:11" ht="18.75" hidden="1" customHeight="1" x14ac:dyDescent="0.2">
      <c r="A1413" s="41">
        <v>1412</v>
      </c>
      <c r="B1413" s="60">
        <v>31601</v>
      </c>
      <c r="C1413" s="43" t="s">
        <v>103</v>
      </c>
      <c r="D1413" s="42" t="s">
        <v>210</v>
      </c>
      <c r="E1413" s="64">
        <v>6875978</v>
      </c>
      <c r="F1413" s="64">
        <v>550078</v>
      </c>
      <c r="G1413" s="64">
        <v>7426056</v>
      </c>
      <c r="H1413" s="50"/>
      <c r="I1413" s="52">
        <f>+VLOOKUP(B1413,[1]CHECK!F$386:N$2702,9,0)</f>
        <v>-7426056</v>
      </c>
      <c r="J1413" s="52">
        <f t="shared" si="22"/>
        <v>0</v>
      </c>
      <c r="K1413" s="68" t="str">
        <f>+VLOOKUP(B1413,[1]CHECK!F$386:N$2702,8,0)</f>
        <v>05.10.2022</v>
      </c>
    </row>
    <row r="1414" spans="1:11" ht="18.75" hidden="1" customHeight="1" x14ac:dyDescent="0.2">
      <c r="A1414" s="41">
        <v>1413</v>
      </c>
      <c r="B1414" s="60">
        <v>31602</v>
      </c>
      <c r="C1414" s="43" t="s">
        <v>103</v>
      </c>
      <c r="D1414" s="42" t="s">
        <v>210</v>
      </c>
      <c r="E1414" s="64">
        <v>3331740</v>
      </c>
      <c r="F1414" s="64">
        <v>266539</v>
      </c>
      <c r="G1414" s="64">
        <v>3598279</v>
      </c>
      <c r="H1414" s="50"/>
      <c r="I1414" s="52">
        <f>+VLOOKUP(B1414,[1]CHECK!F$386:N$2702,9,0)</f>
        <v>-3598279</v>
      </c>
      <c r="J1414" s="52">
        <f t="shared" si="22"/>
        <v>0</v>
      </c>
      <c r="K1414" s="68" t="str">
        <f>+VLOOKUP(B1414,[1]CHECK!F$386:N$2702,8,0)</f>
        <v>05.10.2022</v>
      </c>
    </row>
    <row r="1415" spans="1:11" ht="18.75" hidden="1" customHeight="1" x14ac:dyDescent="0.2">
      <c r="A1415" s="41">
        <v>1414</v>
      </c>
      <c r="B1415" s="60">
        <v>31603</v>
      </c>
      <c r="C1415" s="43" t="s">
        <v>103</v>
      </c>
      <c r="D1415" s="42" t="s">
        <v>210</v>
      </c>
      <c r="E1415" s="64">
        <v>1321758</v>
      </c>
      <c r="F1415" s="64">
        <v>105741</v>
      </c>
      <c r="G1415" s="64">
        <v>1427499</v>
      </c>
      <c r="H1415" s="50"/>
      <c r="I1415" s="52">
        <f>+VLOOKUP(B1415,[1]CHECK!F$386:N$2702,9,0)</f>
        <v>-1427499</v>
      </c>
      <c r="J1415" s="52">
        <f t="shared" si="22"/>
        <v>0</v>
      </c>
      <c r="K1415" s="68" t="str">
        <f>+VLOOKUP(B1415,[1]CHECK!F$386:N$2702,8,0)</f>
        <v>05.10.2022</v>
      </c>
    </row>
    <row r="1416" spans="1:11" ht="18.75" hidden="1" customHeight="1" x14ac:dyDescent="0.2">
      <c r="A1416" s="41">
        <v>1415</v>
      </c>
      <c r="B1416" s="60">
        <v>31604</v>
      </c>
      <c r="C1416" s="43" t="s">
        <v>103</v>
      </c>
      <c r="D1416" s="42" t="s">
        <v>210</v>
      </c>
      <c r="E1416" s="64">
        <v>1321776</v>
      </c>
      <c r="F1416" s="64">
        <v>105742</v>
      </c>
      <c r="G1416" s="64">
        <v>1427518</v>
      </c>
      <c r="H1416" s="50"/>
      <c r="I1416" s="52">
        <f>+VLOOKUP(B1416,[1]CHECK!F$386:N$2702,9,0)</f>
        <v>-1427518</v>
      </c>
      <c r="J1416" s="52">
        <f t="shared" si="22"/>
        <v>0</v>
      </c>
      <c r="K1416" s="68" t="str">
        <f>+VLOOKUP(B1416,[1]CHECK!F$386:N$2702,8,0)</f>
        <v>05.10.2022</v>
      </c>
    </row>
    <row r="1417" spans="1:11" ht="18.75" hidden="1" customHeight="1" x14ac:dyDescent="0.2">
      <c r="A1417" s="41">
        <v>1416</v>
      </c>
      <c r="B1417" s="60">
        <v>31605</v>
      </c>
      <c r="C1417" s="43" t="s">
        <v>103</v>
      </c>
      <c r="D1417" s="42" t="s">
        <v>210</v>
      </c>
      <c r="E1417" s="64">
        <v>1321758</v>
      </c>
      <c r="F1417" s="64">
        <v>105741</v>
      </c>
      <c r="G1417" s="64">
        <v>1427499</v>
      </c>
      <c r="H1417" s="50"/>
      <c r="I1417" s="52">
        <f>+VLOOKUP(B1417,[1]CHECK!F$386:N$2702,9,0)</f>
        <v>-1427499</v>
      </c>
      <c r="J1417" s="52">
        <f t="shared" si="22"/>
        <v>0</v>
      </c>
      <c r="K1417" s="68" t="str">
        <f>+VLOOKUP(B1417,[1]CHECK!F$386:N$2702,8,0)</f>
        <v>05.10.2022</v>
      </c>
    </row>
    <row r="1418" spans="1:11" ht="18.75" hidden="1" customHeight="1" x14ac:dyDescent="0.2">
      <c r="A1418" s="41">
        <v>1417</v>
      </c>
      <c r="B1418" s="60">
        <v>31606</v>
      </c>
      <c r="C1418" s="43" t="s">
        <v>103</v>
      </c>
      <c r="D1418" s="42" t="s">
        <v>210</v>
      </c>
      <c r="E1418" s="64">
        <v>1311308</v>
      </c>
      <c r="F1418" s="64">
        <v>104905</v>
      </c>
      <c r="G1418" s="64">
        <v>1416213</v>
      </c>
      <c r="H1418" s="50"/>
      <c r="I1418" s="52">
        <f>+VLOOKUP(B1418,[1]CHECK!F$386:N$2702,9,0)</f>
        <v>-1416213</v>
      </c>
      <c r="J1418" s="52">
        <f t="shared" si="22"/>
        <v>0</v>
      </c>
      <c r="K1418" s="68" t="str">
        <f>+VLOOKUP(B1418,[1]CHECK!F$386:N$2702,8,0)</f>
        <v>05.10.2022</v>
      </c>
    </row>
    <row r="1419" spans="1:11" ht="18.75" hidden="1" customHeight="1" x14ac:dyDescent="0.2">
      <c r="A1419" s="41">
        <v>1418</v>
      </c>
      <c r="B1419" s="60">
        <v>31607</v>
      </c>
      <c r="C1419" s="43" t="s">
        <v>103</v>
      </c>
      <c r="D1419" s="42" t="s">
        <v>210</v>
      </c>
      <c r="E1419" s="64">
        <v>6825494</v>
      </c>
      <c r="F1419" s="64">
        <v>546040</v>
      </c>
      <c r="G1419" s="64">
        <v>7371534</v>
      </c>
      <c r="H1419" s="50"/>
      <c r="I1419" s="52">
        <f>+VLOOKUP(B1419,[1]CHECK!F$386:N$2702,9,0)</f>
        <v>-7371534</v>
      </c>
      <c r="J1419" s="52">
        <f t="shared" si="22"/>
        <v>0</v>
      </c>
      <c r="K1419" s="68" t="str">
        <f>+VLOOKUP(B1419,[1]CHECK!F$386:N$2702,8,0)</f>
        <v>05.10.2022</v>
      </c>
    </row>
    <row r="1420" spans="1:11" ht="18.75" hidden="1" customHeight="1" x14ac:dyDescent="0.2">
      <c r="A1420" s="41">
        <v>1419</v>
      </c>
      <c r="B1420" s="60">
        <v>31608</v>
      </c>
      <c r="C1420" s="43" t="s">
        <v>103</v>
      </c>
      <c r="D1420" s="42" t="s">
        <v>210</v>
      </c>
      <c r="E1420" s="64">
        <v>1321758</v>
      </c>
      <c r="F1420" s="64">
        <v>105741</v>
      </c>
      <c r="G1420" s="64">
        <v>1427499</v>
      </c>
      <c r="H1420" s="50"/>
      <c r="I1420" s="52">
        <f>+VLOOKUP(B1420,[1]CHECK!F$386:N$2702,9,0)</f>
        <v>-1427499</v>
      </c>
      <c r="J1420" s="52">
        <f t="shared" si="22"/>
        <v>0</v>
      </c>
      <c r="K1420" s="68" t="str">
        <f>+VLOOKUP(B1420,[1]CHECK!F$386:N$2702,8,0)</f>
        <v>05.10.2022</v>
      </c>
    </row>
    <row r="1421" spans="1:11" ht="18.75" hidden="1" customHeight="1" x14ac:dyDescent="0.2">
      <c r="A1421" s="41">
        <v>1420</v>
      </c>
      <c r="B1421" s="60">
        <v>31679</v>
      </c>
      <c r="C1421" s="43" t="s">
        <v>104</v>
      </c>
      <c r="D1421" s="42" t="s">
        <v>210</v>
      </c>
      <c r="E1421" s="64">
        <v>7985238</v>
      </c>
      <c r="F1421" s="64">
        <v>638819</v>
      </c>
      <c r="G1421" s="64">
        <v>8624057</v>
      </c>
      <c r="H1421" s="50"/>
      <c r="I1421" s="52">
        <f>+VLOOKUP(B1421,[1]CHECK!F$386:N$2702,9,0)</f>
        <v>-8624057</v>
      </c>
      <c r="J1421" s="52">
        <f t="shared" si="22"/>
        <v>0</v>
      </c>
      <c r="K1421" s="68" t="str">
        <f>+VLOOKUP(B1421,[1]CHECK!F$386:N$2702,8,0)</f>
        <v>05.10.2022</v>
      </c>
    </row>
    <row r="1422" spans="1:11" ht="18.75" hidden="1" customHeight="1" x14ac:dyDescent="0.2">
      <c r="A1422" s="41">
        <v>1421</v>
      </c>
      <c r="B1422" s="60">
        <v>31680</v>
      </c>
      <c r="C1422" s="43" t="s">
        <v>104</v>
      </c>
      <c r="D1422" s="42" t="s">
        <v>210</v>
      </c>
      <c r="E1422" s="64">
        <v>1321758</v>
      </c>
      <c r="F1422" s="64">
        <v>105741</v>
      </c>
      <c r="G1422" s="64">
        <v>1427499</v>
      </c>
      <c r="H1422" s="50"/>
      <c r="I1422" s="52">
        <f>+VLOOKUP(B1422,[1]CHECK!F$386:N$2702,9,0)</f>
        <v>-1427499</v>
      </c>
      <c r="J1422" s="52">
        <f t="shared" si="22"/>
        <v>0</v>
      </c>
      <c r="K1422" s="68" t="str">
        <f>+VLOOKUP(B1422,[1]CHECK!F$386:N$2702,8,0)</f>
        <v>05.10.2022</v>
      </c>
    </row>
    <row r="1423" spans="1:11" ht="18.75" hidden="1" customHeight="1" x14ac:dyDescent="0.2">
      <c r="A1423" s="41">
        <v>1422</v>
      </c>
      <c r="B1423" s="61">
        <v>31681</v>
      </c>
      <c r="C1423" s="48" t="s">
        <v>104</v>
      </c>
      <c r="D1423" s="47" t="s">
        <v>210</v>
      </c>
      <c r="E1423" s="66">
        <v>7483116</v>
      </c>
      <c r="F1423" s="66">
        <v>598649</v>
      </c>
      <c r="G1423" s="66">
        <v>8081765</v>
      </c>
      <c r="H1423" s="53"/>
      <c r="I1423" s="52">
        <f>+VLOOKUP(B1423,[1]CHECK!F$386:N$2702,9,0)</f>
        <v>-8081765</v>
      </c>
      <c r="J1423" s="52">
        <f t="shared" si="22"/>
        <v>0</v>
      </c>
      <c r="K1423" s="68" t="str">
        <f>+VLOOKUP(B1423,[1]CHECK!F$386:N$2702,8,0)</f>
        <v>05.10.2022</v>
      </c>
    </row>
    <row r="1424" spans="1:11" ht="18.75" hidden="1" customHeight="1" x14ac:dyDescent="0.2">
      <c r="A1424" s="41">
        <v>1423</v>
      </c>
      <c r="B1424" s="61">
        <v>31682</v>
      </c>
      <c r="C1424" s="48" t="s">
        <v>104</v>
      </c>
      <c r="D1424" s="47" t="s">
        <v>210</v>
      </c>
      <c r="E1424" s="66">
        <v>1321758</v>
      </c>
      <c r="F1424" s="66">
        <v>105741</v>
      </c>
      <c r="G1424" s="66">
        <v>1427499</v>
      </c>
      <c r="H1424" s="53"/>
      <c r="I1424" s="52">
        <f>+VLOOKUP(B1424,[1]CHECK!F$386:N$2702,9,0)</f>
        <v>-1427499</v>
      </c>
      <c r="J1424" s="52">
        <f t="shared" si="22"/>
        <v>0</v>
      </c>
      <c r="K1424" s="68" t="str">
        <f>+VLOOKUP(B1424,[1]CHECK!F$386:N$2702,8,0)</f>
        <v>05.10.2022</v>
      </c>
    </row>
    <row r="1425" spans="1:11" ht="18.75" hidden="1" customHeight="1" x14ac:dyDescent="0.2">
      <c r="A1425" s="41">
        <v>1424</v>
      </c>
      <c r="B1425" s="60">
        <v>31683</v>
      </c>
      <c r="C1425" s="43" t="s">
        <v>104</v>
      </c>
      <c r="D1425" s="42" t="s">
        <v>210</v>
      </c>
      <c r="E1425" s="64">
        <v>1321758</v>
      </c>
      <c r="F1425" s="64">
        <v>105741</v>
      </c>
      <c r="G1425" s="64">
        <v>1427499</v>
      </c>
      <c r="H1425" s="50"/>
      <c r="I1425" s="52">
        <f>+VLOOKUP(B1425,[1]CHECK!F$386:N$2702,9,0)</f>
        <v>-1427499</v>
      </c>
      <c r="J1425" s="52">
        <f t="shared" si="22"/>
        <v>0</v>
      </c>
      <c r="K1425" s="68" t="str">
        <f>+VLOOKUP(B1425,[1]CHECK!F$386:N$2702,8,0)</f>
        <v>05.10.2022</v>
      </c>
    </row>
    <row r="1426" spans="1:11" ht="18.75" hidden="1" customHeight="1" x14ac:dyDescent="0.2">
      <c r="A1426" s="41">
        <v>1425</v>
      </c>
      <c r="B1426" s="60">
        <v>31684</v>
      </c>
      <c r="C1426" s="43" t="s">
        <v>104</v>
      </c>
      <c r="D1426" s="42" t="s">
        <v>210</v>
      </c>
      <c r="E1426" s="64">
        <v>1321758</v>
      </c>
      <c r="F1426" s="64">
        <v>105741</v>
      </c>
      <c r="G1426" s="64">
        <v>1427499</v>
      </c>
      <c r="H1426" s="50"/>
      <c r="I1426" s="52">
        <f>+VLOOKUP(B1426,[1]CHECK!F$386:N$2702,9,0)</f>
        <v>-1427499</v>
      </c>
      <c r="J1426" s="52">
        <f t="shared" si="22"/>
        <v>0</v>
      </c>
      <c r="K1426" s="68" t="str">
        <f>+VLOOKUP(B1426,[1]CHECK!F$386:N$2702,8,0)</f>
        <v>05.10.2022</v>
      </c>
    </row>
    <row r="1427" spans="1:11" ht="18.75" hidden="1" customHeight="1" x14ac:dyDescent="0.2">
      <c r="A1427" s="41">
        <v>1426</v>
      </c>
      <c r="B1427" s="60">
        <v>31698</v>
      </c>
      <c r="C1427" s="43" t="s">
        <v>104</v>
      </c>
      <c r="D1427" s="42" t="s">
        <v>210</v>
      </c>
      <c r="E1427" s="64">
        <v>3733196</v>
      </c>
      <c r="F1427" s="64">
        <v>298656</v>
      </c>
      <c r="G1427" s="64">
        <v>4031852</v>
      </c>
      <c r="H1427" s="50"/>
      <c r="I1427" s="52">
        <f>+VLOOKUP(B1427,[1]CHECK!F$386:N$2702,9,0)</f>
        <v>-4031852</v>
      </c>
      <c r="J1427" s="52">
        <f t="shared" si="22"/>
        <v>0</v>
      </c>
      <c r="K1427" s="68" t="str">
        <f>+VLOOKUP(B1427,[1]CHECK!F$386:N$2702,8,0)</f>
        <v>05.10.2022</v>
      </c>
    </row>
    <row r="1428" spans="1:11" ht="18.75" hidden="1" customHeight="1" x14ac:dyDescent="0.2">
      <c r="A1428" s="41">
        <v>1427</v>
      </c>
      <c r="B1428" s="60">
        <v>31699</v>
      </c>
      <c r="C1428" s="43" t="s">
        <v>104</v>
      </c>
      <c r="D1428" s="42" t="s">
        <v>210</v>
      </c>
      <c r="E1428" s="64">
        <v>2653208</v>
      </c>
      <c r="F1428" s="64">
        <v>212257</v>
      </c>
      <c r="G1428" s="64">
        <v>2865465</v>
      </c>
      <c r="H1428" s="50"/>
      <c r="I1428" s="52">
        <f>+VLOOKUP(B1428,[1]CHECK!F$386:N$2702,9,0)</f>
        <v>-2865465</v>
      </c>
      <c r="J1428" s="52">
        <f t="shared" si="22"/>
        <v>0</v>
      </c>
      <c r="K1428" s="68" t="str">
        <f>+VLOOKUP(B1428,[1]CHECK!F$386:N$2702,8,0)</f>
        <v>05.10.2022</v>
      </c>
    </row>
    <row r="1429" spans="1:11" ht="18.75" hidden="1" customHeight="1" x14ac:dyDescent="0.2">
      <c r="A1429" s="41">
        <v>1428</v>
      </c>
      <c r="B1429" s="60">
        <v>31700</v>
      </c>
      <c r="C1429" s="43" t="s">
        <v>104</v>
      </c>
      <c r="D1429" s="42" t="s">
        <v>210</v>
      </c>
      <c r="E1429" s="64">
        <v>2432338</v>
      </c>
      <c r="F1429" s="64">
        <v>194587</v>
      </c>
      <c r="G1429" s="64">
        <v>2626925</v>
      </c>
      <c r="H1429" s="50"/>
      <c r="I1429" s="52">
        <f>+VLOOKUP(B1429,[1]CHECK!F$386:N$2702,9,0)</f>
        <v>-2626925</v>
      </c>
      <c r="J1429" s="52">
        <f t="shared" si="22"/>
        <v>0</v>
      </c>
      <c r="K1429" s="68" t="str">
        <f>+VLOOKUP(B1429,[1]CHECK!F$386:N$2702,8,0)</f>
        <v>05.10.2022</v>
      </c>
    </row>
    <row r="1430" spans="1:11" ht="18.75" hidden="1" customHeight="1" x14ac:dyDescent="0.2">
      <c r="A1430" s="41">
        <v>1429</v>
      </c>
      <c r="B1430" s="60">
        <v>31738</v>
      </c>
      <c r="C1430" s="43" t="s">
        <v>1690</v>
      </c>
      <c r="D1430" s="42" t="s">
        <v>210</v>
      </c>
      <c r="E1430" s="64">
        <v>1321776</v>
      </c>
      <c r="F1430" s="64">
        <v>105742</v>
      </c>
      <c r="G1430" s="64">
        <v>1427518</v>
      </c>
      <c r="H1430" s="50"/>
      <c r="I1430" s="52">
        <f>+VLOOKUP(B1430,[1]CHECK!F$386:N$2702,9,0)</f>
        <v>-1427518</v>
      </c>
      <c r="J1430" s="52">
        <f t="shared" si="22"/>
        <v>0</v>
      </c>
      <c r="K1430" s="68" t="str">
        <f>+VLOOKUP(B1430,[1]CHECK!F$386:N$2702,8,0)</f>
        <v>05.10.2022</v>
      </c>
    </row>
    <row r="1431" spans="1:11" ht="18.75" hidden="1" customHeight="1" x14ac:dyDescent="0.2">
      <c r="A1431" s="41">
        <v>1430</v>
      </c>
      <c r="B1431" s="60">
        <v>31739</v>
      </c>
      <c r="C1431" s="43" t="s">
        <v>1690</v>
      </c>
      <c r="D1431" s="42" t="s">
        <v>210</v>
      </c>
      <c r="E1431" s="64">
        <v>861456</v>
      </c>
      <c r="F1431" s="64">
        <v>68916</v>
      </c>
      <c r="G1431" s="64">
        <v>930372</v>
      </c>
      <c r="H1431" s="50"/>
      <c r="I1431" s="52">
        <f>+VLOOKUP(B1431,[1]CHECK!F$386:N$2702,9,0)</f>
        <v>-930372</v>
      </c>
      <c r="J1431" s="52">
        <f t="shared" si="22"/>
        <v>0</v>
      </c>
      <c r="K1431" s="68" t="str">
        <f>+VLOOKUP(B1431,[1]CHECK!F$386:N$2702,8,0)</f>
        <v>05.10.2022</v>
      </c>
    </row>
    <row r="1432" spans="1:11" ht="18.75" hidden="1" customHeight="1" x14ac:dyDescent="0.2">
      <c r="A1432" s="41">
        <v>1431</v>
      </c>
      <c r="B1432" s="60">
        <v>32761</v>
      </c>
      <c r="C1432" s="43" t="s">
        <v>1693</v>
      </c>
      <c r="D1432" s="42" t="s">
        <v>210</v>
      </c>
      <c r="E1432" s="64">
        <v>2467892</v>
      </c>
      <c r="F1432" s="64">
        <v>197431</v>
      </c>
      <c r="G1432" s="64">
        <v>2665323</v>
      </c>
      <c r="H1432" s="50"/>
      <c r="I1432" s="52">
        <f>+VLOOKUP(B1432,[1]CHECK!F$386:N$2702,9,0)</f>
        <v>-2665323</v>
      </c>
      <c r="J1432" s="52">
        <f t="shared" si="22"/>
        <v>0</v>
      </c>
      <c r="K1432" s="68" t="str">
        <f>+VLOOKUP(B1432,[1]CHECK!F$386:N$2702,8,0)</f>
        <v>05.10.2022</v>
      </c>
    </row>
    <row r="1433" spans="1:11" ht="18.75" hidden="1" customHeight="1" x14ac:dyDescent="0.2">
      <c r="A1433" s="41">
        <v>1432</v>
      </c>
      <c r="B1433" s="60">
        <v>32762</v>
      </c>
      <c r="C1433" s="43" t="s">
        <v>1693</v>
      </c>
      <c r="D1433" s="42" t="s">
        <v>210</v>
      </c>
      <c r="E1433" s="64">
        <v>1321758</v>
      </c>
      <c r="F1433" s="64">
        <v>105741</v>
      </c>
      <c r="G1433" s="64">
        <v>1427499</v>
      </c>
      <c r="H1433" s="50"/>
      <c r="I1433" s="52">
        <f>+VLOOKUP(B1433,[1]CHECK!F$386:N$2702,9,0)</f>
        <v>-1427499</v>
      </c>
      <c r="J1433" s="52">
        <f t="shared" si="22"/>
        <v>0</v>
      </c>
      <c r="K1433" s="68" t="str">
        <f>+VLOOKUP(B1433,[1]CHECK!F$386:N$2702,8,0)</f>
        <v>05.10.2022</v>
      </c>
    </row>
    <row r="1434" spans="1:11" ht="18.75" hidden="1" customHeight="1" x14ac:dyDescent="0.2">
      <c r="A1434" s="41">
        <v>1433</v>
      </c>
      <c r="B1434" s="60">
        <v>32787</v>
      </c>
      <c r="C1434" s="43" t="s">
        <v>1693</v>
      </c>
      <c r="D1434" s="42" t="s">
        <v>210</v>
      </c>
      <c r="E1434" s="64">
        <v>1367776</v>
      </c>
      <c r="F1434" s="64">
        <v>109422</v>
      </c>
      <c r="G1434" s="64">
        <v>1477198</v>
      </c>
      <c r="H1434" s="50"/>
      <c r="I1434" s="52">
        <f>+VLOOKUP(B1434,[1]CHECK!F$386:N$2702,9,0)</f>
        <v>-1477198</v>
      </c>
      <c r="J1434" s="52">
        <f t="shared" si="22"/>
        <v>0</v>
      </c>
      <c r="K1434" s="68" t="str">
        <f>+VLOOKUP(B1434,[1]CHECK!F$386:N$2702,8,0)</f>
        <v>05.10.2022</v>
      </c>
    </row>
    <row r="1435" spans="1:11" ht="18.75" hidden="1" customHeight="1" x14ac:dyDescent="0.2">
      <c r="A1435" s="41">
        <v>1434</v>
      </c>
      <c r="B1435" s="60">
        <v>32791</v>
      </c>
      <c r="C1435" s="43" t="s">
        <v>1693</v>
      </c>
      <c r="D1435" s="42" t="s">
        <v>210</v>
      </c>
      <c r="E1435" s="64">
        <v>1110580</v>
      </c>
      <c r="F1435" s="64">
        <v>88846</v>
      </c>
      <c r="G1435" s="64">
        <v>1199426</v>
      </c>
      <c r="H1435" s="50"/>
      <c r="I1435" s="52">
        <f>+VLOOKUP(B1435,[1]CHECK!F$386:N$2702,9,0)</f>
        <v>-1199426</v>
      </c>
      <c r="J1435" s="52">
        <f t="shared" si="22"/>
        <v>0</v>
      </c>
      <c r="K1435" s="68" t="str">
        <f>+VLOOKUP(B1435,[1]CHECK!F$386:N$2702,8,0)</f>
        <v>05.10.2022</v>
      </c>
    </row>
    <row r="1436" spans="1:11" ht="18.75" hidden="1" customHeight="1" x14ac:dyDescent="0.2">
      <c r="A1436" s="41">
        <v>1435</v>
      </c>
      <c r="B1436" s="60">
        <v>32792</v>
      </c>
      <c r="C1436" s="43" t="s">
        <v>1693</v>
      </c>
      <c r="D1436" s="42" t="s">
        <v>210</v>
      </c>
      <c r="E1436" s="64">
        <v>3561740</v>
      </c>
      <c r="F1436" s="64">
        <v>284939</v>
      </c>
      <c r="G1436" s="64">
        <v>3846679</v>
      </c>
      <c r="H1436" s="50"/>
      <c r="I1436" s="52">
        <f>+VLOOKUP(B1436,[1]CHECK!F$386:N$2702,9,0)</f>
        <v>-3846679</v>
      </c>
      <c r="J1436" s="52">
        <f t="shared" si="22"/>
        <v>0</v>
      </c>
      <c r="K1436" s="68" t="str">
        <f>+VLOOKUP(B1436,[1]CHECK!F$386:N$2702,8,0)</f>
        <v>05.10.2022</v>
      </c>
    </row>
    <row r="1437" spans="1:11" ht="18.75" hidden="1" customHeight="1" x14ac:dyDescent="0.2">
      <c r="A1437" s="41">
        <v>1436</v>
      </c>
      <c r="B1437" s="60">
        <v>32794</v>
      </c>
      <c r="C1437" s="43" t="s">
        <v>1693</v>
      </c>
      <c r="D1437" s="42" t="s">
        <v>210</v>
      </c>
      <c r="E1437" s="64">
        <v>4034290</v>
      </c>
      <c r="F1437" s="64">
        <v>322743</v>
      </c>
      <c r="G1437" s="64">
        <v>4357033</v>
      </c>
      <c r="H1437" s="50"/>
      <c r="I1437" s="52">
        <f>+VLOOKUP(B1437,[1]CHECK!F$386:N$2702,9,0)</f>
        <v>-4357033</v>
      </c>
      <c r="J1437" s="52">
        <f t="shared" si="22"/>
        <v>0</v>
      </c>
      <c r="K1437" s="68" t="str">
        <f>+VLOOKUP(B1437,[1]CHECK!F$386:N$2702,8,0)</f>
        <v>05.10.2022</v>
      </c>
    </row>
    <row r="1438" spans="1:11" ht="18.75" hidden="1" customHeight="1" x14ac:dyDescent="0.2">
      <c r="A1438" s="41">
        <v>1437</v>
      </c>
      <c r="B1438" s="60">
        <v>32805</v>
      </c>
      <c r="C1438" s="43" t="s">
        <v>1693</v>
      </c>
      <c r="D1438" s="42" t="s">
        <v>210</v>
      </c>
      <c r="E1438" s="64">
        <v>2622624</v>
      </c>
      <c r="F1438" s="64">
        <v>209810</v>
      </c>
      <c r="G1438" s="64">
        <v>2832434</v>
      </c>
      <c r="H1438" s="50"/>
      <c r="I1438" s="52">
        <f>+VLOOKUP(B1438,[1]CHECK!F$386:N$2702,9,0)</f>
        <v>-2832434</v>
      </c>
      <c r="J1438" s="52">
        <f t="shared" si="22"/>
        <v>0</v>
      </c>
      <c r="K1438" s="68" t="str">
        <f>+VLOOKUP(B1438,[1]CHECK!F$386:N$2702,8,0)</f>
        <v>05.10.2022</v>
      </c>
    </row>
    <row r="1439" spans="1:11" ht="18.75" hidden="1" customHeight="1" x14ac:dyDescent="0.2">
      <c r="A1439" s="41">
        <v>1438</v>
      </c>
      <c r="B1439" s="60">
        <v>32813</v>
      </c>
      <c r="C1439" s="43" t="s">
        <v>1693</v>
      </c>
      <c r="D1439" s="42" t="s">
        <v>210</v>
      </c>
      <c r="E1439" s="64">
        <v>1110580</v>
      </c>
      <c r="F1439" s="64">
        <v>88846</v>
      </c>
      <c r="G1439" s="64">
        <v>1199426</v>
      </c>
      <c r="H1439" s="50"/>
      <c r="I1439" s="52">
        <f>+VLOOKUP(B1439,[1]CHECK!F$386:N$2702,9,0)</f>
        <v>-1199426</v>
      </c>
      <c r="J1439" s="52">
        <f t="shared" si="22"/>
        <v>0</v>
      </c>
      <c r="K1439" s="68" t="str">
        <f>+VLOOKUP(B1439,[1]CHECK!F$386:N$2702,8,0)</f>
        <v>05.10.2022</v>
      </c>
    </row>
    <row r="1440" spans="1:11" ht="18.75" hidden="1" customHeight="1" x14ac:dyDescent="0.2">
      <c r="A1440" s="41">
        <v>1439</v>
      </c>
      <c r="B1440" s="60">
        <v>32814</v>
      </c>
      <c r="C1440" s="43" t="s">
        <v>1693</v>
      </c>
      <c r="D1440" s="42" t="s">
        <v>210</v>
      </c>
      <c r="E1440" s="64">
        <v>3515740</v>
      </c>
      <c r="F1440" s="64">
        <v>281259</v>
      </c>
      <c r="G1440" s="64">
        <v>3796999</v>
      </c>
      <c r="H1440" s="50"/>
      <c r="I1440" s="52">
        <f>+VLOOKUP(B1440,[1]CHECK!F$386:N$2702,9,0)</f>
        <v>-3796999</v>
      </c>
      <c r="J1440" s="52">
        <f t="shared" si="22"/>
        <v>0</v>
      </c>
      <c r="K1440" s="68" t="str">
        <f>+VLOOKUP(B1440,[1]CHECK!F$386:N$2702,8,0)</f>
        <v>05.10.2022</v>
      </c>
    </row>
    <row r="1441" spans="1:11" ht="18.75" hidden="1" customHeight="1" x14ac:dyDescent="0.2">
      <c r="A1441" s="41">
        <v>1440</v>
      </c>
      <c r="B1441" s="60">
        <v>32815</v>
      </c>
      <c r="C1441" s="43" t="s">
        <v>1693</v>
      </c>
      <c r="D1441" s="42" t="s">
        <v>210</v>
      </c>
      <c r="E1441" s="64">
        <v>3032442</v>
      </c>
      <c r="F1441" s="64">
        <v>242595</v>
      </c>
      <c r="G1441" s="64">
        <v>3275037</v>
      </c>
      <c r="H1441" s="50"/>
      <c r="I1441" s="52">
        <f>+VLOOKUP(B1441,[1]CHECK!F$386:N$2702,9,0)</f>
        <v>-3275037</v>
      </c>
      <c r="J1441" s="52">
        <f t="shared" si="22"/>
        <v>0</v>
      </c>
      <c r="K1441" s="68" t="str">
        <f>+VLOOKUP(B1441,[1]CHECK!F$386:N$2702,8,0)</f>
        <v>05.10.2022</v>
      </c>
    </row>
    <row r="1442" spans="1:11" ht="18.75" hidden="1" customHeight="1" x14ac:dyDescent="0.2">
      <c r="A1442" s="41">
        <v>1441</v>
      </c>
      <c r="B1442" s="60">
        <v>33138</v>
      </c>
      <c r="C1442" s="43" t="s">
        <v>1693</v>
      </c>
      <c r="D1442" s="42" t="s">
        <v>210</v>
      </c>
      <c r="E1442" s="64">
        <v>2833794</v>
      </c>
      <c r="F1442" s="64">
        <v>226704</v>
      </c>
      <c r="G1442" s="64">
        <v>3060498</v>
      </c>
      <c r="H1442" s="50"/>
      <c r="I1442" s="52">
        <f>+VLOOKUP(B1442,[1]CHECK!F$386:N$2702,9,0)</f>
        <v>-3060498</v>
      </c>
      <c r="J1442" s="52">
        <f t="shared" si="22"/>
        <v>0</v>
      </c>
      <c r="K1442" s="68" t="str">
        <f>+VLOOKUP(B1442,[1]CHECK!F$386:N$2702,8,0)</f>
        <v>05.10.2022</v>
      </c>
    </row>
    <row r="1443" spans="1:11" ht="18.75" hidden="1" customHeight="1" x14ac:dyDescent="0.2">
      <c r="A1443" s="41">
        <v>1442</v>
      </c>
      <c r="B1443" s="60">
        <v>33157</v>
      </c>
      <c r="C1443" s="43" t="s">
        <v>1693</v>
      </c>
      <c r="D1443" s="42" t="s">
        <v>210</v>
      </c>
      <c r="E1443" s="64">
        <v>3542918</v>
      </c>
      <c r="F1443" s="64">
        <v>283433</v>
      </c>
      <c r="G1443" s="64">
        <v>3826351</v>
      </c>
      <c r="H1443" s="50"/>
      <c r="I1443" s="52">
        <f>+VLOOKUP(B1443,[1]CHECK!F$386:N$2702,9,0)</f>
        <v>-3826351</v>
      </c>
      <c r="J1443" s="52">
        <f t="shared" si="22"/>
        <v>0</v>
      </c>
      <c r="K1443" s="68" t="str">
        <f>+VLOOKUP(B1443,[1]CHECK!F$386:N$2702,8,0)</f>
        <v>05.10.2022</v>
      </c>
    </row>
    <row r="1444" spans="1:11" ht="18.75" hidden="1" customHeight="1" x14ac:dyDescent="0.2">
      <c r="A1444" s="41">
        <v>1443</v>
      </c>
      <c r="B1444" s="60">
        <v>33358</v>
      </c>
      <c r="C1444" s="43" t="s">
        <v>1693</v>
      </c>
      <c r="D1444" s="42" t="s">
        <v>210</v>
      </c>
      <c r="E1444" s="64">
        <v>2432338</v>
      </c>
      <c r="F1444" s="64">
        <v>194587</v>
      </c>
      <c r="G1444" s="64">
        <v>2626925</v>
      </c>
      <c r="H1444" s="50"/>
      <c r="I1444" s="52">
        <f>+VLOOKUP(B1444,[1]CHECK!F$386:N$2702,9,0)</f>
        <v>-2626925</v>
      </c>
      <c r="J1444" s="52">
        <f t="shared" si="22"/>
        <v>0</v>
      </c>
      <c r="K1444" s="68" t="str">
        <f>+VLOOKUP(B1444,[1]CHECK!F$386:N$2702,8,0)</f>
        <v>05.10.2022</v>
      </c>
    </row>
    <row r="1445" spans="1:11" ht="18.75" hidden="1" customHeight="1" x14ac:dyDescent="0.2">
      <c r="A1445" s="41">
        <v>1444</v>
      </c>
      <c r="B1445" s="60">
        <v>33576</v>
      </c>
      <c r="C1445" s="43" t="s">
        <v>1693</v>
      </c>
      <c r="D1445" s="42" t="s">
        <v>210</v>
      </c>
      <c r="E1445" s="64">
        <v>1110580</v>
      </c>
      <c r="F1445" s="64">
        <v>88846</v>
      </c>
      <c r="G1445" s="64">
        <v>1199426</v>
      </c>
      <c r="H1445" s="50"/>
      <c r="I1445" s="52">
        <f>+VLOOKUP(B1445,[1]CHECK!F$386:N$2702,9,0)</f>
        <v>-1199426</v>
      </c>
      <c r="J1445" s="52">
        <f t="shared" si="22"/>
        <v>0</v>
      </c>
      <c r="K1445" s="68" t="str">
        <f>+VLOOKUP(B1445,[1]CHECK!F$386:N$2702,8,0)</f>
        <v>05.10.2022</v>
      </c>
    </row>
    <row r="1446" spans="1:11" ht="18.75" hidden="1" customHeight="1" x14ac:dyDescent="0.2">
      <c r="A1446" s="41">
        <v>1445</v>
      </c>
      <c r="B1446" s="60">
        <v>33921</v>
      </c>
      <c r="C1446" s="43" t="s">
        <v>1708</v>
      </c>
      <c r="D1446" s="42" t="s">
        <v>210</v>
      </c>
      <c r="E1446" s="64">
        <v>1110580</v>
      </c>
      <c r="F1446" s="64">
        <v>88846</v>
      </c>
      <c r="G1446" s="64">
        <v>1199426</v>
      </c>
      <c r="H1446" s="50"/>
      <c r="I1446" s="52">
        <f>+VLOOKUP(B1446,[1]CHECK!F$386:N$2702,9,0)</f>
        <v>-1199426</v>
      </c>
      <c r="J1446" s="52">
        <f t="shared" si="22"/>
        <v>0</v>
      </c>
      <c r="K1446" s="68" t="str">
        <f>+VLOOKUP(B1446,[1]CHECK!F$386:N$2702,8,0)</f>
        <v>05.10.2022</v>
      </c>
    </row>
    <row r="1447" spans="1:11" ht="18.75" hidden="1" customHeight="1" x14ac:dyDescent="0.2">
      <c r="A1447" s="41">
        <v>1446</v>
      </c>
      <c r="B1447" s="60">
        <v>33922</v>
      </c>
      <c r="C1447" s="43" t="s">
        <v>1708</v>
      </c>
      <c r="D1447" s="42" t="s">
        <v>210</v>
      </c>
      <c r="E1447" s="64">
        <v>3743646</v>
      </c>
      <c r="F1447" s="64">
        <v>299492</v>
      </c>
      <c r="G1447" s="64">
        <v>4043138</v>
      </c>
      <c r="H1447" s="50"/>
      <c r="I1447" s="52">
        <f>+VLOOKUP(B1447,[1]CHECK!F$386:N$2702,9,0)</f>
        <v>-4043138</v>
      </c>
      <c r="J1447" s="52">
        <f t="shared" si="22"/>
        <v>0</v>
      </c>
      <c r="K1447" s="68" t="str">
        <f>+VLOOKUP(B1447,[1]CHECK!F$386:N$2702,8,0)</f>
        <v>05.10.2022</v>
      </c>
    </row>
    <row r="1448" spans="1:11" ht="18.75" hidden="1" customHeight="1" x14ac:dyDescent="0.2">
      <c r="A1448" s="41">
        <v>1447</v>
      </c>
      <c r="B1448" s="60">
        <v>34180</v>
      </c>
      <c r="C1448" s="43" t="s">
        <v>105</v>
      </c>
      <c r="D1448" s="42" t="s">
        <v>210</v>
      </c>
      <c r="E1448" s="64">
        <v>4854230</v>
      </c>
      <c r="F1448" s="64">
        <v>388338</v>
      </c>
      <c r="G1448" s="64">
        <v>5242568</v>
      </c>
      <c r="H1448" s="50"/>
      <c r="I1448" s="52">
        <f>+VLOOKUP(B1448,[1]CHECK!F$386:N$2702,9,0)</f>
        <v>-5242568</v>
      </c>
      <c r="J1448" s="52">
        <f t="shared" si="22"/>
        <v>0</v>
      </c>
      <c r="K1448" s="68" t="str">
        <f>+VLOOKUP(B1448,[1]CHECK!F$386:N$2702,8,0)</f>
        <v>15.10.2022</v>
      </c>
    </row>
    <row r="1449" spans="1:11" ht="18.75" hidden="1" customHeight="1" x14ac:dyDescent="0.2">
      <c r="A1449" s="41">
        <v>1448</v>
      </c>
      <c r="B1449" s="60">
        <v>34181</v>
      </c>
      <c r="C1449" s="43" t="s">
        <v>105</v>
      </c>
      <c r="D1449" s="42" t="s">
        <v>210</v>
      </c>
      <c r="E1449" s="64">
        <v>1321758</v>
      </c>
      <c r="F1449" s="64">
        <v>105741</v>
      </c>
      <c r="G1449" s="64">
        <v>1427499</v>
      </c>
      <c r="H1449" s="50"/>
      <c r="I1449" s="52">
        <f>+VLOOKUP(B1449,[1]CHECK!F$386:N$2702,9,0)</f>
        <v>-1427499</v>
      </c>
      <c r="J1449" s="52">
        <f t="shared" si="22"/>
        <v>0</v>
      </c>
      <c r="K1449" s="68" t="str">
        <f>+VLOOKUP(B1449,[1]CHECK!F$386:N$2702,8,0)</f>
        <v>15.10.2022</v>
      </c>
    </row>
    <row r="1450" spans="1:11" ht="18.75" hidden="1" customHeight="1" x14ac:dyDescent="0.2">
      <c r="A1450" s="41">
        <v>1449</v>
      </c>
      <c r="B1450" s="60">
        <v>34182</v>
      </c>
      <c r="C1450" s="43" t="s">
        <v>105</v>
      </c>
      <c r="D1450" s="42" t="s">
        <v>210</v>
      </c>
      <c r="E1450" s="64">
        <v>1321758</v>
      </c>
      <c r="F1450" s="64">
        <v>105741</v>
      </c>
      <c r="G1450" s="64">
        <v>1427499</v>
      </c>
      <c r="H1450" s="50"/>
      <c r="I1450" s="52">
        <f>+VLOOKUP(B1450,[1]CHECK!F$386:N$2702,9,0)</f>
        <v>-1427499</v>
      </c>
      <c r="J1450" s="52">
        <f t="shared" si="22"/>
        <v>0</v>
      </c>
      <c r="K1450" s="68" t="str">
        <f>+VLOOKUP(B1450,[1]CHECK!F$386:N$2702,8,0)</f>
        <v>15.10.2022</v>
      </c>
    </row>
    <row r="1451" spans="1:11" ht="18.75" hidden="1" customHeight="1" x14ac:dyDescent="0.2">
      <c r="A1451" s="41">
        <v>1450</v>
      </c>
      <c r="B1451" s="60">
        <v>34183</v>
      </c>
      <c r="C1451" s="43" t="s">
        <v>105</v>
      </c>
      <c r="D1451" s="42" t="s">
        <v>210</v>
      </c>
      <c r="E1451" s="64">
        <v>5764078</v>
      </c>
      <c r="F1451" s="64">
        <v>461126</v>
      </c>
      <c r="G1451" s="64">
        <v>6225204</v>
      </c>
      <c r="H1451" s="50"/>
      <c r="I1451" s="52">
        <f>+VLOOKUP(B1451,[1]CHECK!F$386:N$2702,9,0)</f>
        <v>-6225204</v>
      </c>
      <c r="J1451" s="52">
        <f t="shared" si="22"/>
        <v>0</v>
      </c>
      <c r="K1451" s="68" t="str">
        <f>+VLOOKUP(B1451,[1]CHECK!F$386:N$2702,8,0)</f>
        <v>15.10.2022</v>
      </c>
    </row>
    <row r="1452" spans="1:11" ht="18.75" hidden="1" customHeight="1" x14ac:dyDescent="0.2">
      <c r="A1452" s="41">
        <v>1451</v>
      </c>
      <c r="B1452" s="60">
        <v>34184</v>
      </c>
      <c r="C1452" s="43" t="s">
        <v>105</v>
      </c>
      <c r="D1452" s="42" t="s">
        <v>210</v>
      </c>
      <c r="E1452" s="64">
        <v>1110580</v>
      </c>
      <c r="F1452" s="64">
        <v>88846</v>
      </c>
      <c r="G1452" s="64">
        <v>1199426</v>
      </c>
      <c r="H1452" s="50"/>
      <c r="I1452" s="52">
        <f>+VLOOKUP(B1452,[1]CHECK!F$386:N$2702,9,0)</f>
        <v>-1199426</v>
      </c>
      <c r="J1452" s="52">
        <f t="shared" si="22"/>
        <v>0</v>
      </c>
      <c r="K1452" s="68" t="str">
        <f>+VLOOKUP(B1452,[1]CHECK!F$386:N$2702,8,0)</f>
        <v>15.10.2022</v>
      </c>
    </row>
    <row r="1453" spans="1:11" ht="18.75" hidden="1" customHeight="1" x14ac:dyDescent="0.2">
      <c r="A1453" s="41">
        <v>1452</v>
      </c>
      <c r="B1453" s="60">
        <v>34185</v>
      </c>
      <c r="C1453" s="43" t="s">
        <v>105</v>
      </c>
      <c r="D1453" s="42" t="s">
        <v>210</v>
      </c>
      <c r="E1453" s="64">
        <v>1752490</v>
      </c>
      <c r="F1453" s="64">
        <v>140199</v>
      </c>
      <c r="G1453" s="64">
        <v>1892689</v>
      </c>
      <c r="H1453" s="50"/>
      <c r="I1453" s="52">
        <f>+VLOOKUP(B1453,[1]CHECK!F$386:N$2702,9,0)</f>
        <v>-1892689</v>
      </c>
      <c r="J1453" s="52">
        <f t="shared" si="22"/>
        <v>0</v>
      </c>
      <c r="K1453" s="68" t="str">
        <f>+VLOOKUP(B1453,[1]CHECK!F$386:N$2702,8,0)</f>
        <v>15.10.2022</v>
      </c>
    </row>
    <row r="1454" spans="1:11" ht="18.75" hidden="1" customHeight="1" x14ac:dyDescent="0.2">
      <c r="A1454" s="41">
        <v>1453</v>
      </c>
      <c r="B1454" s="60">
        <v>34186</v>
      </c>
      <c r="C1454" s="43" t="s">
        <v>105</v>
      </c>
      <c r="D1454" s="42" t="s">
        <v>210</v>
      </c>
      <c r="E1454" s="64">
        <v>2643516</v>
      </c>
      <c r="F1454" s="64">
        <v>211481</v>
      </c>
      <c r="G1454" s="64">
        <v>2854997</v>
      </c>
      <c r="H1454" s="50"/>
      <c r="I1454" s="52">
        <f>+VLOOKUP(B1454,[1]CHECK!F$386:N$2702,9,0)</f>
        <v>-2854997</v>
      </c>
      <c r="J1454" s="52">
        <f t="shared" si="22"/>
        <v>0</v>
      </c>
      <c r="K1454" s="68" t="str">
        <f>+VLOOKUP(B1454,[1]CHECK!F$386:N$2702,8,0)</f>
        <v>15.10.2022</v>
      </c>
    </row>
    <row r="1455" spans="1:11" ht="18.75" hidden="1" customHeight="1" x14ac:dyDescent="0.2">
      <c r="A1455" s="41">
        <v>1454</v>
      </c>
      <c r="B1455" s="60">
        <v>34187</v>
      </c>
      <c r="C1455" s="43" t="s">
        <v>105</v>
      </c>
      <c r="D1455" s="42" t="s">
        <v>210</v>
      </c>
      <c r="E1455" s="64">
        <v>2421888</v>
      </c>
      <c r="F1455" s="64">
        <v>193751</v>
      </c>
      <c r="G1455" s="64">
        <v>2615639</v>
      </c>
      <c r="H1455" s="50"/>
      <c r="I1455" s="52">
        <f>+VLOOKUP(B1455,[1]CHECK!F$386:N$2702,9,0)</f>
        <v>-2615639</v>
      </c>
      <c r="J1455" s="52">
        <f t="shared" si="22"/>
        <v>0</v>
      </c>
      <c r="K1455" s="68" t="str">
        <f>+VLOOKUP(B1455,[1]CHECK!F$386:N$2702,8,0)</f>
        <v>15.10.2022</v>
      </c>
    </row>
    <row r="1456" spans="1:11" ht="18.75" hidden="1" customHeight="1" x14ac:dyDescent="0.2">
      <c r="A1456" s="41">
        <v>1455</v>
      </c>
      <c r="B1456" s="60">
        <v>34188</v>
      </c>
      <c r="C1456" s="43" t="s">
        <v>105</v>
      </c>
      <c r="D1456" s="42" t="s">
        <v>210</v>
      </c>
      <c r="E1456" s="64">
        <v>1449308</v>
      </c>
      <c r="F1456" s="64">
        <v>115945</v>
      </c>
      <c r="G1456" s="64">
        <v>1565253</v>
      </c>
      <c r="H1456" s="50"/>
      <c r="I1456" s="52">
        <f>+VLOOKUP(B1456,[1]CHECK!F$386:N$2702,9,0)</f>
        <v>-1565253</v>
      </c>
      <c r="J1456" s="52">
        <f t="shared" si="22"/>
        <v>0</v>
      </c>
      <c r="K1456" s="68" t="str">
        <f>+VLOOKUP(B1456,[1]CHECK!F$386:N$2702,8,0)</f>
        <v>15.10.2022</v>
      </c>
    </row>
    <row r="1457" spans="1:11" ht="18.75" hidden="1" customHeight="1" x14ac:dyDescent="0.2">
      <c r="A1457" s="41">
        <v>1456</v>
      </c>
      <c r="B1457" s="60">
        <v>34189</v>
      </c>
      <c r="C1457" s="43" t="s">
        <v>105</v>
      </c>
      <c r="D1457" s="42" t="s">
        <v>210</v>
      </c>
      <c r="E1457" s="64">
        <v>1309220</v>
      </c>
      <c r="F1457" s="64">
        <v>104738</v>
      </c>
      <c r="G1457" s="64">
        <v>1413958</v>
      </c>
      <c r="H1457" s="50"/>
      <c r="I1457" s="52">
        <f>+VLOOKUP(B1457,[1]CHECK!F$386:N$2702,9,0)</f>
        <v>-1413958</v>
      </c>
      <c r="J1457" s="52">
        <f t="shared" si="22"/>
        <v>0</v>
      </c>
      <c r="K1457" s="68" t="str">
        <f>+VLOOKUP(B1457,[1]CHECK!F$386:N$2702,8,0)</f>
        <v>15.10.2022</v>
      </c>
    </row>
    <row r="1458" spans="1:11" ht="18.75" hidden="1" customHeight="1" x14ac:dyDescent="0.2">
      <c r="A1458" s="41">
        <v>1457</v>
      </c>
      <c r="B1458" s="60">
        <v>34190</v>
      </c>
      <c r="C1458" s="43" t="s">
        <v>105</v>
      </c>
      <c r="D1458" s="42" t="s">
        <v>210</v>
      </c>
      <c r="E1458" s="64">
        <v>1311312</v>
      </c>
      <c r="F1458" s="64">
        <v>104905</v>
      </c>
      <c r="G1458" s="64">
        <v>1416217</v>
      </c>
      <c r="H1458" s="50"/>
      <c r="I1458" s="52">
        <f>+VLOOKUP(B1458,[1]CHECK!F$386:N$2702,9,0)</f>
        <v>-1416217</v>
      </c>
      <c r="J1458" s="52">
        <f t="shared" si="22"/>
        <v>0</v>
      </c>
      <c r="K1458" s="68" t="str">
        <f>+VLOOKUP(B1458,[1]CHECK!F$386:N$2702,8,0)</f>
        <v>15.10.2022</v>
      </c>
    </row>
    <row r="1459" spans="1:11" ht="18.75" hidden="1" customHeight="1" x14ac:dyDescent="0.2">
      <c r="A1459" s="41">
        <v>1458</v>
      </c>
      <c r="B1459" s="60">
        <v>34191</v>
      </c>
      <c r="C1459" s="43" t="s">
        <v>105</v>
      </c>
      <c r="D1459" s="42" t="s">
        <v>210</v>
      </c>
      <c r="E1459" s="64">
        <v>2222480</v>
      </c>
      <c r="F1459" s="64">
        <v>177798</v>
      </c>
      <c r="G1459" s="64">
        <v>2400278</v>
      </c>
      <c r="H1459" s="50"/>
      <c r="I1459" s="52">
        <f>+VLOOKUP(B1459,[1]CHECK!F$386:N$2702,9,0)</f>
        <v>-2400278</v>
      </c>
      <c r="J1459" s="52">
        <f t="shared" si="22"/>
        <v>0</v>
      </c>
      <c r="K1459" s="68" t="str">
        <f>+VLOOKUP(B1459,[1]CHECK!F$386:N$2702,8,0)</f>
        <v>15.10.2022</v>
      </c>
    </row>
    <row r="1460" spans="1:11" ht="18.75" hidden="1" customHeight="1" x14ac:dyDescent="0.2">
      <c r="A1460" s="41">
        <v>1459</v>
      </c>
      <c r="B1460" s="60">
        <v>34192</v>
      </c>
      <c r="C1460" s="43" t="s">
        <v>105</v>
      </c>
      <c r="D1460" s="42" t="s">
        <v>210</v>
      </c>
      <c r="E1460" s="64">
        <v>1710684</v>
      </c>
      <c r="F1460" s="64">
        <v>136855</v>
      </c>
      <c r="G1460" s="64">
        <v>1847539</v>
      </c>
      <c r="H1460" s="50"/>
      <c r="I1460" s="52">
        <f>+VLOOKUP(B1460,[1]CHECK!F$386:N$2702,9,0)</f>
        <v>-1847539</v>
      </c>
      <c r="J1460" s="52">
        <f t="shared" si="22"/>
        <v>0</v>
      </c>
      <c r="K1460" s="68" t="str">
        <f>+VLOOKUP(B1460,[1]CHECK!F$386:N$2702,8,0)</f>
        <v>15.10.2022</v>
      </c>
    </row>
    <row r="1461" spans="1:11" ht="18.75" hidden="1" customHeight="1" x14ac:dyDescent="0.2">
      <c r="A1461" s="41">
        <v>1460</v>
      </c>
      <c r="B1461" s="60">
        <v>34193</v>
      </c>
      <c r="C1461" s="43" t="s">
        <v>105</v>
      </c>
      <c r="D1461" s="42" t="s">
        <v>210</v>
      </c>
      <c r="E1461" s="64">
        <v>2524338</v>
      </c>
      <c r="F1461" s="64">
        <v>201947</v>
      </c>
      <c r="G1461" s="64">
        <v>2726285</v>
      </c>
      <c r="H1461" s="50"/>
      <c r="I1461" s="52">
        <f>+VLOOKUP(B1461,[1]CHECK!F$386:N$2702,9,0)</f>
        <v>-2726285</v>
      </c>
      <c r="J1461" s="52">
        <f t="shared" si="22"/>
        <v>0</v>
      </c>
      <c r="K1461" s="68" t="str">
        <f>+VLOOKUP(B1461,[1]CHECK!F$386:N$2702,8,0)</f>
        <v>15.10.2022</v>
      </c>
    </row>
    <row r="1462" spans="1:11" ht="18.75" hidden="1" customHeight="1" x14ac:dyDescent="0.2">
      <c r="A1462" s="41">
        <v>1461</v>
      </c>
      <c r="B1462" s="60">
        <v>34194</v>
      </c>
      <c r="C1462" s="43" t="s">
        <v>105</v>
      </c>
      <c r="D1462" s="42" t="s">
        <v>210</v>
      </c>
      <c r="E1462" s="64">
        <v>3530380</v>
      </c>
      <c r="F1462" s="64">
        <v>282430</v>
      </c>
      <c r="G1462" s="64">
        <v>3812810</v>
      </c>
      <c r="H1462" s="50"/>
      <c r="I1462" s="52">
        <f>+VLOOKUP(B1462,[1]CHECK!F$386:N$2702,9,0)</f>
        <v>-3812810</v>
      </c>
      <c r="J1462" s="52">
        <f t="shared" si="22"/>
        <v>0</v>
      </c>
      <c r="K1462" s="68" t="str">
        <f>+VLOOKUP(B1462,[1]CHECK!F$386:N$2702,8,0)</f>
        <v>15.10.2022</v>
      </c>
    </row>
    <row r="1463" spans="1:11" ht="18.75" hidden="1" customHeight="1" x14ac:dyDescent="0.2">
      <c r="A1463" s="41">
        <v>1462</v>
      </c>
      <c r="B1463" s="60">
        <v>34195</v>
      </c>
      <c r="C1463" s="43" t="s">
        <v>105</v>
      </c>
      <c r="D1463" s="42" t="s">
        <v>210</v>
      </c>
      <c r="E1463" s="64">
        <v>552000</v>
      </c>
      <c r="F1463" s="64">
        <v>44160</v>
      </c>
      <c r="G1463" s="64">
        <v>596160</v>
      </c>
      <c r="H1463" s="50"/>
      <c r="I1463" s="52">
        <f>+VLOOKUP(B1463,[1]CHECK!F$386:N$2702,9,0)</f>
        <v>-596160</v>
      </c>
      <c r="J1463" s="52">
        <f t="shared" si="22"/>
        <v>0</v>
      </c>
      <c r="K1463" s="68" t="str">
        <f>+VLOOKUP(B1463,[1]CHECK!F$386:N$2702,8,0)</f>
        <v>15.10.2022</v>
      </c>
    </row>
    <row r="1464" spans="1:11" ht="18.75" hidden="1" customHeight="1" x14ac:dyDescent="0.2">
      <c r="A1464" s="41">
        <v>1463</v>
      </c>
      <c r="B1464" s="60">
        <v>34196</v>
      </c>
      <c r="C1464" s="43" t="s">
        <v>105</v>
      </c>
      <c r="D1464" s="42" t="s">
        <v>210</v>
      </c>
      <c r="E1464" s="64">
        <v>2433658</v>
      </c>
      <c r="F1464" s="64">
        <v>194693</v>
      </c>
      <c r="G1464" s="64">
        <v>2628351</v>
      </c>
      <c r="H1464" s="50"/>
      <c r="I1464" s="52">
        <f>+VLOOKUP(B1464,[1]CHECK!F$386:N$2702,9,0)</f>
        <v>-2628351</v>
      </c>
      <c r="J1464" s="52">
        <f t="shared" si="22"/>
        <v>0</v>
      </c>
      <c r="K1464" s="68" t="str">
        <f>+VLOOKUP(B1464,[1]CHECK!F$386:N$2702,8,0)</f>
        <v>15.10.2022</v>
      </c>
    </row>
    <row r="1465" spans="1:11" ht="18.75" hidden="1" customHeight="1" x14ac:dyDescent="0.2">
      <c r="A1465" s="41">
        <v>1464</v>
      </c>
      <c r="B1465" s="60">
        <v>34197</v>
      </c>
      <c r="C1465" s="43" t="s">
        <v>105</v>
      </c>
      <c r="D1465" s="42" t="s">
        <v>210</v>
      </c>
      <c r="E1465" s="64">
        <v>1723214</v>
      </c>
      <c r="F1465" s="64">
        <v>137857</v>
      </c>
      <c r="G1465" s="64">
        <v>1861071</v>
      </c>
      <c r="H1465" s="50"/>
      <c r="I1465" s="52">
        <f>+VLOOKUP(B1465,[1]CHECK!F$386:N$2702,9,0)</f>
        <v>-1861071</v>
      </c>
      <c r="J1465" s="52">
        <f t="shared" si="22"/>
        <v>0</v>
      </c>
      <c r="K1465" s="68" t="str">
        <f>+VLOOKUP(B1465,[1]CHECK!F$386:N$2702,8,0)</f>
        <v>15.10.2022</v>
      </c>
    </row>
    <row r="1466" spans="1:11" ht="18.75" hidden="1" customHeight="1" x14ac:dyDescent="0.2">
      <c r="A1466" s="41">
        <v>1465</v>
      </c>
      <c r="B1466" s="60">
        <v>34198</v>
      </c>
      <c r="C1466" s="43" t="s">
        <v>105</v>
      </c>
      <c r="D1466" s="42" t="s">
        <v>210</v>
      </c>
      <c r="E1466" s="64">
        <v>1723214</v>
      </c>
      <c r="F1466" s="64">
        <v>137857</v>
      </c>
      <c r="G1466" s="64">
        <v>1861071</v>
      </c>
      <c r="H1466" s="50"/>
      <c r="I1466" s="52">
        <f>+VLOOKUP(B1466,[1]CHECK!F$386:N$2702,9,0)</f>
        <v>-1861071</v>
      </c>
      <c r="J1466" s="52">
        <f t="shared" si="22"/>
        <v>0</v>
      </c>
      <c r="K1466" s="68" t="str">
        <f>+VLOOKUP(B1466,[1]CHECK!F$386:N$2702,8,0)</f>
        <v>15.10.2022</v>
      </c>
    </row>
    <row r="1467" spans="1:11" ht="18.75" hidden="1" customHeight="1" x14ac:dyDescent="0.2">
      <c r="A1467" s="41">
        <v>1466</v>
      </c>
      <c r="B1467" s="60">
        <v>34199</v>
      </c>
      <c r="C1467" s="43" t="s">
        <v>105</v>
      </c>
      <c r="D1467" s="42" t="s">
        <v>210</v>
      </c>
      <c r="E1467" s="64">
        <v>5266140</v>
      </c>
      <c r="F1467" s="64">
        <v>421291</v>
      </c>
      <c r="G1467" s="64">
        <v>5687431</v>
      </c>
      <c r="H1467" s="50"/>
      <c r="I1467" s="52">
        <f>+VLOOKUP(B1467,[1]CHECK!F$386:N$2702,9,0)</f>
        <v>-5687431</v>
      </c>
      <c r="J1467" s="52">
        <f t="shared" si="22"/>
        <v>0</v>
      </c>
      <c r="K1467" s="68" t="str">
        <f>+VLOOKUP(B1467,[1]CHECK!F$386:N$2702,8,0)</f>
        <v>15.10.2022</v>
      </c>
    </row>
    <row r="1468" spans="1:11" ht="18.75" hidden="1" customHeight="1" x14ac:dyDescent="0.2">
      <c r="A1468" s="41">
        <v>1467</v>
      </c>
      <c r="B1468" s="60">
        <v>34200</v>
      </c>
      <c r="C1468" s="43" t="s">
        <v>105</v>
      </c>
      <c r="D1468" s="42" t="s">
        <v>210</v>
      </c>
      <c r="E1468" s="64">
        <v>16324856</v>
      </c>
      <c r="F1468" s="64">
        <v>1305988</v>
      </c>
      <c r="G1468" s="64">
        <v>17630844</v>
      </c>
      <c r="H1468" s="50"/>
      <c r="I1468" s="52">
        <f>+VLOOKUP(B1468,[1]CHECK!F$386:N$2702,9,0)</f>
        <v>-17630844</v>
      </c>
      <c r="J1468" s="52">
        <f t="shared" si="22"/>
        <v>0</v>
      </c>
      <c r="K1468" s="68" t="str">
        <f>+VLOOKUP(B1468,[1]CHECK!F$386:N$2702,8,0)</f>
        <v>15.10.2022</v>
      </c>
    </row>
    <row r="1469" spans="1:11" ht="18.75" hidden="1" customHeight="1" x14ac:dyDescent="0.2">
      <c r="A1469" s="41">
        <v>1468</v>
      </c>
      <c r="B1469" s="60">
        <v>34201</v>
      </c>
      <c r="C1469" s="43" t="s">
        <v>105</v>
      </c>
      <c r="D1469" s="42" t="s">
        <v>210</v>
      </c>
      <c r="E1469" s="64">
        <v>3024072</v>
      </c>
      <c r="F1469" s="64">
        <v>241926</v>
      </c>
      <c r="G1469" s="64">
        <v>3265998</v>
      </c>
      <c r="H1469" s="50"/>
      <c r="I1469" s="52">
        <f>+VLOOKUP(B1469,[1]CHECK!F$386:N$2702,9,0)</f>
        <v>-3265998</v>
      </c>
      <c r="J1469" s="52">
        <f t="shared" si="22"/>
        <v>0</v>
      </c>
      <c r="K1469" s="68" t="str">
        <f>+VLOOKUP(B1469,[1]CHECK!F$386:N$2702,8,0)</f>
        <v>15.10.2022</v>
      </c>
    </row>
    <row r="1470" spans="1:11" ht="18.75" hidden="1" customHeight="1" x14ac:dyDescent="0.2">
      <c r="A1470" s="41">
        <v>1469</v>
      </c>
      <c r="B1470" s="60">
        <v>34202</v>
      </c>
      <c r="C1470" s="43" t="s">
        <v>105</v>
      </c>
      <c r="D1470" s="42" t="s">
        <v>210</v>
      </c>
      <c r="E1470" s="64">
        <v>4184824</v>
      </c>
      <c r="F1470" s="64">
        <v>334786</v>
      </c>
      <c r="G1470" s="64">
        <v>4519610</v>
      </c>
      <c r="H1470" s="50"/>
      <c r="I1470" s="52">
        <f>+VLOOKUP(B1470,[1]CHECK!F$386:N$2702,9,0)</f>
        <v>-4519610</v>
      </c>
      <c r="J1470" s="52">
        <f t="shared" si="22"/>
        <v>0</v>
      </c>
      <c r="K1470" s="68" t="str">
        <f>+VLOOKUP(B1470,[1]CHECK!F$386:N$2702,8,0)</f>
        <v>15.10.2022</v>
      </c>
    </row>
    <row r="1471" spans="1:11" ht="18.75" hidden="1" customHeight="1" x14ac:dyDescent="0.2">
      <c r="A1471" s="41">
        <v>1470</v>
      </c>
      <c r="B1471" s="60">
        <v>34203</v>
      </c>
      <c r="C1471" s="43" t="s">
        <v>105</v>
      </c>
      <c r="D1471" s="42" t="s">
        <v>210</v>
      </c>
      <c r="E1471" s="64">
        <v>3331740</v>
      </c>
      <c r="F1471" s="64">
        <v>266539</v>
      </c>
      <c r="G1471" s="64">
        <v>3598279</v>
      </c>
      <c r="H1471" s="50"/>
      <c r="I1471" s="52">
        <f>+VLOOKUP(B1471,[1]CHECK!F$386:N$2702,9,0)</f>
        <v>-3598279</v>
      </c>
      <c r="J1471" s="52">
        <f t="shared" si="22"/>
        <v>0</v>
      </c>
      <c r="K1471" s="68" t="str">
        <f>+VLOOKUP(B1471,[1]CHECK!F$386:N$2702,8,0)</f>
        <v>15.10.2022</v>
      </c>
    </row>
    <row r="1472" spans="1:11" ht="18.75" hidden="1" customHeight="1" x14ac:dyDescent="0.2">
      <c r="A1472" s="41">
        <v>1471</v>
      </c>
      <c r="B1472" s="60">
        <v>34325</v>
      </c>
      <c r="C1472" s="43" t="s">
        <v>106</v>
      </c>
      <c r="D1472" s="42" t="s">
        <v>210</v>
      </c>
      <c r="E1472" s="64">
        <v>1110580</v>
      </c>
      <c r="F1472" s="64">
        <v>88846</v>
      </c>
      <c r="G1472" s="64">
        <v>1199426</v>
      </c>
      <c r="H1472" s="50"/>
      <c r="I1472" s="52">
        <f>+VLOOKUP(B1472,[1]CHECK!F$386:N$2702,9,0)</f>
        <v>-1199426</v>
      </c>
      <c r="J1472" s="52">
        <f t="shared" si="22"/>
        <v>0</v>
      </c>
      <c r="K1472" s="68" t="str">
        <f>+VLOOKUP(B1472,[1]CHECK!F$386:N$2702,8,0)</f>
        <v>15.10.2022</v>
      </c>
    </row>
    <row r="1473" spans="1:11" ht="18.75" hidden="1" customHeight="1" x14ac:dyDescent="0.2">
      <c r="A1473" s="41">
        <v>1472</v>
      </c>
      <c r="B1473" s="60">
        <v>34326</v>
      </c>
      <c r="C1473" s="43" t="s">
        <v>106</v>
      </c>
      <c r="D1473" s="42" t="s">
        <v>210</v>
      </c>
      <c r="E1473" s="64">
        <v>1321758</v>
      </c>
      <c r="F1473" s="64">
        <v>105741</v>
      </c>
      <c r="G1473" s="64">
        <v>1427499</v>
      </c>
      <c r="H1473" s="50"/>
      <c r="I1473" s="52">
        <f>+VLOOKUP(B1473,[1]CHECK!F$386:N$2702,9,0)</f>
        <v>-1427499</v>
      </c>
      <c r="J1473" s="52">
        <f t="shared" si="22"/>
        <v>0</v>
      </c>
      <c r="K1473" s="68" t="str">
        <f>+VLOOKUP(B1473,[1]CHECK!F$386:N$2702,8,0)</f>
        <v>15.10.2022</v>
      </c>
    </row>
    <row r="1474" spans="1:11" ht="18.75" hidden="1" customHeight="1" x14ac:dyDescent="0.2">
      <c r="A1474" s="41">
        <v>1473</v>
      </c>
      <c r="B1474" s="60">
        <v>34327</v>
      </c>
      <c r="C1474" s="43" t="s">
        <v>106</v>
      </c>
      <c r="D1474" s="42" t="s">
        <v>210</v>
      </c>
      <c r="E1474" s="64">
        <v>7985238</v>
      </c>
      <c r="F1474" s="64">
        <v>638819</v>
      </c>
      <c r="G1474" s="64">
        <v>8624057</v>
      </c>
      <c r="H1474" s="50"/>
      <c r="I1474" s="52">
        <f>+VLOOKUP(B1474,[1]CHECK!F$386:N$2702,9,0)</f>
        <v>-8624057</v>
      </c>
      <c r="J1474" s="52">
        <f t="shared" si="22"/>
        <v>0</v>
      </c>
      <c r="K1474" s="68" t="str">
        <f>+VLOOKUP(B1474,[1]CHECK!F$386:N$2702,8,0)</f>
        <v>15.10.2022</v>
      </c>
    </row>
    <row r="1475" spans="1:11" ht="18.75" hidden="1" customHeight="1" x14ac:dyDescent="0.2">
      <c r="A1475" s="41">
        <v>1474</v>
      </c>
      <c r="B1475" s="60">
        <v>34331</v>
      </c>
      <c r="C1475" s="43" t="s">
        <v>1738</v>
      </c>
      <c r="D1475" s="42" t="s">
        <v>210</v>
      </c>
      <c r="E1475" s="64">
        <v>2419800</v>
      </c>
      <c r="F1475" s="64">
        <v>193584</v>
      </c>
      <c r="G1475" s="64">
        <v>2613384</v>
      </c>
      <c r="H1475" s="50"/>
      <c r="I1475" s="52">
        <f>+VLOOKUP(B1475,[1]CHECK!F$386:N$2702,9,0)</f>
        <v>-2613384</v>
      </c>
      <c r="J1475" s="52">
        <f t="shared" ref="J1475:J1538" si="23">+I1475+G1475</f>
        <v>0</v>
      </c>
      <c r="K1475" s="68" t="str">
        <f>+VLOOKUP(B1475,[1]CHECK!F$386:N$2702,8,0)</f>
        <v>15.10.2022</v>
      </c>
    </row>
    <row r="1476" spans="1:11" ht="18.75" hidden="1" customHeight="1" x14ac:dyDescent="0.2">
      <c r="A1476" s="41">
        <v>1475</v>
      </c>
      <c r="B1476" s="60">
        <v>34378</v>
      </c>
      <c r="C1476" s="43" t="s">
        <v>1738</v>
      </c>
      <c r="D1476" s="42" t="s">
        <v>210</v>
      </c>
      <c r="E1476" s="64">
        <v>1202580</v>
      </c>
      <c r="F1476" s="64">
        <v>96206</v>
      </c>
      <c r="G1476" s="64">
        <v>1298786</v>
      </c>
      <c r="H1476" s="50"/>
      <c r="I1476" s="52">
        <f>+VLOOKUP(B1476,[1]CHECK!F$386:N$2702,9,0)</f>
        <v>-1298786</v>
      </c>
      <c r="J1476" s="52">
        <f t="shared" si="23"/>
        <v>0</v>
      </c>
      <c r="K1476" s="68" t="str">
        <f>+VLOOKUP(B1476,[1]CHECK!F$386:N$2702,8,0)</f>
        <v>15.10.2022</v>
      </c>
    </row>
    <row r="1477" spans="1:11" customFormat="1" ht="15" hidden="1" customHeight="1" x14ac:dyDescent="0.25">
      <c r="A1477" s="41">
        <v>1476</v>
      </c>
      <c r="B1477" s="67">
        <v>34379</v>
      </c>
      <c r="C1477" s="48" t="s">
        <v>1738</v>
      </c>
      <c r="D1477" s="47" t="s">
        <v>210</v>
      </c>
      <c r="E1477" s="65">
        <v>2421120</v>
      </c>
      <c r="F1477" s="65">
        <v>193690</v>
      </c>
      <c r="G1477" s="66">
        <v>2614810</v>
      </c>
      <c r="H1477" s="53"/>
      <c r="I1477" s="52">
        <f>+VLOOKUP(B1477,[1]CHECK!F$386:N$2702,9,0)</f>
        <v>-2614810</v>
      </c>
      <c r="J1477" s="52">
        <f t="shared" si="23"/>
        <v>0</v>
      </c>
      <c r="K1477" s="68" t="str">
        <f>+VLOOKUP(B1477,[1]CHECK!F$386:N$2702,8,0)</f>
        <v>15.10.2022</v>
      </c>
    </row>
    <row r="1478" spans="1:11" ht="18.75" hidden="1" customHeight="1" x14ac:dyDescent="0.2">
      <c r="A1478" s="41">
        <v>1477</v>
      </c>
      <c r="B1478" s="60">
        <v>34380</v>
      </c>
      <c r="C1478" s="43" t="s">
        <v>1738</v>
      </c>
      <c r="D1478" s="42" t="s">
        <v>210</v>
      </c>
      <c r="E1478" s="64">
        <v>1321758</v>
      </c>
      <c r="F1478" s="64">
        <v>105741</v>
      </c>
      <c r="G1478" s="64">
        <v>1427499</v>
      </c>
      <c r="H1478" s="50"/>
      <c r="I1478" s="52">
        <f>+VLOOKUP(B1478,[1]CHECK!F$386:N$2702,9,0)</f>
        <v>-1427499</v>
      </c>
      <c r="J1478" s="52">
        <f t="shared" si="23"/>
        <v>0</v>
      </c>
      <c r="K1478" s="68" t="str">
        <f>+VLOOKUP(B1478,[1]CHECK!F$386:N$2702,8,0)</f>
        <v>15.10.2022</v>
      </c>
    </row>
    <row r="1479" spans="1:11" ht="18.75" hidden="1" customHeight="1" x14ac:dyDescent="0.2">
      <c r="A1479" s="41">
        <v>1478</v>
      </c>
      <c r="B1479" s="60">
        <v>34381</v>
      </c>
      <c r="C1479" s="43" t="s">
        <v>1738</v>
      </c>
      <c r="D1479" s="42" t="s">
        <v>210</v>
      </c>
      <c r="E1479" s="64">
        <v>2432338</v>
      </c>
      <c r="F1479" s="64">
        <v>194587</v>
      </c>
      <c r="G1479" s="64">
        <v>2626925</v>
      </c>
      <c r="H1479" s="50"/>
      <c r="I1479" s="52">
        <f>+VLOOKUP(B1479,[1]CHECK!F$386:N$2702,9,0)</f>
        <v>-2626925</v>
      </c>
      <c r="J1479" s="52">
        <f t="shared" si="23"/>
        <v>0</v>
      </c>
      <c r="K1479" s="68" t="str">
        <f>+VLOOKUP(B1479,[1]CHECK!F$386:N$2702,8,0)</f>
        <v>15.10.2022</v>
      </c>
    </row>
    <row r="1480" spans="1:11" ht="18.75" hidden="1" customHeight="1" x14ac:dyDescent="0.2">
      <c r="A1480" s="41">
        <v>1479</v>
      </c>
      <c r="B1480" s="60">
        <v>34401</v>
      </c>
      <c r="C1480" s="43" t="s">
        <v>1738</v>
      </c>
      <c r="D1480" s="42" t="s">
        <v>210</v>
      </c>
      <c r="E1480" s="64">
        <v>7515796</v>
      </c>
      <c r="F1480" s="64">
        <v>601264</v>
      </c>
      <c r="G1480" s="64">
        <v>8117060</v>
      </c>
      <c r="H1480" s="50"/>
      <c r="I1480" s="52">
        <f>+VLOOKUP(B1480,[1]CHECK!F$386:N$2702,9,0)</f>
        <v>-8117060</v>
      </c>
      <c r="J1480" s="52">
        <f t="shared" si="23"/>
        <v>0</v>
      </c>
      <c r="K1480" s="68" t="str">
        <f>+VLOOKUP(B1480,[1]CHECK!F$386:N$2702,8,0)</f>
        <v>15.10.2022</v>
      </c>
    </row>
    <row r="1481" spans="1:11" ht="18.75" hidden="1" customHeight="1" x14ac:dyDescent="0.2">
      <c r="A1481" s="41">
        <v>1480</v>
      </c>
      <c r="B1481" s="60">
        <v>34402</v>
      </c>
      <c r="C1481" s="43" t="s">
        <v>1738</v>
      </c>
      <c r="D1481" s="42" t="s">
        <v>210</v>
      </c>
      <c r="E1481" s="64">
        <v>1969948</v>
      </c>
      <c r="F1481" s="64">
        <v>157596</v>
      </c>
      <c r="G1481" s="64">
        <v>2127544</v>
      </c>
      <c r="H1481" s="50"/>
      <c r="I1481" s="52">
        <f>+VLOOKUP(B1481,[1]CHECK!F$386:N$2702,9,0)</f>
        <v>-2127544</v>
      </c>
      <c r="J1481" s="52">
        <f t="shared" si="23"/>
        <v>0</v>
      </c>
      <c r="K1481" s="68" t="str">
        <f>+VLOOKUP(B1481,[1]CHECK!F$386:N$2702,8,0)</f>
        <v>15.10.2022</v>
      </c>
    </row>
    <row r="1482" spans="1:11" ht="18.75" hidden="1" customHeight="1" x14ac:dyDescent="0.2">
      <c r="A1482" s="41">
        <v>1481</v>
      </c>
      <c r="B1482" s="60">
        <v>35405</v>
      </c>
      <c r="C1482" s="43" t="s">
        <v>107</v>
      </c>
      <c r="D1482" s="42" t="s">
        <v>210</v>
      </c>
      <c r="E1482" s="64">
        <v>1522490</v>
      </c>
      <c r="F1482" s="64">
        <v>121799</v>
      </c>
      <c r="G1482" s="64">
        <v>1644289</v>
      </c>
      <c r="H1482" s="50"/>
      <c r="I1482" s="52">
        <f>+VLOOKUP(B1482,[1]CHECK!F$386:N$2702,9,0)</f>
        <v>-1644289</v>
      </c>
      <c r="J1482" s="52">
        <f t="shared" si="23"/>
        <v>0</v>
      </c>
      <c r="K1482" s="68" t="str">
        <f>+VLOOKUP(B1482,[1]CHECK!F$386:N$2702,8,0)</f>
        <v>15.10.2022</v>
      </c>
    </row>
    <row r="1483" spans="1:11" ht="18.75" hidden="1" customHeight="1" x14ac:dyDescent="0.2">
      <c r="A1483" s="41">
        <v>1482</v>
      </c>
      <c r="B1483" s="60">
        <v>35406</v>
      </c>
      <c r="C1483" s="43" t="s">
        <v>107</v>
      </c>
      <c r="D1483" s="42" t="s">
        <v>210</v>
      </c>
      <c r="E1483" s="64">
        <v>1110580</v>
      </c>
      <c r="F1483" s="64">
        <v>88846</v>
      </c>
      <c r="G1483" s="64">
        <v>1199426</v>
      </c>
      <c r="H1483" s="50"/>
      <c r="I1483" s="52">
        <f>+VLOOKUP(B1483,[1]CHECK!F$386:N$2702,9,0)</f>
        <v>-1199426</v>
      </c>
      <c r="J1483" s="52">
        <f t="shared" si="23"/>
        <v>0</v>
      </c>
      <c r="K1483" s="68" t="str">
        <f>+VLOOKUP(B1483,[1]CHECK!F$386:N$2702,8,0)</f>
        <v>15.10.2022</v>
      </c>
    </row>
    <row r="1484" spans="1:11" ht="18.75" hidden="1" customHeight="1" x14ac:dyDescent="0.2">
      <c r="A1484" s="41">
        <v>1483</v>
      </c>
      <c r="B1484" s="60">
        <v>35407</v>
      </c>
      <c r="C1484" s="43" t="s">
        <v>107</v>
      </c>
      <c r="D1484" s="42" t="s">
        <v>210</v>
      </c>
      <c r="E1484" s="64">
        <v>3778428</v>
      </c>
      <c r="F1484" s="64">
        <v>302274</v>
      </c>
      <c r="G1484" s="64">
        <v>4080702</v>
      </c>
      <c r="H1484" s="50"/>
      <c r="I1484" s="52">
        <f>+VLOOKUP(B1484,[1]CHECK!F$386:N$2702,9,0)</f>
        <v>-4080702</v>
      </c>
      <c r="J1484" s="52">
        <f t="shared" si="23"/>
        <v>0</v>
      </c>
      <c r="K1484" s="68" t="str">
        <f>+VLOOKUP(B1484,[1]CHECK!F$386:N$2702,8,0)</f>
        <v>15.10.2022</v>
      </c>
    </row>
    <row r="1485" spans="1:11" ht="18.75" hidden="1" customHeight="1" x14ac:dyDescent="0.2">
      <c r="A1485" s="41">
        <v>1484</v>
      </c>
      <c r="B1485" s="60">
        <v>35408</v>
      </c>
      <c r="C1485" s="43" t="s">
        <v>107</v>
      </c>
      <c r="D1485" s="42" t="s">
        <v>210</v>
      </c>
      <c r="E1485" s="64">
        <v>2421888</v>
      </c>
      <c r="F1485" s="64">
        <v>193751</v>
      </c>
      <c r="G1485" s="64">
        <v>2615639</v>
      </c>
      <c r="H1485" s="50"/>
      <c r="I1485" s="52">
        <f>+VLOOKUP(B1485,[1]CHECK!F$386:N$2702,9,0)</f>
        <v>-2615639</v>
      </c>
      <c r="J1485" s="52">
        <f t="shared" si="23"/>
        <v>0</v>
      </c>
      <c r="K1485" s="68" t="str">
        <f>+VLOOKUP(B1485,[1]CHECK!F$386:N$2702,8,0)</f>
        <v>15.10.2022</v>
      </c>
    </row>
    <row r="1486" spans="1:11" ht="18.75" hidden="1" customHeight="1" x14ac:dyDescent="0.2">
      <c r="A1486" s="41">
        <v>1485</v>
      </c>
      <c r="B1486" s="60">
        <v>35409</v>
      </c>
      <c r="C1486" s="43" t="s">
        <v>107</v>
      </c>
      <c r="D1486" s="42" t="s">
        <v>210</v>
      </c>
      <c r="E1486" s="64">
        <v>4617662</v>
      </c>
      <c r="F1486" s="64">
        <v>369413</v>
      </c>
      <c r="G1486" s="64">
        <v>4987075</v>
      </c>
      <c r="H1486" s="50"/>
      <c r="I1486" s="52">
        <f>+VLOOKUP(B1486,[1]CHECK!F$386:N$2702,9,0)</f>
        <v>-4987075</v>
      </c>
      <c r="J1486" s="52">
        <f t="shared" si="23"/>
        <v>0</v>
      </c>
      <c r="K1486" s="68" t="str">
        <f>+VLOOKUP(B1486,[1]CHECK!F$386:N$2702,8,0)</f>
        <v>15.10.2022</v>
      </c>
    </row>
    <row r="1487" spans="1:11" ht="18.75" hidden="1" customHeight="1" x14ac:dyDescent="0.2">
      <c r="A1487" s="41">
        <v>1486</v>
      </c>
      <c r="B1487" s="60">
        <v>35410</v>
      </c>
      <c r="C1487" s="43" t="s">
        <v>107</v>
      </c>
      <c r="D1487" s="42" t="s">
        <v>210</v>
      </c>
      <c r="E1487" s="64">
        <v>1321758</v>
      </c>
      <c r="F1487" s="64">
        <v>105741</v>
      </c>
      <c r="G1487" s="64">
        <v>1427499</v>
      </c>
      <c r="H1487" s="50"/>
      <c r="I1487" s="52">
        <f>+VLOOKUP(B1487,[1]CHECK!F$386:N$2702,9,0)</f>
        <v>-1427499</v>
      </c>
      <c r="J1487" s="52">
        <f t="shared" si="23"/>
        <v>0</v>
      </c>
      <c r="K1487" s="68" t="str">
        <f>+VLOOKUP(B1487,[1]CHECK!F$386:N$2702,8,0)</f>
        <v>15.10.2022</v>
      </c>
    </row>
    <row r="1488" spans="1:11" ht="18.75" hidden="1" customHeight="1" x14ac:dyDescent="0.2">
      <c r="A1488" s="41">
        <v>1487</v>
      </c>
      <c r="B1488" s="60">
        <v>35411</v>
      </c>
      <c r="C1488" s="43" t="s">
        <v>107</v>
      </c>
      <c r="D1488" s="42" t="s">
        <v>210</v>
      </c>
      <c r="E1488" s="64">
        <v>2221160</v>
      </c>
      <c r="F1488" s="64">
        <v>177693</v>
      </c>
      <c r="G1488" s="64">
        <v>2398853</v>
      </c>
      <c r="H1488" s="50"/>
      <c r="I1488" s="52">
        <f>+VLOOKUP(B1488,[1]CHECK!F$386:N$2702,9,0)</f>
        <v>-2398853</v>
      </c>
      <c r="J1488" s="52">
        <f t="shared" si="23"/>
        <v>0</v>
      </c>
      <c r="K1488" s="68" t="str">
        <f>+VLOOKUP(B1488,[1]CHECK!F$386:N$2702,8,0)</f>
        <v>15.10.2022</v>
      </c>
    </row>
    <row r="1489" spans="1:11" ht="18.75" hidden="1" customHeight="1" x14ac:dyDescent="0.2">
      <c r="A1489" s="41">
        <v>1488</v>
      </c>
      <c r="B1489" s="60">
        <v>35412</v>
      </c>
      <c r="C1489" s="43" t="s">
        <v>107</v>
      </c>
      <c r="D1489" s="42" t="s">
        <v>210</v>
      </c>
      <c r="E1489" s="64">
        <v>2221160</v>
      </c>
      <c r="F1489" s="64">
        <v>177693</v>
      </c>
      <c r="G1489" s="64">
        <v>2398853</v>
      </c>
      <c r="H1489" s="50"/>
      <c r="I1489" s="52">
        <f>+VLOOKUP(B1489,[1]CHECK!F$386:N$2702,9,0)</f>
        <v>-2398853</v>
      </c>
      <c r="J1489" s="52">
        <f t="shared" si="23"/>
        <v>0</v>
      </c>
      <c r="K1489" s="68" t="str">
        <f>+VLOOKUP(B1489,[1]CHECK!F$386:N$2702,8,0)</f>
        <v>15.10.2022</v>
      </c>
    </row>
    <row r="1490" spans="1:11" ht="18.75" hidden="1" customHeight="1" x14ac:dyDescent="0.2">
      <c r="A1490" s="41">
        <v>1489</v>
      </c>
      <c r="B1490" s="60">
        <v>35413</v>
      </c>
      <c r="C1490" s="43" t="s">
        <v>107</v>
      </c>
      <c r="D1490" s="42" t="s">
        <v>210</v>
      </c>
      <c r="E1490" s="64">
        <v>1111900</v>
      </c>
      <c r="F1490" s="64">
        <v>88952</v>
      </c>
      <c r="G1490" s="64">
        <v>1200852</v>
      </c>
      <c r="H1490" s="50"/>
      <c r="I1490" s="52">
        <f>+VLOOKUP(B1490,[1]CHECK!F$386:N$2702,9,0)</f>
        <v>-1200852</v>
      </c>
      <c r="J1490" s="52">
        <f t="shared" si="23"/>
        <v>0</v>
      </c>
      <c r="K1490" s="68" t="str">
        <f>+VLOOKUP(B1490,[1]CHECK!F$386:N$2702,8,0)</f>
        <v>15.10.2022</v>
      </c>
    </row>
    <row r="1491" spans="1:11" ht="18.75" hidden="1" customHeight="1" x14ac:dyDescent="0.2">
      <c r="A1491" s="41">
        <v>1490</v>
      </c>
      <c r="B1491" s="60">
        <v>35414</v>
      </c>
      <c r="C1491" s="43" t="s">
        <v>107</v>
      </c>
      <c r="D1491" s="42" t="s">
        <v>210</v>
      </c>
      <c r="E1491" s="64">
        <v>2221160</v>
      </c>
      <c r="F1491" s="64">
        <v>177693</v>
      </c>
      <c r="G1491" s="64">
        <v>2398853</v>
      </c>
      <c r="H1491" s="50"/>
      <c r="I1491" s="52">
        <f>+VLOOKUP(B1491,[1]CHECK!F$386:N$2702,9,0)</f>
        <v>-2398853</v>
      </c>
      <c r="J1491" s="52">
        <f t="shared" si="23"/>
        <v>0</v>
      </c>
      <c r="K1491" s="68" t="str">
        <f>+VLOOKUP(B1491,[1]CHECK!F$386:N$2702,8,0)</f>
        <v>15.10.2022</v>
      </c>
    </row>
    <row r="1492" spans="1:11" ht="18.75" hidden="1" customHeight="1" x14ac:dyDescent="0.2">
      <c r="A1492" s="41">
        <v>1491</v>
      </c>
      <c r="B1492" s="60">
        <v>35415</v>
      </c>
      <c r="C1492" s="43" t="s">
        <v>107</v>
      </c>
      <c r="D1492" s="42" t="s">
        <v>210</v>
      </c>
      <c r="E1492" s="64">
        <v>2630978</v>
      </c>
      <c r="F1492" s="64">
        <v>210478</v>
      </c>
      <c r="G1492" s="64">
        <v>2841456</v>
      </c>
      <c r="H1492" s="50"/>
      <c r="I1492" s="52">
        <f>+VLOOKUP(B1492,[1]CHECK!F$386:N$2702,9,0)</f>
        <v>-2841456</v>
      </c>
      <c r="J1492" s="52">
        <f t="shared" si="23"/>
        <v>0</v>
      </c>
      <c r="K1492" s="68" t="str">
        <f>+VLOOKUP(B1492,[1]CHECK!F$386:N$2702,8,0)</f>
        <v>15.10.2022</v>
      </c>
    </row>
    <row r="1493" spans="1:11" ht="18.75" hidden="1" customHeight="1" x14ac:dyDescent="0.2">
      <c r="A1493" s="41">
        <v>1492</v>
      </c>
      <c r="B1493" s="60">
        <v>35416</v>
      </c>
      <c r="C1493" s="43" t="s">
        <v>107</v>
      </c>
      <c r="D1493" s="42" t="s">
        <v>210</v>
      </c>
      <c r="E1493" s="64">
        <v>1752486</v>
      </c>
      <c r="F1493" s="64">
        <v>140199</v>
      </c>
      <c r="G1493" s="64">
        <v>1892685</v>
      </c>
      <c r="H1493" s="50"/>
      <c r="I1493" s="52">
        <f>+VLOOKUP(B1493,[1]CHECK!F$386:N$2702,9,0)</f>
        <v>-1892685</v>
      </c>
      <c r="J1493" s="52">
        <f t="shared" si="23"/>
        <v>0</v>
      </c>
      <c r="K1493" s="68" t="str">
        <f>+VLOOKUP(B1493,[1]CHECK!F$386:N$2702,8,0)</f>
        <v>15.10.2022</v>
      </c>
    </row>
    <row r="1494" spans="1:11" ht="18.75" hidden="1" customHeight="1" x14ac:dyDescent="0.2">
      <c r="A1494" s="41">
        <v>1493</v>
      </c>
      <c r="B1494" s="60">
        <v>36229</v>
      </c>
      <c r="C1494" s="43" t="s">
        <v>1758</v>
      </c>
      <c r="D1494" s="42" t="s">
        <v>210</v>
      </c>
      <c r="E1494" s="64">
        <v>4654818</v>
      </c>
      <c r="F1494" s="64">
        <v>372385</v>
      </c>
      <c r="G1494" s="64">
        <v>5027203</v>
      </c>
      <c r="H1494" s="50"/>
      <c r="I1494" s="52">
        <f>+VLOOKUP(B1494,[1]CHECK!F$386:N$2702,9,0)</f>
        <v>-5027203</v>
      </c>
      <c r="J1494" s="52">
        <f t="shared" si="23"/>
        <v>0</v>
      </c>
      <c r="K1494" s="68" t="str">
        <f>+VLOOKUP(B1494,[1]CHECK!F$386:N$2702,8,0)</f>
        <v>15.10.2022</v>
      </c>
    </row>
    <row r="1495" spans="1:11" ht="18.75" hidden="1" customHeight="1" x14ac:dyDescent="0.2">
      <c r="A1495" s="41">
        <v>1494</v>
      </c>
      <c r="B1495" s="60">
        <v>36230</v>
      </c>
      <c r="C1495" s="43" t="s">
        <v>1758</v>
      </c>
      <c r="D1495" s="42" t="s">
        <v>210</v>
      </c>
      <c r="E1495" s="64">
        <v>1110580</v>
      </c>
      <c r="F1495" s="64">
        <v>88846</v>
      </c>
      <c r="G1495" s="64">
        <v>1199426</v>
      </c>
      <c r="H1495" s="50"/>
      <c r="I1495" s="52">
        <f>+VLOOKUP(B1495,[1]CHECK!F$386:N$2702,9,0)</f>
        <v>-1199426</v>
      </c>
      <c r="J1495" s="52">
        <f t="shared" si="23"/>
        <v>0</v>
      </c>
      <c r="K1495" s="68" t="str">
        <f>+VLOOKUP(B1495,[1]CHECK!F$386:N$2702,8,0)</f>
        <v>15.10.2022</v>
      </c>
    </row>
    <row r="1496" spans="1:11" ht="18.75" hidden="1" customHeight="1" x14ac:dyDescent="0.2">
      <c r="A1496" s="41">
        <v>1495</v>
      </c>
      <c r="B1496" s="60">
        <v>36251</v>
      </c>
      <c r="C1496" s="43" t="s">
        <v>1758</v>
      </c>
      <c r="D1496" s="42" t="s">
        <v>210</v>
      </c>
      <c r="E1496" s="64">
        <v>1186746</v>
      </c>
      <c r="F1496" s="64">
        <v>94940</v>
      </c>
      <c r="G1496" s="64">
        <v>1281686</v>
      </c>
      <c r="H1496" s="50"/>
      <c r="I1496" s="52">
        <f>+VLOOKUP(B1496,[1]CHECK!F$386:N$2702,9,0)</f>
        <v>-1281686</v>
      </c>
      <c r="J1496" s="52">
        <f t="shared" si="23"/>
        <v>0</v>
      </c>
      <c r="K1496" s="68" t="str">
        <f>+VLOOKUP(B1496,[1]CHECK!F$386:N$2702,8,0)</f>
        <v>15.10.2022</v>
      </c>
    </row>
    <row r="1497" spans="1:11" ht="18.75" hidden="1" customHeight="1" x14ac:dyDescent="0.2">
      <c r="A1497" s="41">
        <v>1496</v>
      </c>
      <c r="B1497" s="60">
        <v>36253</v>
      </c>
      <c r="C1497" s="43" t="s">
        <v>1758</v>
      </c>
      <c r="D1497" s="42" t="s">
        <v>210</v>
      </c>
      <c r="E1497" s="64">
        <v>2433658</v>
      </c>
      <c r="F1497" s="64">
        <v>194693</v>
      </c>
      <c r="G1497" s="64">
        <v>2628351</v>
      </c>
      <c r="H1497" s="50"/>
      <c r="I1497" s="52">
        <f>+VLOOKUP(B1497,[1]CHECK!F$386:N$2702,9,0)</f>
        <v>-2628351</v>
      </c>
      <c r="J1497" s="52">
        <f t="shared" si="23"/>
        <v>0</v>
      </c>
      <c r="K1497" s="68" t="str">
        <f>+VLOOKUP(B1497,[1]CHECK!F$386:N$2702,8,0)</f>
        <v>15.10.2022</v>
      </c>
    </row>
    <row r="1498" spans="1:11" ht="18.75" hidden="1" customHeight="1" x14ac:dyDescent="0.2">
      <c r="A1498" s="41">
        <v>1497</v>
      </c>
      <c r="B1498" s="60">
        <v>36254</v>
      </c>
      <c r="C1498" s="43" t="s">
        <v>1758</v>
      </c>
      <c r="D1498" s="42" t="s">
        <v>210</v>
      </c>
      <c r="E1498" s="64">
        <v>3245748</v>
      </c>
      <c r="F1498" s="64">
        <v>259660</v>
      </c>
      <c r="G1498" s="64">
        <v>3505408</v>
      </c>
      <c r="H1498" s="50"/>
      <c r="I1498" s="52">
        <f>+VLOOKUP(B1498,[1]CHECK!F$386:N$2702,9,0)</f>
        <v>-3505408</v>
      </c>
      <c r="J1498" s="52">
        <f t="shared" si="23"/>
        <v>0</v>
      </c>
      <c r="K1498" s="68" t="str">
        <f>+VLOOKUP(B1498,[1]CHECK!F$386:N$2702,8,0)</f>
        <v>15.10.2022</v>
      </c>
    </row>
    <row r="1499" spans="1:11" ht="18.75" hidden="1" customHeight="1" x14ac:dyDescent="0.2">
      <c r="A1499" s="41">
        <v>1498</v>
      </c>
      <c r="B1499" s="60">
        <v>36320</v>
      </c>
      <c r="C1499" s="43" t="s">
        <v>1764</v>
      </c>
      <c r="D1499" s="42" t="s">
        <v>210</v>
      </c>
      <c r="E1499" s="64">
        <v>1110580</v>
      </c>
      <c r="F1499" s="64">
        <v>88846</v>
      </c>
      <c r="G1499" s="64">
        <v>1199426</v>
      </c>
      <c r="H1499" s="50"/>
      <c r="I1499" s="52">
        <f>+VLOOKUP(B1499,[1]CHECK!F$386:N$2702,9,0)</f>
        <v>-1199426</v>
      </c>
      <c r="J1499" s="52">
        <f t="shared" si="23"/>
        <v>0</v>
      </c>
      <c r="K1499" s="68" t="str">
        <f>+VLOOKUP(B1499,[1]CHECK!F$386:N$2702,8,0)</f>
        <v>15.10.2022</v>
      </c>
    </row>
    <row r="1500" spans="1:11" ht="18.75" hidden="1" customHeight="1" x14ac:dyDescent="0.2">
      <c r="A1500" s="41">
        <v>1499</v>
      </c>
      <c r="B1500" s="60">
        <v>36321</v>
      </c>
      <c r="C1500" s="43" t="s">
        <v>1764</v>
      </c>
      <c r="D1500" s="42" t="s">
        <v>210</v>
      </c>
      <c r="E1500" s="64">
        <v>1321758</v>
      </c>
      <c r="F1500" s="64">
        <v>105741</v>
      </c>
      <c r="G1500" s="64">
        <v>1427499</v>
      </c>
      <c r="H1500" s="50"/>
      <c r="I1500" s="52">
        <f>+VLOOKUP(B1500,[1]CHECK!F$386:N$2702,9,0)</f>
        <v>-1427499</v>
      </c>
      <c r="J1500" s="52">
        <f t="shared" si="23"/>
        <v>0</v>
      </c>
      <c r="K1500" s="68" t="str">
        <f>+VLOOKUP(B1500,[1]CHECK!F$386:N$2702,8,0)</f>
        <v>15.10.2022</v>
      </c>
    </row>
    <row r="1501" spans="1:11" ht="18.75" hidden="1" customHeight="1" x14ac:dyDescent="0.2">
      <c r="A1501" s="41">
        <v>1500</v>
      </c>
      <c r="B1501" s="60">
        <v>36348</v>
      </c>
      <c r="C1501" s="43" t="s">
        <v>108</v>
      </c>
      <c r="D1501" s="42" t="s">
        <v>210</v>
      </c>
      <c r="E1501" s="64">
        <v>2432338</v>
      </c>
      <c r="F1501" s="64">
        <v>194587</v>
      </c>
      <c r="G1501" s="64">
        <v>2626925</v>
      </c>
      <c r="H1501" s="50"/>
      <c r="I1501" s="52">
        <f>+VLOOKUP(B1501,[1]CHECK!F$386:N$2702,9,0)</f>
        <v>-2626925</v>
      </c>
      <c r="J1501" s="52">
        <f t="shared" si="23"/>
        <v>0</v>
      </c>
      <c r="K1501" s="68" t="str">
        <f>+VLOOKUP(B1501,[1]CHECK!F$386:N$2702,8,0)</f>
        <v>15.10.2022</v>
      </c>
    </row>
    <row r="1502" spans="1:11" ht="18.75" hidden="1" customHeight="1" x14ac:dyDescent="0.2">
      <c r="A1502" s="41">
        <v>1501</v>
      </c>
      <c r="B1502" s="60">
        <v>36349</v>
      </c>
      <c r="C1502" s="43" t="s">
        <v>108</v>
      </c>
      <c r="D1502" s="42" t="s">
        <v>210</v>
      </c>
      <c r="E1502" s="64">
        <v>6165542</v>
      </c>
      <c r="F1502" s="64">
        <v>493243</v>
      </c>
      <c r="G1502" s="64">
        <v>6658785</v>
      </c>
      <c r="H1502" s="50"/>
      <c r="I1502" s="52">
        <f>+VLOOKUP(B1502,[1]CHECK!F$386:N$2702,9,0)</f>
        <v>-6658785</v>
      </c>
      <c r="J1502" s="52">
        <f t="shared" si="23"/>
        <v>0</v>
      </c>
      <c r="K1502" s="68" t="str">
        <f>+VLOOKUP(B1502,[1]CHECK!F$386:N$2702,8,0)</f>
        <v>15.10.2022</v>
      </c>
    </row>
    <row r="1503" spans="1:11" ht="18.75" hidden="1" customHeight="1" x14ac:dyDescent="0.2">
      <c r="A1503" s="41">
        <v>1502</v>
      </c>
      <c r="B1503" s="60">
        <v>36350</v>
      </c>
      <c r="C1503" s="43" t="s">
        <v>108</v>
      </c>
      <c r="D1503" s="42" t="s">
        <v>210</v>
      </c>
      <c r="E1503" s="64">
        <v>5100962</v>
      </c>
      <c r="F1503" s="64">
        <v>408077</v>
      </c>
      <c r="G1503" s="64">
        <v>5509039</v>
      </c>
      <c r="H1503" s="50"/>
      <c r="I1503" s="52">
        <f>+VLOOKUP(B1503,[1]CHECK!F$386:N$2702,9,0)</f>
        <v>-5509039</v>
      </c>
      <c r="J1503" s="52">
        <f t="shared" si="23"/>
        <v>0</v>
      </c>
      <c r="K1503" s="68" t="str">
        <f>+VLOOKUP(B1503,[1]CHECK!F$386:N$2702,8,0)</f>
        <v>15.10.2022</v>
      </c>
    </row>
    <row r="1504" spans="1:11" ht="18.75" hidden="1" customHeight="1" x14ac:dyDescent="0.2">
      <c r="A1504" s="41">
        <v>1503</v>
      </c>
      <c r="B1504" s="60">
        <v>36351</v>
      </c>
      <c r="C1504" s="43" t="s">
        <v>108</v>
      </c>
      <c r="D1504" s="42" t="s">
        <v>210</v>
      </c>
      <c r="E1504" s="64">
        <v>4699498</v>
      </c>
      <c r="F1504" s="64">
        <v>375960</v>
      </c>
      <c r="G1504" s="64">
        <v>5075458</v>
      </c>
      <c r="H1504" s="50"/>
      <c r="I1504" s="52">
        <f>+VLOOKUP(B1504,[1]CHECK!F$386:N$2702,9,0)</f>
        <v>-5075458</v>
      </c>
      <c r="J1504" s="52">
        <f t="shared" si="23"/>
        <v>0</v>
      </c>
      <c r="K1504" s="68" t="str">
        <f>+VLOOKUP(B1504,[1]CHECK!F$386:N$2702,8,0)</f>
        <v>15.10.2022</v>
      </c>
    </row>
    <row r="1505" spans="1:11" ht="18.75" hidden="1" customHeight="1" x14ac:dyDescent="0.2">
      <c r="A1505" s="41">
        <v>1504</v>
      </c>
      <c r="B1505" s="60">
        <v>36352</v>
      </c>
      <c r="C1505" s="43" t="s">
        <v>108</v>
      </c>
      <c r="D1505" s="42" t="s">
        <v>210</v>
      </c>
      <c r="E1505" s="64">
        <v>1309220</v>
      </c>
      <c r="F1505" s="64">
        <v>104738</v>
      </c>
      <c r="G1505" s="64">
        <v>1413958</v>
      </c>
      <c r="H1505" s="50"/>
      <c r="I1505" s="52">
        <f>+VLOOKUP(B1505,[1]CHECK!F$386:N$2702,9,0)</f>
        <v>-1413958</v>
      </c>
      <c r="J1505" s="52">
        <f t="shared" si="23"/>
        <v>0</v>
      </c>
      <c r="K1505" s="68" t="str">
        <f>+VLOOKUP(B1505,[1]CHECK!F$386:N$2702,8,0)</f>
        <v>15.10.2022</v>
      </c>
    </row>
    <row r="1506" spans="1:11" ht="18.75" hidden="1" customHeight="1" x14ac:dyDescent="0.2">
      <c r="A1506" s="41">
        <v>1505</v>
      </c>
      <c r="B1506" s="60">
        <v>36353</v>
      </c>
      <c r="C1506" s="43" t="s">
        <v>108</v>
      </c>
      <c r="D1506" s="42" t="s">
        <v>210</v>
      </c>
      <c r="E1506" s="64">
        <v>3952736</v>
      </c>
      <c r="F1506" s="64">
        <v>316219</v>
      </c>
      <c r="G1506" s="64">
        <v>4268955</v>
      </c>
      <c r="H1506" s="50"/>
      <c r="I1506" s="52">
        <f>+VLOOKUP(B1506,[1]CHECK!F$386:N$2702,9,0)</f>
        <v>-4268955</v>
      </c>
      <c r="J1506" s="52">
        <f t="shared" si="23"/>
        <v>0</v>
      </c>
      <c r="K1506" s="68" t="str">
        <f>+VLOOKUP(B1506,[1]CHECK!F$386:N$2702,8,0)</f>
        <v>15.10.2022</v>
      </c>
    </row>
    <row r="1507" spans="1:11" ht="18.75" hidden="1" customHeight="1" x14ac:dyDescent="0.2">
      <c r="A1507" s="41">
        <v>1506</v>
      </c>
      <c r="B1507" s="60">
        <v>36354</v>
      </c>
      <c r="C1507" s="43" t="s">
        <v>108</v>
      </c>
      <c r="D1507" s="42" t="s">
        <v>210</v>
      </c>
      <c r="E1507" s="64">
        <v>3333060</v>
      </c>
      <c r="F1507" s="64">
        <v>266645</v>
      </c>
      <c r="G1507" s="64">
        <v>3599705</v>
      </c>
      <c r="H1507" s="50"/>
      <c r="I1507" s="52">
        <f>+VLOOKUP(B1507,[1]CHECK!F$386:N$2702,9,0)</f>
        <v>-3599705</v>
      </c>
      <c r="J1507" s="52">
        <f t="shared" si="23"/>
        <v>0</v>
      </c>
      <c r="K1507" s="68" t="str">
        <f>+VLOOKUP(B1507,[1]CHECK!F$386:N$2702,8,0)</f>
        <v>15.10.2022</v>
      </c>
    </row>
    <row r="1508" spans="1:11" ht="18.75" hidden="1" customHeight="1" x14ac:dyDescent="0.2">
      <c r="A1508" s="41">
        <v>1507</v>
      </c>
      <c r="B1508" s="60">
        <v>36355</v>
      </c>
      <c r="C1508" s="43" t="s">
        <v>108</v>
      </c>
      <c r="D1508" s="42" t="s">
        <v>210</v>
      </c>
      <c r="E1508" s="64">
        <v>5764096</v>
      </c>
      <c r="F1508" s="64">
        <v>461128</v>
      </c>
      <c r="G1508" s="64">
        <v>6225224</v>
      </c>
      <c r="H1508" s="50"/>
      <c r="I1508" s="52">
        <f>+VLOOKUP(B1508,[1]CHECK!F$386:N$2702,9,0)</f>
        <v>-6225224</v>
      </c>
      <c r="J1508" s="52">
        <f t="shared" si="23"/>
        <v>0</v>
      </c>
      <c r="K1508" s="68" t="str">
        <f>+VLOOKUP(B1508,[1]CHECK!F$386:N$2702,8,0)</f>
        <v>15.10.2022</v>
      </c>
    </row>
    <row r="1509" spans="1:11" ht="18.75" hidden="1" customHeight="1" x14ac:dyDescent="0.2">
      <c r="A1509" s="41">
        <v>1508</v>
      </c>
      <c r="B1509" s="60">
        <v>36356</v>
      </c>
      <c r="C1509" s="43" t="s">
        <v>108</v>
      </c>
      <c r="D1509" s="42" t="s">
        <v>210</v>
      </c>
      <c r="E1509" s="64">
        <v>1110580</v>
      </c>
      <c r="F1509" s="64">
        <v>88846</v>
      </c>
      <c r="G1509" s="64">
        <v>1199426</v>
      </c>
      <c r="H1509" s="50"/>
      <c r="I1509" s="52">
        <f>+VLOOKUP(B1509,[1]CHECK!F$386:N$2702,9,0)</f>
        <v>-1199426</v>
      </c>
      <c r="J1509" s="52">
        <f t="shared" si="23"/>
        <v>0</v>
      </c>
      <c r="K1509" s="68" t="str">
        <f>+VLOOKUP(B1509,[1]CHECK!F$386:N$2702,8,0)</f>
        <v>15.10.2022</v>
      </c>
    </row>
    <row r="1510" spans="1:11" ht="18.75" hidden="1" customHeight="1" x14ac:dyDescent="0.2">
      <c r="A1510" s="41">
        <v>1509</v>
      </c>
      <c r="B1510" s="60">
        <v>36357</v>
      </c>
      <c r="C1510" s="43" t="s">
        <v>108</v>
      </c>
      <c r="D1510" s="42" t="s">
        <v>210</v>
      </c>
      <c r="E1510" s="64">
        <v>1110580</v>
      </c>
      <c r="F1510" s="64">
        <v>88846</v>
      </c>
      <c r="G1510" s="64">
        <v>1199426</v>
      </c>
      <c r="H1510" s="50"/>
      <c r="I1510" s="52">
        <f>+VLOOKUP(B1510,[1]CHECK!F$386:N$2702,9,0)</f>
        <v>-1199426</v>
      </c>
      <c r="J1510" s="52">
        <f t="shared" si="23"/>
        <v>0</v>
      </c>
      <c r="K1510" s="68" t="str">
        <f>+VLOOKUP(B1510,[1]CHECK!F$386:N$2702,8,0)</f>
        <v>15.10.2022</v>
      </c>
    </row>
    <row r="1511" spans="1:11" ht="18.75" hidden="1" customHeight="1" x14ac:dyDescent="0.2">
      <c r="A1511" s="41">
        <v>1510</v>
      </c>
      <c r="B1511" s="60">
        <v>36358</v>
      </c>
      <c r="C1511" s="43" t="s">
        <v>108</v>
      </c>
      <c r="D1511" s="42" t="s">
        <v>210</v>
      </c>
      <c r="E1511" s="64">
        <v>1309220</v>
      </c>
      <c r="F1511" s="64">
        <v>104738</v>
      </c>
      <c r="G1511" s="64">
        <v>1413958</v>
      </c>
      <c r="H1511" s="50"/>
      <c r="I1511" s="52">
        <f>+VLOOKUP(B1511,[1]CHECK!F$386:N$2702,9,0)</f>
        <v>-1413958</v>
      </c>
      <c r="J1511" s="52">
        <f t="shared" si="23"/>
        <v>0</v>
      </c>
      <c r="K1511" s="68" t="str">
        <f>+VLOOKUP(B1511,[1]CHECK!F$386:N$2702,8,0)</f>
        <v>15.10.2022</v>
      </c>
    </row>
    <row r="1512" spans="1:11" ht="18.75" hidden="1" customHeight="1" x14ac:dyDescent="0.2">
      <c r="A1512" s="41">
        <v>1511</v>
      </c>
      <c r="B1512" s="60">
        <v>36359</v>
      </c>
      <c r="C1512" s="43" t="s">
        <v>108</v>
      </c>
      <c r="D1512" s="42" t="s">
        <v>210</v>
      </c>
      <c r="E1512" s="64">
        <v>9995220</v>
      </c>
      <c r="F1512" s="64">
        <v>799618</v>
      </c>
      <c r="G1512" s="64">
        <v>10794838</v>
      </c>
      <c r="H1512" s="50"/>
      <c r="I1512" s="52">
        <f>+VLOOKUP(B1512,[1]CHECK!F$386:N$2702,9,0)</f>
        <v>-10794838</v>
      </c>
      <c r="J1512" s="52">
        <f t="shared" si="23"/>
        <v>0</v>
      </c>
      <c r="K1512" s="68" t="str">
        <f>+VLOOKUP(B1512,[1]CHECK!F$386:N$2702,8,0)</f>
        <v>15.10.2022</v>
      </c>
    </row>
    <row r="1513" spans="1:11" ht="18.75" hidden="1" customHeight="1" x14ac:dyDescent="0.2">
      <c r="A1513" s="41">
        <v>1512</v>
      </c>
      <c r="B1513" s="60">
        <v>36360</v>
      </c>
      <c r="C1513" s="43" t="s">
        <v>108</v>
      </c>
      <c r="D1513" s="42" t="s">
        <v>210</v>
      </c>
      <c r="E1513" s="64">
        <v>13148602</v>
      </c>
      <c r="F1513" s="64">
        <v>1051888</v>
      </c>
      <c r="G1513" s="64">
        <v>14200490</v>
      </c>
      <c r="H1513" s="50"/>
      <c r="I1513" s="52">
        <f>+VLOOKUP(B1513,[1]CHECK!F$386:N$2702,9,0)</f>
        <v>-14200490</v>
      </c>
      <c r="J1513" s="52">
        <f t="shared" si="23"/>
        <v>0</v>
      </c>
      <c r="K1513" s="68" t="str">
        <f>+VLOOKUP(B1513,[1]CHECK!F$386:N$2702,8,0)</f>
        <v>15.10.2022</v>
      </c>
    </row>
    <row r="1514" spans="1:11" ht="18.75" hidden="1" customHeight="1" x14ac:dyDescent="0.2">
      <c r="A1514" s="41">
        <v>1513</v>
      </c>
      <c r="B1514" s="60">
        <v>36361</v>
      </c>
      <c r="C1514" s="43" t="s">
        <v>108</v>
      </c>
      <c r="D1514" s="42" t="s">
        <v>210</v>
      </c>
      <c r="E1514" s="64">
        <v>14844188</v>
      </c>
      <c r="F1514" s="64">
        <v>1187535</v>
      </c>
      <c r="G1514" s="64">
        <v>16031723</v>
      </c>
      <c r="H1514" s="50"/>
      <c r="I1514" s="52">
        <f>+VLOOKUP(B1514,[1]CHECK!F$386:N$2702,9,0)</f>
        <v>-16031723</v>
      </c>
      <c r="J1514" s="52">
        <f t="shared" si="23"/>
        <v>0</v>
      </c>
      <c r="K1514" s="68" t="str">
        <f>+VLOOKUP(B1514,[1]CHECK!F$386:N$2702,8,0)</f>
        <v>15.10.2022</v>
      </c>
    </row>
    <row r="1515" spans="1:11" ht="18.75" hidden="1" customHeight="1" x14ac:dyDescent="0.2">
      <c r="A1515" s="41">
        <v>1514</v>
      </c>
      <c r="B1515" s="60">
        <v>36396</v>
      </c>
      <c r="C1515" s="43" t="s">
        <v>108</v>
      </c>
      <c r="D1515" s="42" t="s">
        <v>210</v>
      </c>
      <c r="E1515" s="64">
        <v>1110580</v>
      </c>
      <c r="F1515" s="64">
        <v>88846</v>
      </c>
      <c r="G1515" s="64">
        <v>1199426</v>
      </c>
      <c r="H1515" s="50"/>
      <c r="I1515" s="52">
        <f>+VLOOKUP(B1515,[1]CHECK!F$386:N$2702,9,0)</f>
        <v>-1199426</v>
      </c>
      <c r="J1515" s="52">
        <f t="shared" si="23"/>
        <v>0</v>
      </c>
      <c r="K1515" s="68" t="str">
        <f>+VLOOKUP(B1515,[1]CHECK!F$386:N$2702,8,0)</f>
        <v>15.10.2022</v>
      </c>
    </row>
    <row r="1516" spans="1:11" ht="18.75" hidden="1" customHeight="1" x14ac:dyDescent="0.2">
      <c r="A1516" s="41">
        <v>1515</v>
      </c>
      <c r="B1516" s="60">
        <v>36397</v>
      </c>
      <c r="C1516" s="43" t="s">
        <v>108</v>
      </c>
      <c r="D1516" s="42" t="s">
        <v>210</v>
      </c>
      <c r="E1516" s="64">
        <v>3542918</v>
      </c>
      <c r="F1516" s="64">
        <v>283433</v>
      </c>
      <c r="G1516" s="64">
        <v>3826351</v>
      </c>
      <c r="H1516" s="50"/>
      <c r="I1516" s="52">
        <f>+VLOOKUP(B1516,[1]CHECK!F$386:N$2702,9,0)</f>
        <v>-3826351</v>
      </c>
      <c r="J1516" s="52">
        <f t="shared" si="23"/>
        <v>0</v>
      </c>
      <c r="K1516" s="68" t="str">
        <f>+VLOOKUP(B1516,[1]CHECK!F$386:N$2702,8,0)</f>
        <v>15.10.2022</v>
      </c>
    </row>
    <row r="1517" spans="1:11" ht="18.75" hidden="1" customHeight="1" x14ac:dyDescent="0.2">
      <c r="A1517" s="41">
        <v>1516</v>
      </c>
      <c r="B1517" s="60">
        <v>36398</v>
      </c>
      <c r="C1517" s="43" t="s">
        <v>108</v>
      </c>
      <c r="D1517" s="42" t="s">
        <v>210</v>
      </c>
      <c r="E1517" s="64">
        <v>2221160</v>
      </c>
      <c r="F1517" s="64">
        <v>177693</v>
      </c>
      <c r="G1517" s="64">
        <v>2398853</v>
      </c>
      <c r="H1517" s="50"/>
      <c r="I1517" s="52">
        <f>+VLOOKUP(B1517,[1]CHECK!F$386:N$2702,9,0)</f>
        <v>-2398853</v>
      </c>
      <c r="J1517" s="52">
        <f t="shared" si="23"/>
        <v>0</v>
      </c>
      <c r="K1517" s="68" t="str">
        <f>+VLOOKUP(B1517,[1]CHECK!F$386:N$2702,8,0)</f>
        <v>15.10.2022</v>
      </c>
    </row>
    <row r="1518" spans="1:11" ht="18.75" hidden="1" customHeight="1" x14ac:dyDescent="0.2">
      <c r="A1518" s="41">
        <v>1517</v>
      </c>
      <c r="B1518" s="60">
        <v>36399</v>
      </c>
      <c r="C1518" s="43" t="s">
        <v>108</v>
      </c>
      <c r="D1518" s="42" t="s">
        <v>210</v>
      </c>
      <c r="E1518" s="64">
        <v>1110580</v>
      </c>
      <c r="F1518" s="64">
        <v>88846</v>
      </c>
      <c r="G1518" s="64">
        <v>1199426</v>
      </c>
      <c r="H1518" s="50"/>
      <c r="I1518" s="52">
        <f>+VLOOKUP(B1518,[1]CHECK!F$386:N$2702,9,0)</f>
        <v>-1199426</v>
      </c>
      <c r="J1518" s="52">
        <f t="shared" si="23"/>
        <v>0</v>
      </c>
      <c r="K1518" s="68" t="str">
        <f>+VLOOKUP(B1518,[1]CHECK!F$386:N$2702,8,0)</f>
        <v>15.10.2022</v>
      </c>
    </row>
    <row r="1519" spans="1:11" ht="18.75" hidden="1" customHeight="1" x14ac:dyDescent="0.2">
      <c r="A1519" s="41">
        <v>1518</v>
      </c>
      <c r="B1519" s="60">
        <v>36400</v>
      </c>
      <c r="C1519" s="43" t="s">
        <v>108</v>
      </c>
      <c r="D1519" s="42" t="s">
        <v>210</v>
      </c>
      <c r="E1519" s="64">
        <v>2478356</v>
      </c>
      <c r="F1519" s="64">
        <v>198268</v>
      </c>
      <c r="G1519" s="64">
        <v>2676624</v>
      </c>
      <c r="H1519" s="50"/>
      <c r="I1519" s="52">
        <f>+VLOOKUP(B1519,[1]CHECK!F$386:N$2702,9,0)</f>
        <v>-2676624</v>
      </c>
      <c r="J1519" s="52">
        <f t="shared" si="23"/>
        <v>0</v>
      </c>
      <c r="K1519" s="68" t="str">
        <f>+VLOOKUP(B1519,[1]CHECK!F$386:N$2702,8,0)</f>
        <v>15.10.2022</v>
      </c>
    </row>
    <row r="1520" spans="1:11" ht="18.75" hidden="1" customHeight="1" x14ac:dyDescent="0.2">
      <c r="A1520" s="41">
        <v>1519</v>
      </c>
      <c r="B1520" s="60">
        <v>36401</v>
      </c>
      <c r="C1520" s="43" t="s">
        <v>108</v>
      </c>
      <c r="D1520" s="42" t="s">
        <v>210</v>
      </c>
      <c r="E1520" s="64">
        <v>1309220</v>
      </c>
      <c r="F1520" s="64">
        <v>104738</v>
      </c>
      <c r="G1520" s="64">
        <v>1413958</v>
      </c>
      <c r="H1520" s="50"/>
      <c r="I1520" s="52">
        <f>+VLOOKUP(B1520,[1]CHECK!F$386:N$2702,9,0)</f>
        <v>-1413958</v>
      </c>
      <c r="J1520" s="52">
        <f t="shared" si="23"/>
        <v>0</v>
      </c>
      <c r="K1520" s="68" t="str">
        <f>+VLOOKUP(B1520,[1]CHECK!F$386:N$2702,8,0)</f>
        <v>15.10.2022</v>
      </c>
    </row>
    <row r="1521" spans="1:11" ht="18.75" hidden="1" customHeight="1" x14ac:dyDescent="0.2">
      <c r="A1521" s="41">
        <v>1520</v>
      </c>
      <c r="B1521" s="60">
        <v>36402</v>
      </c>
      <c r="C1521" s="43" t="s">
        <v>108</v>
      </c>
      <c r="D1521" s="42" t="s">
        <v>210</v>
      </c>
      <c r="E1521" s="64">
        <v>2433658</v>
      </c>
      <c r="F1521" s="64">
        <v>194693</v>
      </c>
      <c r="G1521" s="64">
        <v>2628351</v>
      </c>
      <c r="H1521" s="50"/>
      <c r="I1521" s="52">
        <f>+VLOOKUP(B1521,[1]CHECK!F$386:N$2702,9,0)</f>
        <v>-2628351</v>
      </c>
      <c r="J1521" s="52">
        <f t="shared" si="23"/>
        <v>0</v>
      </c>
      <c r="K1521" s="68" t="str">
        <f>+VLOOKUP(B1521,[1]CHECK!F$386:N$2702,8,0)</f>
        <v>15.10.2022</v>
      </c>
    </row>
    <row r="1522" spans="1:11" ht="18.75" hidden="1" customHeight="1" x14ac:dyDescent="0.2">
      <c r="A1522" s="41">
        <v>1521</v>
      </c>
      <c r="B1522" s="60">
        <v>36403</v>
      </c>
      <c r="C1522" s="43" t="s">
        <v>108</v>
      </c>
      <c r="D1522" s="42" t="s">
        <v>210</v>
      </c>
      <c r="E1522" s="64">
        <v>3944382</v>
      </c>
      <c r="F1522" s="64">
        <v>315551</v>
      </c>
      <c r="G1522" s="64">
        <v>4259933</v>
      </c>
      <c r="H1522" s="50"/>
      <c r="I1522" s="52">
        <f>+VLOOKUP(B1522,[1]CHECK!F$386:N$2702,9,0)</f>
        <v>-4259933</v>
      </c>
      <c r="J1522" s="52">
        <f t="shared" si="23"/>
        <v>0</v>
      </c>
      <c r="K1522" s="68" t="str">
        <f>+VLOOKUP(B1522,[1]CHECK!F$386:N$2702,8,0)</f>
        <v>15.10.2022</v>
      </c>
    </row>
    <row r="1523" spans="1:11" ht="18.75" hidden="1" customHeight="1" x14ac:dyDescent="0.2">
      <c r="A1523" s="41">
        <v>1522</v>
      </c>
      <c r="B1523" s="60">
        <v>36486</v>
      </c>
      <c r="C1523" s="43" t="s">
        <v>1789</v>
      </c>
      <c r="D1523" s="42" t="s">
        <v>210</v>
      </c>
      <c r="E1523" s="64">
        <v>6424038</v>
      </c>
      <c r="F1523" s="64">
        <v>513923</v>
      </c>
      <c r="G1523" s="64">
        <v>6937961</v>
      </c>
      <c r="H1523" s="50"/>
      <c r="I1523" s="52">
        <f>+VLOOKUP(B1523,[1]CHECK!F$386:N$2702,9,0)</f>
        <v>-6937961</v>
      </c>
      <c r="J1523" s="52">
        <f t="shared" si="23"/>
        <v>0</v>
      </c>
      <c r="K1523" s="68" t="str">
        <f>+VLOOKUP(B1523,[1]CHECK!F$386:N$2702,8,0)</f>
        <v>15.10.2022</v>
      </c>
    </row>
    <row r="1524" spans="1:11" ht="18.75" hidden="1" customHeight="1" x14ac:dyDescent="0.2">
      <c r="A1524" s="41">
        <v>1523</v>
      </c>
      <c r="B1524" s="60">
        <v>36514</v>
      </c>
      <c r="C1524" s="43" t="s">
        <v>1789</v>
      </c>
      <c r="D1524" s="42" t="s">
        <v>210</v>
      </c>
      <c r="E1524" s="64">
        <v>1110580</v>
      </c>
      <c r="F1524" s="64">
        <v>88846</v>
      </c>
      <c r="G1524" s="64">
        <v>1199426</v>
      </c>
      <c r="H1524" s="50"/>
      <c r="I1524" s="52">
        <f>+VLOOKUP(B1524,[1]CHECK!F$386:N$2702,9,0)</f>
        <v>-1199426</v>
      </c>
      <c r="J1524" s="52">
        <f t="shared" si="23"/>
        <v>0</v>
      </c>
      <c r="K1524" s="68" t="str">
        <f>+VLOOKUP(B1524,[1]CHECK!F$386:N$2702,8,0)</f>
        <v>15.10.2022</v>
      </c>
    </row>
    <row r="1525" spans="1:11" ht="18.75" hidden="1" customHeight="1" x14ac:dyDescent="0.2">
      <c r="A1525" s="41">
        <v>1524</v>
      </c>
      <c r="B1525" s="60">
        <v>36515</v>
      </c>
      <c r="C1525" s="43" t="s">
        <v>1789</v>
      </c>
      <c r="D1525" s="42" t="s">
        <v>210</v>
      </c>
      <c r="E1525" s="64">
        <v>1311308</v>
      </c>
      <c r="F1525" s="64">
        <v>104905</v>
      </c>
      <c r="G1525" s="64">
        <v>1416213</v>
      </c>
      <c r="H1525" s="50"/>
      <c r="I1525" s="52">
        <f>+VLOOKUP(B1525,[1]CHECK!F$386:N$2702,9,0)</f>
        <v>-1416213</v>
      </c>
      <c r="J1525" s="52">
        <f t="shared" si="23"/>
        <v>0</v>
      </c>
      <c r="K1525" s="68" t="str">
        <f>+VLOOKUP(B1525,[1]CHECK!F$386:N$2702,8,0)</f>
        <v>15.10.2022</v>
      </c>
    </row>
    <row r="1526" spans="1:11" ht="18.75" hidden="1" customHeight="1" x14ac:dyDescent="0.2">
      <c r="A1526" s="41">
        <v>1525</v>
      </c>
      <c r="B1526" s="60">
        <v>36560</v>
      </c>
      <c r="C1526" s="43" t="s">
        <v>1789</v>
      </c>
      <c r="D1526" s="42" t="s">
        <v>210</v>
      </c>
      <c r="E1526" s="64">
        <v>3754096</v>
      </c>
      <c r="F1526" s="64">
        <v>300328</v>
      </c>
      <c r="G1526" s="64">
        <v>4054424</v>
      </c>
      <c r="H1526" s="50"/>
      <c r="I1526" s="52">
        <f>+VLOOKUP(B1526,[1]CHECK!F$386:N$2702,9,0)</f>
        <v>-4054424</v>
      </c>
      <c r="J1526" s="52">
        <f t="shared" si="23"/>
        <v>0</v>
      </c>
      <c r="K1526" s="68" t="str">
        <f>+VLOOKUP(B1526,[1]CHECK!F$386:N$2702,8,0)</f>
        <v>15.10.2022</v>
      </c>
    </row>
    <row r="1527" spans="1:11" ht="18.75" hidden="1" customHeight="1" x14ac:dyDescent="0.2">
      <c r="A1527" s="41">
        <v>1526</v>
      </c>
      <c r="B1527" s="60">
        <v>36580</v>
      </c>
      <c r="C1527" s="43" t="s">
        <v>1789</v>
      </c>
      <c r="D1527" s="42" t="s">
        <v>210</v>
      </c>
      <c r="E1527" s="64">
        <v>2432338</v>
      </c>
      <c r="F1527" s="64">
        <v>194587</v>
      </c>
      <c r="G1527" s="64">
        <v>2626925</v>
      </c>
      <c r="H1527" s="50"/>
      <c r="I1527" s="52">
        <f>+VLOOKUP(B1527,[1]CHECK!F$386:N$2702,9,0)</f>
        <v>-2626925</v>
      </c>
      <c r="J1527" s="52">
        <f t="shared" si="23"/>
        <v>0</v>
      </c>
      <c r="K1527" s="68" t="str">
        <f>+VLOOKUP(B1527,[1]CHECK!F$386:N$2702,8,0)</f>
        <v>15.10.2022</v>
      </c>
    </row>
    <row r="1528" spans="1:11" ht="18.75" hidden="1" customHeight="1" x14ac:dyDescent="0.2">
      <c r="A1528" s="41">
        <v>1527</v>
      </c>
      <c r="B1528" s="60">
        <v>37112</v>
      </c>
      <c r="C1528" s="43" t="s">
        <v>109</v>
      </c>
      <c r="D1528" s="42" t="s">
        <v>210</v>
      </c>
      <c r="E1528" s="64">
        <v>1522486</v>
      </c>
      <c r="F1528" s="64">
        <v>121799</v>
      </c>
      <c r="G1528" s="64">
        <v>1644285</v>
      </c>
      <c r="H1528" s="50"/>
      <c r="I1528" s="52">
        <f>+VLOOKUP(B1528,[1]CHECK!F$386:N$2702,9,0)</f>
        <v>-1644285</v>
      </c>
      <c r="J1528" s="52">
        <f t="shared" si="23"/>
        <v>0</v>
      </c>
      <c r="K1528" s="68" t="str">
        <f>+VLOOKUP(B1528,[1]CHECK!F$386:N$2702,8,0)</f>
        <v>05.11.2022</v>
      </c>
    </row>
    <row r="1529" spans="1:11" ht="18.75" hidden="1" customHeight="1" x14ac:dyDescent="0.2">
      <c r="A1529" s="41">
        <v>1528</v>
      </c>
      <c r="B1529" s="60">
        <v>37113</v>
      </c>
      <c r="C1529" s="43" t="s">
        <v>109</v>
      </c>
      <c r="D1529" s="42" t="s">
        <v>210</v>
      </c>
      <c r="E1529" s="64">
        <v>5338552</v>
      </c>
      <c r="F1529" s="64">
        <v>427084</v>
      </c>
      <c r="G1529" s="64">
        <v>5765636</v>
      </c>
      <c r="H1529" s="50"/>
      <c r="I1529" s="52">
        <f>+VLOOKUP(B1529,[1]CHECK!F$386:N$2702,9,0)</f>
        <v>-5765636</v>
      </c>
      <c r="J1529" s="52">
        <f t="shared" si="23"/>
        <v>0</v>
      </c>
      <c r="K1529" s="68" t="str">
        <f>+VLOOKUP(B1529,[1]CHECK!F$386:N$2702,8,0)</f>
        <v>05.11.2022</v>
      </c>
    </row>
    <row r="1530" spans="1:11" ht="18.75" hidden="1" customHeight="1" x14ac:dyDescent="0.2">
      <c r="A1530" s="41">
        <v>1529</v>
      </c>
      <c r="B1530" s="60">
        <v>37116</v>
      </c>
      <c r="C1530" s="43" t="s">
        <v>109</v>
      </c>
      <c r="D1530" s="42" t="s">
        <v>210</v>
      </c>
      <c r="E1530" s="64">
        <v>3331740</v>
      </c>
      <c r="F1530" s="64">
        <v>266539</v>
      </c>
      <c r="G1530" s="64">
        <v>3598279</v>
      </c>
      <c r="H1530" s="50"/>
      <c r="I1530" s="52">
        <f>+VLOOKUP(B1530,[1]CHECK!F$386:N$2702,9,0)</f>
        <v>-3598279</v>
      </c>
      <c r="J1530" s="52">
        <f t="shared" si="23"/>
        <v>0</v>
      </c>
      <c r="K1530" s="68" t="str">
        <f>+VLOOKUP(B1530,[1]CHECK!F$386:N$2702,8,0)</f>
        <v>05.11.2022</v>
      </c>
    </row>
    <row r="1531" spans="1:11" ht="18.75" hidden="1" customHeight="1" x14ac:dyDescent="0.2">
      <c r="A1531" s="41">
        <v>1530</v>
      </c>
      <c r="B1531" s="60">
        <v>37122</v>
      </c>
      <c r="C1531" s="43" t="s">
        <v>109</v>
      </c>
      <c r="D1531" s="42" t="s">
        <v>210</v>
      </c>
      <c r="E1531" s="64">
        <v>3542918</v>
      </c>
      <c r="F1531" s="64">
        <v>283433</v>
      </c>
      <c r="G1531" s="64">
        <v>3826351</v>
      </c>
      <c r="H1531" s="50"/>
      <c r="I1531" s="52">
        <f>+VLOOKUP(B1531,[1]CHECK!F$386:N$2702,9,0)</f>
        <v>-3826351</v>
      </c>
      <c r="J1531" s="52">
        <f t="shared" si="23"/>
        <v>0</v>
      </c>
      <c r="K1531" s="68" t="str">
        <f>+VLOOKUP(B1531,[1]CHECK!F$386:N$2702,8,0)</f>
        <v>05.11.2022</v>
      </c>
    </row>
    <row r="1532" spans="1:11" ht="18.75" hidden="1" customHeight="1" x14ac:dyDescent="0.2">
      <c r="A1532" s="41">
        <v>1531</v>
      </c>
      <c r="B1532" s="60">
        <v>37123</v>
      </c>
      <c r="C1532" s="43" t="s">
        <v>109</v>
      </c>
      <c r="D1532" s="42" t="s">
        <v>210</v>
      </c>
      <c r="E1532" s="64">
        <v>2433676</v>
      </c>
      <c r="F1532" s="64">
        <v>194694</v>
      </c>
      <c r="G1532" s="64">
        <v>2628370</v>
      </c>
      <c r="H1532" s="50"/>
      <c r="I1532" s="52">
        <f>+VLOOKUP(B1532,[1]CHECK!F$386:N$2702,9,0)</f>
        <v>-2628370</v>
      </c>
      <c r="J1532" s="52">
        <f t="shared" si="23"/>
        <v>0</v>
      </c>
      <c r="K1532" s="68" t="str">
        <f>+VLOOKUP(B1532,[1]CHECK!F$386:N$2702,8,0)</f>
        <v>05.11.2022</v>
      </c>
    </row>
    <row r="1533" spans="1:11" ht="18.75" hidden="1" customHeight="1" x14ac:dyDescent="0.2">
      <c r="A1533" s="41">
        <v>1532</v>
      </c>
      <c r="B1533" s="60">
        <v>37124</v>
      </c>
      <c r="C1533" s="43" t="s">
        <v>109</v>
      </c>
      <c r="D1533" s="42" t="s">
        <v>210</v>
      </c>
      <c r="E1533" s="64">
        <v>1321758</v>
      </c>
      <c r="F1533" s="64">
        <v>105741</v>
      </c>
      <c r="G1533" s="64">
        <v>1427499</v>
      </c>
      <c r="H1533" s="50"/>
      <c r="I1533" s="52">
        <f>+VLOOKUP(B1533,[1]CHECK!F$386:N$2702,9,0)</f>
        <v>-1427499</v>
      </c>
      <c r="J1533" s="52">
        <f t="shared" si="23"/>
        <v>0</v>
      </c>
      <c r="K1533" s="68" t="str">
        <f>+VLOOKUP(B1533,[1]CHECK!F$386:N$2702,8,0)</f>
        <v>05.11.2022</v>
      </c>
    </row>
    <row r="1534" spans="1:11" ht="18.75" hidden="1" customHeight="1" x14ac:dyDescent="0.2">
      <c r="A1534" s="41">
        <v>1533</v>
      </c>
      <c r="B1534" s="60">
        <v>37125</v>
      </c>
      <c r="C1534" s="43" t="s">
        <v>109</v>
      </c>
      <c r="D1534" s="42" t="s">
        <v>210</v>
      </c>
      <c r="E1534" s="64">
        <v>1062184</v>
      </c>
      <c r="F1534" s="64">
        <v>84975</v>
      </c>
      <c r="G1534" s="64">
        <v>1147159</v>
      </c>
      <c r="H1534" s="50"/>
      <c r="I1534" s="52">
        <f>+VLOOKUP(B1534,[1]CHECK!F$386:N$2702,9,0)</f>
        <v>-1147159</v>
      </c>
      <c r="J1534" s="52">
        <f t="shared" si="23"/>
        <v>0</v>
      </c>
      <c r="K1534" s="68" t="str">
        <f>+VLOOKUP(B1534,[1]CHECK!F$386:N$2702,8,0)</f>
        <v>05.11.2022</v>
      </c>
    </row>
    <row r="1535" spans="1:11" ht="18.75" hidden="1" customHeight="1" x14ac:dyDescent="0.2">
      <c r="A1535" s="41">
        <v>1534</v>
      </c>
      <c r="B1535" s="60">
        <v>37126</v>
      </c>
      <c r="C1535" s="43" t="s">
        <v>109</v>
      </c>
      <c r="D1535" s="42" t="s">
        <v>210</v>
      </c>
      <c r="E1535" s="64">
        <v>3532468</v>
      </c>
      <c r="F1535" s="64">
        <v>282597</v>
      </c>
      <c r="G1535" s="64">
        <v>3815065</v>
      </c>
      <c r="H1535" s="50"/>
      <c r="I1535" s="52">
        <f>+VLOOKUP(B1535,[1]CHECK!F$386:N$2702,9,0)</f>
        <v>-3815065</v>
      </c>
      <c r="J1535" s="52">
        <f t="shared" si="23"/>
        <v>0</v>
      </c>
      <c r="K1535" s="68" t="str">
        <f>+VLOOKUP(B1535,[1]CHECK!F$386:N$2702,8,0)</f>
        <v>05.11.2022</v>
      </c>
    </row>
    <row r="1536" spans="1:11" ht="18.75" hidden="1" customHeight="1" x14ac:dyDescent="0.2">
      <c r="A1536" s="41">
        <v>1535</v>
      </c>
      <c r="B1536" s="60">
        <v>37127</v>
      </c>
      <c r="C1536" s="43" t="s">
        <v>109</v>
      </c>
      <c r="D1536" s="42" t="s">
        <v>210</v>
      </c>
      <c r="E1536" s="64">
        <v>5913562</v>
      </c>
      <c r="F1536" s="64">
        <v>473085</v>
      </c>
      <c r="G1536" s="64">
        <v>6386647</v>
      </c>
      <c r="H1536" s="50"/>
      <c r="I1536" s="52">
        <f>+VLOOKUP(B1536,[1]CHECK!F$386:N$2702,9,0)</f>
        <v>-6386647</v>
      </c>
      <c r="J1536" s="52">
        <f t="shared" si="23"/>
        <v>0</v>
      </c>
      <c r="K1536" s="68" t="str">
        <f>+VLOOKUP(B1536,[1]CHECK!F$386:N$2702,8,0)</f>
        <v>05.11.2022</v>
      </c>
    </row>
    <row r="1537" spans="1:11" ht="18.75" hidden="1" customHeight="1" x14ac:dyDescent="0.2">
      <c r="A1537" s="41">
        <v>1536</v>
      </c>
      <c r="B1537" s="60">
        <v>37128</v>
      </c>
      <c r="C1537" s="43" t="s">
        <v>109</v>
      </c>
      <c r="D1537" s="42" t="s">
        <v>210</v>
      </c>
      <c r="E1537" s="64">
        <v>631464</v>
      </c>
      <c r="F1537" s="64">
        <v>50517</v>
      </c>
      <c r="G1537" s="64">
        <v>681981</v>
      </c>
      <c r="H1537" s="50"/>
      <c r="I1537" s="52">
        <f>+VLOOKUP(B1537,[1]CHECK!F$386:N$2702,9,0)</f>
        <v>-681981</v>
      </c>
      <c r="J1537" s="52">
        <f t="shared" si="23"/>
        <v>0</v>
      </c>
      <c r="K1537" s="68" t="str">
        <f>+VLOOKUP(B1537,[1]CHECK!F$386:N$2702,8,0)</f>
        <v>05.11.2022</v>
      </c>
    </row>
    <row r="1538" spans="1:11" ht="18.75" hidden="1" customHeight="1" x14ac:dyDescent="0.2">
      <c r="A1538" s="41">
        <v>1537</v>
      </c>
      <c r="B1538" s="60">
        <v>37129</v>
      </c>
      <c r="C1538" s="43" t="s">
        <v>109</v>
      </c>
      <c r="D1538" s="42" t="s">
        <v>210</v>
      </c>
      <c r="E1538" s="64">
        <v>1311308</v>
      </c>
      <c r="F1538" s="64">
        <v>104905</v>
      </c>
      <c r="G1538" s="64">
        <v>1416213</v>
      </c>
      <c r="H1538" s="50"/>
      <c r="I1538" s="52">
        <f>+VLOOKUP(B1538,[1]CHECK!F$386:N$2702,9,0)</f>
        <v>-1416213</v>
      </c>
      <c r="J1538" s="52">
        <f t="shared" si="23"/>
        <v>0</v>
      </c>
      <c r="K1538" s="68" t="str">
        <f>+VLOOKUP(B1538,[1]CHECK!F$386:N$2702,8,0)</f>
        <v>05.11.2022</v>
      </c>
    </row>
    <row r="1539" spans="1:11" ht="18.75" hidden="1" customHeight="1" x14ac:dyDescent="0.2">
      <c r="A1539" s="41">
        <v>1538</v>
      </c>
      <c r="B1539" s="60">
        <v>37130</v>
      </c>
      <c r="C1539" s="43" t="s">
        <v>109</v>
      </c>
      <c r="D1539" s="42" t="s">
        <v>210</v>
      </c>
      <c r="E1539" s="64">
        <v>3542936</v>
      </c>
      <c r="F1539" s="64">
        <v>283435</v>
      </c>
      <c r="G1539" s="64">
        <v>3826371</v>
      </c>
      <c r="H1539" s="50"/>
      <c r="I1539" s="52">
        <f>+VLOOKUP(B1539,[1]CHECK!F$386:N$2702,9,0)</f>
        <v>-3826371</v>
      </c>
      <c r="J1539" s="52">
        <f t="shared" ref="J1539:J1602" si="24">+I1539+G1539</f>
        <v>0</v>
      </c>
      <c r="K1539" s="68" t="str">
        <f>+VLOOKUP(B1539,[1]CHECK!F$386:N$2702,8,0)</f>
        <v>05.11.2022</v>
      </c>
    </row>
    <row r="1540" spans="1:11" ht="18.75" hidden="1" customHeight="1" x14ac:dyDescent="0.2">
      <c r="A1540" s="41">
        <v>1539</v>
      </c>
      <c r="B1540" s="60">
        <v>37131</v>
      </c>
      <c r="C1540" s="43" t="s">
        <v>109</v>
      </c>
      <c r="D1540" s="42" t="s">
        <v>210</v>
      </c>
      <c r="E1540" s="64">
        <v>2221160</v>
      </c>
      <c r="F1540" s="64">
        <v>177693</v>
      </c>
      <c r="G1540" s="64">
        <v>2398853</v>
      </c>
      <c r="H1540" s="50"/>
      <c r="I1540" s="52">
        <f>+VLOOKUP(B1540,[1]CHECK!F$386:N$2702,9,0)</f>
        <v>-2398853</v>
      </c>
      <c r="J1540" s="52">
        <f t="shared" si="24"/>
        <v>0</v>
      </c>
      <c r="K1540" s="68" t="str">
        <f>+VLOOKUP(B1540,[1]CHECK!F$386:N$2702,8,0)</f>
        <v>05.11.2022</v>
      </c>
    </row>
    <row r="1541" spans="1:11" ht="18.75" hidden="1" customHeight="1" x14ac:dyDescent="0.2">
      <c r="A1541" s="41">
        <v>1540</v>
      </c>
      <c r="B1541" s="60">
        <v>37132</v>
      </c>
      <c r="C1541" s="43" t="s">
        <v>109</v>
      </c>
      <c r="D1541" s="42" t="s">
        <v>210</v>
      </c>
      <c r="E1541" s="64">
        <v>7706074</v>
      </c>
      <c r="F1541" s="64">
        <v>616486</v>
      </c>
      <c r="G1541" s="64">
        <v>8322560</v>
      </c>
      <c r="H1541" s="50"/>
      <c r="I1541" s="52">
        <f>+VLOOKUP(B1541,[1]CHECK!F$386:N$2702,9,0)</f>
        <v>-8322560</v>
      </c>
      <c r="J1541" s="52">
        <f t="shared" si="24"/>
        <v>0</v>
      </c>
      <c r="K1541" s="68" t="str">
        <f>+VLOOKUP(B1541,[1]CHECK!F$386:N$2702,8,0)</f>
        <v>05.11.2022</v>
      </c>
    </row>
    <row r="1542" spans="1:11" ht="18.75" hidden="1" customHeight="1" x14ac:dyDescent="0.2">
      <c r="A1542" s="41">
        <v>1541</v>
      </c>
      <c r="B1542" s="60">
        <v>37208</v>
      </c>
      <c r="C1542" s="43" t="s">
        <v>110</v>
      </c>
      <c r="D1542" s="42" t="s">
        <v>210</v>
      </c>
      <c r="E1542" s="64">
        <v>1311308</v>
      </c>
      <c r="F1542" s="64">
        <v>104905</v>
      </c>
      <c r="G1542" s="64">
        <v>1416213</v>
      </c>
      <c r="H1542" s="50"/>
      <c r="I1542" s="52">
        <f>+VLOOKUP(B1542,[1]CHECK!F$386:N$2702,9,0)</f>
        <v>-1416213</v>
      </c>
      <c r="J1542" s="52">
        <f t="shared" si="24"/>
        <v>0</v>
      </c>
      <c r="K1542" s="68" t="str">
        <f>+VLOOKUP(B1542,[1]CHECK!F$386:N$2702,8,0)</f>
        <v>05.11.2022</v>
      </c>
    </row>
    <row r="1543" spans="1:11" ht="18.75" hidden="1" customHeight="1" x14ac:dyDescent="0.2">
      <c r="A1543" s="41">
        <v>1542</v>
      </c>
      <c r="B1543" s="60">
        <v>37217</v>
      </c>
      <c r="C1543" s="43" t="s">
        <v>110</v>
      </c>
      <c r="D1543" s="42" t="s">
        <v>210</v>
      </c>
      <c r="E1543" s="64">
        <v>2432338</v>
      </c>
      <c r="F1543" s="64">
        <v>194587</v>
      </c>
      <c r="G1543" s="64">
        <v>2626925</v>
      </c>
      <c r="H1543" s="50"/>
      <c r="I1543" s="52">
        <f>+VLOOKUP(B1543,[1]CHECK!F$386:N$2702,9,0)</f>
        <v>-2626925</v>
      </c>
      <c r="J1543" s="52">
        <f t="shared" si="24"/>
        <v>0</v>
      </c>
      <c r="K1543" s="68" t="str">
        <f>+VLOOKUP(B1543,[1]CHECK!F$386:N$2702,8,0)</f>
        <v>05.11.2022</v>
      </c>
    </row>
    <row r="1544" spans="1:11" ht="18.75" hidden="1" customHeight="1" x14ac:dyDescent="0.2">
      <c r="A1544" s="41">
        <v>1543</v>
      </c>
      <c r="B1544" s="60">
        <v>37218</v>
      </c>
      <c r="C1544" s="43" t="s">
        <v>110</v>
      </c>
      <c r="D1544" s="42" t="s">
        <v>210</v>
      </c>
      <c r="E1544" s="64">
        <v>2313160</v>
      </c>
      <c r="F1544" s="64">
        <v>185053</v>
      </c>
      <c r="G1544" s="64">
        <v>2498213</v>
      </c>
      <c r="H1544" s="50"/>
      <c r="I1544" s="52">
        <f>+VLOOKUP(B1544,[1]CHECK!F$386:N$2702,9,0)</f>
        <v>-2498213</v>
      </c>
      <c r="J1544" s="52">
        <f t="shared" si="24"/>
        <v>0</v>
      </c>
      <c r="K1544" s="68" t="str">
        <f>+VLOOKUP(B1544,[1]CHECK!F$386:N$2702,8,0)</f>
        <v>05.11.2022</v>
      </c>
    </row>
    <row r="1545" spans="1:11" ht="18.75" hidden="1" customHeight="1" x14ac:dyDescent="0.2">
      <c r="A1545" s="41">
        <v>1544</v>
      </c>
      <c r="B1545" s="60">
        <v>37263</v>
      </c>
      <c r="C1545" s="43" t="s">
        <v>110</v>
      </c>
      <c r="D1545" s="42" t="s">
        <v>210</v>
      </c>
      <c r="E1545" s="64">
        <v>401464</v>
      </c>
      <c r="F1545" s="64">
        <v>32117</v>
      </c>
      <c r="G1545" s="64">
        <v>433581</v>
      </c>
      <c r="H1545" s="50"/>
      <c r="I1545" s="52">
        <f>+VLOOKUP(B1545,[1]CHECK!F$386:N$2702,9,0)</f>
        <v>-433581</v>
      </c>
      <c r="J1545" s="52">
        <f t="shared" si="24"/>
        <v>0</v>
      </c>
      <c r="K1545" s="68" t="str">
        <f>+VLOOKUP(B1545,[1]CHECK!F$386:N$2702,8,0)</f>
        <v>05.11.2022</v>
      </c>
    </row>
    <row r="1546" spans="1:11" ht="18.75" hidden="1" customHeight="1" x14ac:dyDescent="0.2">
      <c r="A1546" s="41">
        <v>1545</v>
      </c>
      <c r="B1546" s="60">
        <v>37264</v>
      </c>
      <c r="C1546" s="43" t="s">
        <v>110</v>
      </c>
      <c r="D1546" s="42" t="s">
        <v>210</v>
      </c>
      <c r="E1546" s="64">
        <v>1321758</v>
      </c>
      <c r="F1546" s="64">
        <v>105741</v>
      </c>
      <c r="G1546" s="64">
        <v>1427499</v>
      </c>
      <c r="H1546" s="50"/>
      <c r="I1546" s="52">
        <f>+VLOOKUP(B1546,[1]CHECK!F$386:N$2702,9,0)</f>
        <v>-1427499</v>
      </c>
      <c r="J1546" s="52">
        <f t="shared" si="24"/>
        <v>0</v>
      </c>
      <c r="K1546" s="68" t="str">
        <f>+VLOOKUP(B1546,[1]CHECK!F$386:N$2702,8,0)</f>
        <v>05.11.2022</v>
      </c>
    </row>
    <row r="1547" spans="1:11" ht="18.75" hidden="1" customHeight="1" x14ac:dyDescent="0.2">
      <c r="A1547" s="41">
        <v>1546</v>
      </c>
      <c r="B1547" s="60">
        <v>37265</v>
      </c>
      <c r="C1547" s="43" t="s">
        <v>110</v>
      </c>
      <c r="D1547" s="42" t="s">
        <v>210</v>
      </c>
      <c r="E1547" s="64">
        <v>7156172</v>
      </c>
      <c r="F1547" s="64">
        <v>572494</v>
      </c>
      <c r="G1547" s="64">
        <v>7728666</v>
      </c>
      <c r="H1547" s="50"/>
      <c r="I1547" s="52">
        <f>+VLOOKUP(B1547,[1]CHECK!F$386:N$2702,9,0)</f>
        <v>-7728666</v>
      </c>
      <c r="J1547" s="52">
        <f t="shared" si="24"/>
        <v>0</v>
      </c>
      <c r="K1547" s="68" t="str">
        <f>+VLOOKUP(B1547,[1]CHECK!F$386:N$2702,8,0)</f>
        <v>05.11.2022</v>
      </c>
    </row>
    <row r="1548" spans="1:11" ht="18.75" hidden="1" customHeight="1" x14ac:dyDescent="0.2">
      <c r="A1548" s="41">
        <v>1547</v>
      </c>
      <c r="B1548" s="60">
        <v>37266</v>
      </c>
      <c r="C1548" s="43" t="s">
        <v>110</v>
      </c>
      <c r="D1548" s="42" t="s">
        <v>210</v>
      </c>
      <c r="E1548" s="64">
        <v>2432356</v>
      </c>
      <c r="F1548" s="64">
        <v>194588</v>
      </c>
      <c r="G1548" s="64">
        <v>2626944</v>
      </c>
      <c r="H1548" s="50"/>
      <c r="I1548" s="52">
        <f>+VLOOKUP(B1548,[1]CHECK!F$386:N$2702,9,0)</f>
        <v>-2626944</v>
      </c>
      <c r="J1548" s="52">
        <f t="shared" si="24"/>
        <v>0</v>
      </c>
      <c r="K1548" s="68" t="str">
        <f>+VLOOKUP(B1548,[1]CHECK!F$386:N$2702,8,0)</f>
        <v>05.11.2022</v>
      </c>
    </row>
    <row r="1549" spans="1:11" ht="18.75" hidden="1" customHeight="1" x14ac:dyDescent="0.2">
      <c r="A1549" s="41">
        <v>1548</v>
      </c>
      <c r="B1549" s="60">
        <v>37267</v>
      </c>
      <c r="C1549" s="43" t="s">
        <v>110</v>
      </c>
      <c r="D1549" s="42" t="s">
        <v>210</v>
      </c>
      <c r="E1549" s="64">
        <v>1309220</v>
      </c>
      <c r="F1549" s="64">
        <v>104738</v>
      </c>
      <c r="G1549" s="64">
        <v>1413958</v>
      </c>
      <c r="H1549" s="50"/>
      <c r="I1549" s="52">
        <f>+VLOOKUP(B1549,[1]CHECK!F$386:N$2702,9,0)</f>
        <v>-1413958</v>
      </c>
      <c r="J1549" s="52">
        <f t="shared" si="24"/>
        <v>0</v>
      </c>
      <c r="K1549" s="68" t="str">
        <f>+VLOOKUP(B1549,[1]CHECK!F$386:N$2702,8,0)</f>
        <v>05.11.2022</v>
      </c>
    </row>
    <row r="1550" spans="1:11" ht="18.75" hidden="1" customHeight="1" x14ac:dyDescent="0.2">
      <c r="A1550" s="41">
        <v>1549</v>
      </c>
      <c r="B1550" s="60">
        <v>37268</v>
      </c>
      <c r="C1550" s="43" t="s">
        <v>110</v>
      </c>
      <c r="D1550" s="42" t="s">
        <v>210</v>
      </c>
      <c r="E1550" s="64">
        <v>6176020</v>
      </c>
      <c r="F1550" s="64">
        <v>494082</v>
      </c>
      <c r="G1550" s="64">
        <v>6670102</v>
      </c>
      <c r="H1550" s="50"/>
      <c r="I1550" s="52">
        <f>+VLOOKUP(B1550,[1]CHECK!F$386:N$2702,9,0)</f>
        <v>-6670102</v>
      </c>
      <c r="J1550" s="52">
        <f t="shared" si="24"/>
        <v>0</v>
      </c>
      <c r="K1550" s="68" t="str">
        <f>+VLOOKUP(B1550,[1]CHECK!F$386:N$2702,8,0)</f>
        <v>05.11.2022</v>
      </c>
    </row>
    <row r="1551" spans="1:11" ht="18.75" hidden="1" customHeight="1" x14ac:dyDescent="0.2">
      <c r="A1551" s="41">
        <v>1550</v>
      </c>
      <c r="B1551" s="60">
        <v>37269</v>
      </c>
      <c r="C1551" s="43" t="s">
        <v>110</v>
      </c>
      <c r="D1551" s="42" t="s">
        <v>210</v>
      </c>
      <c r="E1551" s="64">
        <v>1522486</v>
      </c>
      <c r="F1551" s="64">
        <v>121799</v>
      </c>
      <c r="G1551" s="64">
        <v>1644285</v>
      </c>
      <c r="H1551" s="50"/>
      <c r="I1551" s="52">
        <f>+VLOOKUP(B1551,[1]CHECK!F$386:N$2702,9,0)</f>
        <v>-1644285</v>
      </c>
      <c r="J1551" s="52">
        <f t="shared" si="24"/>
        <v>0</v>
      </c>
      <c r="K1551" s="68" t="str">
        <f>+VLOOKUP(B1551,[1]CHECK!F$386:N$2702,8,0)</f>
        <v>05.11.2022</v>
      </c>
    </row>
    <row r="1552" spans="1:11" ht="18.75" hidden="1" customHeight="1" x14ac:dyDescent="0.2">
      <c r="A1552" s="41">
        <v>1551</v>
      </c>
      <c r="B1552" s="60">
        <v>37270</v>
      </c>
      <c r="C1552" s="43" t="s">
        <v>110</v>
      </c>
      <c r="D1552" s="42" t="s">
        <v>210</v>
      </c>
      <c r="E1552" s="64">
        <v>1110580</v>
      </c>
      <c r="F1552" s="64">
        <v>88846</v>
      </c>
      <c r="G1552" s="64">
        <v>1199426</v>
      </c>
      <c r="H1552" s="50"/>
      <c r="I1552" s="52">
        <f>+VLOOKUP(B1552,[1]CHECK!F$386:N$2702,9,0)</f>
        <v>-1199426</v>
      </c>
      <c r="J1552" s="52">
        <f t="shared" si="24"/>
        <v>0</v>
      </c>
      <c r="K1552" s="68" t="str">
        <f>+VLOOKUP(B1552,[1]CHECK!F$386:N$2702,8,0)</f>
        <v>05.11.2022</v>
      </c>
    </row>
    <row r="1553" spans="1:11" ht="18.75" hidden="1" customHeight="1" x14ac:dyDescent="0.2">
      <c r="A1553" s="41">
        <v>1552</v>
      </c>
      <c r="B1553" s="60">
        <v>37271</v>
      </c>
      <c r="C1553" s="43" t="s">
        <v>110</v>
      </c>
      <c r="D1553" s="42" t="s">
        <v>210</v>
      </c>
      <c r="E1553" s="64">
        <v>2222480</v>
      </c>
      <c r="F1553" s="64">
        <v>177798</v>
      </c>
      <c r="G1553" s="64">
        <v>2400278</v>
      </c>
      <c r="H1553" s="50"/>
      <c r="I1553" s="52">
        <f>+VLOOKUP(B1553,[1]CHECK!F$386:N$2702,9,0)</f>
        <v>-2400278</v>
      </c>
      <c r="J1553" s="52">
        <f t="shared" si="24"/>
        <v>0</v>
      </c>
      <c r="K1553" s="68" t="str">
        <f>+VLOOKUP(B1553,[1]CHECK!F$386:N$2702,8,0)</f>
        <v>05.11.2022</v>
      </c>
    </row>
    <row r="1554" spans="1:11" ht="18.75" hidden="1" customHeight="1" x14ac:dyDescent="0.2">
      <c r="A1554" s="41">
        <v>1553</v>
      </c>
      <c r="B1554" s="60">
        <v>37272</v>
      </c>
      <c r="C1554" s="43" t="s">
        <v>110</v>
      </c>
      <c r="D1554" s="42" t="s">
        <v>210</v>
      </c>
      <c r="E1554" s="64">
        <v>1321758</v>
      </c>
      <c r="F1554" s="64">
        <v>105741</v>
      </c>
      <c r="G1554" s="64">
        <v>1427499</v>
      </c>
      <c r="H1554" s="50"/>
      <c r="I1554" s="52">
        <f>+VLOOKUP(B1554,[1]CHECK!F$386:N$2702,9,0)</f>
        <v>-1427499</v>
      </c>
      <c r="J1554" s="52">
        <f t="shared" si="24"/>
        <v>0</v>
      </c>
      <c r="K1554" s="68" t="str">
        <f>+VLOOKUP(B1554,[1]CHECK!F$386:N$2702,8,0)</f>
        <v>05.11.2022</v>
      </c>
    </row>
    <row r="1555" spans="1:11" ht="18.75" hidden="1" customHeight="1" x14ac:dyDescent="0.2">
      <c r="A1555" s="41">
        <v>1554</v>
      </c>
      <c r="B1555" s="60">
        <v>37273</v>
      </c>
      <c r="C1555" s="43" t="s">
        <v>110</v>
      </c>
      <c r="D1555" s="42" t="s">
        <v>210</v>
      </c>
      <c r="E1555" s="64">
        <v>1512036</v>
      </c>
      <c r="F1555" s="64">
        <v>120963</v>
      </c>
      <c r="G1555" s="64">
        <v>1632999</v>
      </c>
      <c r="H1555" s="50"/>
      <c r="I1555" s="52">
        <f>+VLOOKUP(B1555,[1]CHECK!F$386:N$2702,9,0)</f>
        <v>-1632999</v>
      </c>
      <c r="J1555" s="52">
        <f t="shared" si="24"/>
        <v>0</v>
      </c>
      <c r="K1555" s="68" t="str">
        <f>+VLOOKUP(B1555,[1]CHECK!F$386:N$2702,8,0)</f>
        <v>05.11.2022</v>
      </c>
    </row>
    <row r="1556" spans="1:11" ht="18.75" hidden="1" customHeight="1" x14ac:dyDescent="0.2">
      <c r="A1556" s="41">
        <v>1555</v>
      </c>
      <c r="B1556" s="60">
        <v>37274</v>
      </c>
      <c r="C1556" s="43" t="s">
        <v>110</v>
      </c>
      <c r="D1556" s="42" t="s">
        <v>210</v>
      </c>
      <c r="E1556" s="64">
        <v>4990138</v>
      </c>
      <c r="F1556" s="64">
        <v>399211</v>
      </c>
      <c r="G1556" s="64">
        <v>5389349</v>
      </c>
      <c r="H1556" s="50"/>
      <c r="I1556" s="52">
        <f>+VLOOKUP(B1556,[1]CHECK!F$386:N$2702,9,0)</f>
        <v>-5389349</v>
      </c>
      <c r="J1556" s="52">
        <f t="shared" si="24"/>
        <v>0</v>
      </c>
      <c r="K1556" s="68" t="str">
        <f>+VLOOKUP(B1556,[1]CHECK!F$386:N$2702,8,0)</f>
        <v>05.11.2022</v>
      </c>
    </row>
    <row r="1557" spans="1:11" ht="18.75" hidden="1" customHeight="1" x14ac:dyDescent="0.2">
      <c r="A1557" s="41">
        <v>1556</v>
      </c>
      <c r="B1557" s="60">
        <v>37275</v>
      </c>
      <c r="C1557" s="43" t="s">
        <v>110</v>
      </c>
      <c r="D1557" s="42" t="s">
        <v>210</v>
      </c>
      <c r="E1557" s="64">
        <v>1111900</v>
      </c>
      <c r="F1557" s="64">
        <v>88952</v>
      </c>
      <c r="G1557" s="64">
        <v>1200852</v>
      </c>
      <c r="H1557" s="50"/>
      <c r="I1557" s="52">
        <f>+VLOOKUP(B1557,[1]CHECK!F$386:N$2702,9,0)</f>
        <v>-1200852</v>
      </c>
      <c r="J1557" s="52">
        <f t="shared" si="24"/>
        <v>0</v>
      </c>
      <c r="K1557" s="68" t="str">
        <f>+VLOOKUP(B1557,[1]CHECK!F$386:N$2702,8,0)</f>
        <v>05.11.2022</v>
      </c>
    </row>
    <row r="1558" spans="1:11" ht="18.75" hidden="1" customHeight="1" x14ac:dyDescent="0.2">
      <c r="A1558" s="41">
        <v>1557</v>
      </c>
      <c r="B1558" s="60">
        <v>37276</v>
      </c>
      <c r="C1558" s="43" t="s">
        <v>110</v>
      </c>
      <c r="D1558" s="42" t="s">
        <v>210</v>
      </c>
      <c r="E1558" s="64">
        <v>5282866</v>
      </c>
      <c r="F1558" s="64">
        <v>422629</v>
      </c>
      <c r="G1558" s="64">
        <v>5705495</v>
      </c>
      <c r="H1558" s="50"/>
      <c r="I1558" s="52">
        <f>+VLOOKUP(B1558,[1]CHECK!F$386:N$2702,9,0)</f>
        <v>-5705495</v>
      </c>
      <c r="J1558" s="52">
        <f t="shared" si="24"/>
        <v>0</v>
      </c>
      <c r="K1558" s="68" t="str">
        <f>+VLOOKUP(B1558,[1]CHECK!F$386:N$2702,8,0)</f>
        <v>05.11.2022</v>
      </c>
    </row>
    <row r="1559" spans="1:11" ht="18.75" hidden="1" customHeight="1" x14ac:dyDescent="0.2">
      <c r="A1559" s="41">
        <v>1558</v>
      </c>
      <c r="B1559" s="60">
        <v>37277</v>
      </c>
      <c r="C1559" s="43" t="s">
        <v>110</v>
      </c>
      <c r="D1559" s="42" t="s">
        <v>210</v>
      </c>
      <c r="E1559" s="64">
        <v>7266984</v>
      </c>
      <c r="F1559" s="64">
        <v>581359</v>
      </c>
      <c r="G1559" s="64">
        <v>7848343</v>
      </c>
      <c r="H1559" s="50"/>
      <c r="I1559" s="52">
        <f>+VLOOKUP(B1559,[1]CHECK!F$386:N$2702,9,0)</f>
        <v>-7848343</v>
      </c>
      <c r="J1559" s="52">
        <f t="shared" si="24"/>
        <v>0</v>
      </c>
      <c r="K1559" s="68" t="str">
        <f>+VLOOKUP(B1559,[1]CHECK!F$386:N$2702,8,0)</f>
        <v>05.11.2022</v>
      </c>
    </row>
    <row r="1560" spans="1:11" ht="18.75" hidden="1" customHeight="1" x14ac:dyDescent="0.2">
      <c r="A1560" s="41">
        <v>1559</v>
      </c>
      <c r="B1560" s="60">
        <v>37278</v>
      </c>
      <c r="C1560" s="43" t="s">
        <v>110</v>
      </c>
      <c r="D1560" s="42" t="s">
        <v>210</v>
      </c>
      <c r="E1560" s="64">
        <v>7774060</v>
      </c>
      <c r="F1560" s="64">
        <v>621925</v>
      </c>
      <c r="G1560" s="64">
        <v>8395985</v>
      </c>
      <c r="H1560" s="50"/>
      <c r="I1560" s="52">
        <f>+VLOOKUP(B1560,[1]CHECK!F$386:N$2702,9,0)</f>
        <v>-8395985</v>
      </c>
      <c r="J1560" s="52">
        <f t="shared" si="24"/>
        <v>0</v>
      </c>
      <c r="K1560" s="68" t="str">
        <f>+VLOOKUP(B1560,[1]CHECK!F$386:N$2702,8,0)</f>
        <v>05.11.2022</v>
      </c>
    </row>
    <row r="1561" spans="1:11" ht="18.75" hidden="1" customHeight="1" x14ac:dyDescent="0.2">
      <c r="A1561" s="41">
        <v>1560</v>
      </c>
      <c r="B1561" s="60">
        <v>37294</v>
      </c>
      <c r="C1561" s="43" t="s">
        <v>110</v>
      </c>
      <c r="D1561" s="42" t="s">
        <v>210</v>
      </c>
      <c r="E1561" s="64">
        <v>9398996</v>
      </c>
      <c r="F1561" s="64">
        <v>751920</v>
      </c>
      <c r="G1561" s="64">
        <v>10150916</v>
      </c>
      <c r="H1561" s="50"/>
      <c r="I1561" s="52">
        <f>+VLOOKUP(B1561,[1]CHECK!F$386:N$2702,9,0)</f>
        <v>-10150916</v>
      </c>
      <c r="J1561" s="52">
        <f t="shared" si="24"/>
        <v>0</v>
      </c>
      <c r="K1561" s="68" t="str">
        <f>+VLOOKUP(B1561,[1]CHECK!F$386:N$2702,8,0)</f>
        <v>05.11.2022</v>
      </c>
    </row>
    <row r="1562" spans="1:11" ht="18.75" hidden="1" customHeight="1" x14ac:dyDescent="0.2">
      <c r="A1562" s="41">
        <v>1561</v>
      </c>
      <c r="B1562" s="60">
        <v>37304</v>
      </c>
      <c r="C1562" s="43" t="s">
        <v>111</v>
      </c>
      <c r="D1562" s="42" t="s">
        <v>210</v>
      </c>
      <c r="E1562" s="64">
        <v>1110580</v>
      </c>
      <c r="F1562" s="64">
        <v>88846</v>
      </c>
      <c r="G1562" s="64">
        <v>1199426</v>
      </c>
      <c r="H1562" s="50"/>
      <c r="I1562" s="52">
        <f>+VLOOKUP(B1562,[1]CHECK!F$386:N$2702,9,0)</f>
        <v>-1199426</v>
      </c>
      <c r="J1562" s="52">
        <f t="shared" si="24"/>
        <v>0</v>
      </c>
      <c r="K1562" s="68" t="str">
        <f>+VLOOKUP(B1562,[1]CHECK!F$386:N$2702,8,0)</f>
        <v>05.11.2022</v>
      </c>
    </row>
    <row r="1563" spans="1:11" ht="18.75" hidden="1" customHeight="1" x14ac:dyDescent="0.2">
      <c r="A1563" s="41">
        <v>1562</v>
      </c>
      <c r="B1563" s="60">
        <v>37305</v>
      </c>
      <c r="C1563" s="43" t="s">
        <v>111</v>
      </c>
      <c r="D1563" s="42" t="s">
        <v>210</v>
      </c>
      <c r="E1563" s="64">
        <v>1110580</v>
      </c>
      <c r="F1563" s="64">
        <v>88846</v>
      </c>
      <c r="G1563" s="64">
        <v>1199426</v>
      </c>
      <c r="H1563" s="50"/>
      <c r="I1563" s="52">
        <f>+VLOOKUP(B1563,[1]CHECK!F$386:N$2702,9,0)</f>
        <v>-1199426</v>
      </c>
      <c r="J1563" s="52">
        <f t="shared" si="24"/>
        <v>0</v>
      </c>
      <c r="K1563" s="68" t="str">
        <f>+VLOOKUP(B1563,[1]CHECK!F$386:N$2702,8,0)</f>
        <v>05.11.2022</v>
      </c>
    </row>
    <row r="1564" spans="1:11" ht="18.75" hidden="1" customHeight="1" x14ac:dyDescent="0.2">
      <c r="A1564" s="41">
        <v>1563</v>
      </c>
      <c r="B1564" s="60">
        <v>37328</v>
      </c>
      <c r="C1564" s="43" t="s">
        <v>111</v>
      </c>
      <c r="D1564" s="42" t="s">
        <v>210</v>
      </c>
      <c r="E1564" s="64">
        <v>1321758</v>
      </c>
      <c r="F1564" s="64">
        <v>105741</v>
      </c>
      <c r="G1564" s="64">
        <v>1427499</v>
      </c>
      <c r="H1564" s="50"/>
      <c r="I1564" s="52">
        <f>+VLOOKUP(B1564,[1]CHECK!F$386:N$2702,9,0)</f>
        <v>-1427499</v>
      </c>
      <c r="J1564" s="52">
        <f t="shared" si="24"/>
        <v>0</v>
      </c>
      <c r="K1564" s="68" t="str">
        <f>+VLOOKUP(B1564,[1]CHECK!F$386:N$2702,8,0)</f>
        <v>05.11.2022</v>
      </c>
    </row>
    <row r="1565" spans="1:11" ht="18.75" hidden="1" customHeight="1" x14ac:dyDescent="0.2">
      <c r="A1565" s="41">
        <v>1564</v>
      </c>
      <c r="B1565" s="60">
        <v>37329</v>
      </c>
      <c r="C1565" s="43" t="s">
        <v>111</v>
      </c>
      <c r="D1565" s="42" t="s">
        <v>210</v>
      </c>
      <c r="E1565" s="64">
        <v>1311308</v>
      </c>
      <c r="F1565" s="64">
        <v>104905</v>
      </c>
      <c r="G1565" s="64">
        <v>1416213</v>
      </c>
      <c r="H1565" s="50"/>
      <c r="I1565" s="52">
        <f>+VLOOKUP(B1565,[1]CHECK!F$386:N$2702,9,0)</f>
        <v>-1416213</v>
      </c>
      <c r="J1565" s="52">
        <f t="shared" si="24"/>
        <v>0</v>
      </c>
      <c r="K1565" s="68" t="str">
        <f>+VLOOKUP(B1565,[1]CHECK!F$386:N$2702,8,0)</f>
        <v>05.11.2022</v>
      </c>
    </row>
    <row r="1566" spans="1:11" ht="18.75" hidden="1" customHeight="1" x14ac:dyDescent="0.2">
      <c r="A1566" s="41">
        <v>1565</v>
      </c>
      <c r="B1566" s="60">
        <v>37330</v>
      </c>
      <c r="C1566" s="43" t="s">
        <v>111</v>
      </c>
      <c r="D1566" s="42" t="s">
        <v>210</v>
      </c>
      <c r="E1566" s="64">
        <v>14648718</v>
      </c>
      <c r="F1566" s="64">
        <v>1171897</v>
      </c>
      <c r="G1566" s="64">
        <v>15820615</v>
      </c>
      <c r="H1566" s="50"/>
      <c r="I1566" s="52">
        <f>+VLOOKUP(B1566,[1]CHECK!F$386:N$2702,9,0)</f>
        <v>-15820615</v>
      </c>
      <c r="J1566" s="52">
        <f t="shared" si="24"/>
        <v>0</v>
      </c>
      <c r="K1566" s="68" t="str">
        <f>+VLOOKUP(B1566,[1]CHECK!F$386:N$2702,8,0)</f>
        <v>05.11.2022</v>
      </c>
    </row>
    <row r="1567" spans="1:11" ht="18.75" hidden="1" customHeight="1" x14ac:dyDescent="0.2">
      <c r="A1567" s="41">
        <v>1566</v>
      </c>
      <c r="B1567" s="60">
        <v>37331</v>
      </c>
      <c r="C1567" s="43" t="s">
        <v>111</v>
      </c>
      <c r="D1567" s="42" t="s">
        <v>210</v>
      </c>
      <c r="E1567" s="64">
        <v>12140022</v>
      </c>
      <c r="F1567" s="64">
        <v>971202</v>
      </c>
      <c r="G1567" s="64">
        <v>13111224</v>
      </c>
      <c r="H1567" s="50"/>
      <c r="I1567" s="52">
        <f>+VLOOKUP(B1567,[1]CHECK!F$386:N$2702,9,0)</f>
        <v>-13111224</v>
      </c>
      <c r="J1567" s="52">
        <f t="shared" si="24"/>
        <v>0</v>
      </c>
      <c r="K1567" s="68" t="str">
        <f>+VLOOKUP(B1567,[1]CHECK!F$386:N$2702,8,0)</f>
        <v>05.11.2022</v>
      </c>
    </row>
    <row r="1568" spans="1:11" ht="18.75" hidden="1" customHeight="1" x14ac:dyDescent="0.2">
      <c r="A1568" s="41">
        <v>1567</v>
      </c>
      <c r="B1568" s="60">
        <v>37332</v>
      </c>
      <c r="C1568" s="43" t="s">
        <v>111</v>
      </c>
      <c r="D1568" s="42" t="s">
        <v>210</v>
      </c>
      <c r="E1568" s="64">
        <v>1311308</v>
      </c>
      <c r="F1568" s="64">
        <v>104905</v>
      </c>
      <c r="G1568" s="64">
        <v>1416213</v>
      </c>
      <c r="H1568" s="50"/>
      <c r="I1568" s="52">
        <f>+VLOOKUP(B1568,[1]CHECK!F$386:N$2702,9,0)</f>
        <v>-1416213</v>
      </c>
      <c r="J1568" s="52">
        <f t="shared" si="24"/>
        <v>0</v>
      </c>
      <c r="K1568" s="68" t="str">
        <f>+VLOOKUP(B1568,[1]CHECK!F$386:N$2702,8,0)</f>
        <v>05.11.2022</v>
      </c>
    </row>
    <row r="1569" spans="1:11" ht="18.75" hidden="1" customHeight="1" x14ac:dyDescent="0.2">
      <c r="A1569" s="41">
        <v>1568</v>
      </c>
      <c r="B1569" s="60">
        <v>37559</v>
      </c>
      <c r="C1569" s="43" t="s">
        <v>1836</v>
      </c>
      <c r="D1569" s="42" t="s">
        <v>210</v>
      </c>
      <c r="E1569" s="64">
        <v>2432338</v>
      </c>
      <c r="F1569" s="64">
        <v>194587</v>
      </c>
      <c r="G1569" s="64">
        <v>2626925</v>
      </c>
      <c r="H1569" s="50"/>
      <c r="I1569" s="52">
        <f>+VLOOKUP(B1569,[1]CHECK!F$386:N$2702,9,0)</f>
        <v>-2626925</v>
      </c>
      <c r="J1569" s="52">
        <f t="shared" si="24"/>
        <v>0</v>
      </c>
      <c r="K1569" s="68" t="str">
        <f>+VLOOKUP(B1569,[1]CHECK!F$386:N$2702,8,0)</f>
        <v>05.11.2022</v>
      </c>
    </row>
    <row r="1570" spans="1:11" ht="18.75" hidden="1" customHeight="1" x14ac:dyDescent="0.2">
      <c r="A1570" s="41">
        <v>1569</v>
      </c>
      <c r="B1570" s="60">
        <v>37845</v>
      </c>
      <c r="C1570" s="43" t="s">
        <v>1836</v>
      </c>
      <c r="D1570" s="42" t="s">
        <v>210</v>
      </c>
      <c r="E1570" s="64">
        <v>3743646</v>
      </c>
      <c r="F1570" s="64">
        <v>299492</v>
      </c>
      <c r="G1570" s="64">
        <v>4043138</v>
      </c>
      <c r="H1570" s="50"/>
      <c r="I1570" s="52">
        <f>+VLOOKUP(B1570,[1]CHECK!F$386:N$2702,9,0)</f>
        <v>-4043138</v>
      </c>
      <c r="J1570" s="52">
        <f t="shared" si="24"/>
        <v>0</v>
      </c>
      <c r="K1570" s="68" t="str">
        <f>+VLOOKUP(B1570,[1]CHECK!F$386:N$2702,8,0)</f>
        <v>05.11.2022</v>
      </c>
    </row>
    <row r="1571" spans="1:11" ht="18.75" hidden="1" customHeight="1" x14ac:dyDescent="0.2">
      <c r="A1571" s="41">
        <v>1570</v>
      </c>
      <c r="B1571" s="60">
        <v>37846</v>
      </c>
      <c r="C1571" s="43" t="s">
        <v>1836</v>
      </c>
      <c r="D1571" s="42" t="s">
        <v>210</v>
      </c>
      <c r="E1571" s="64">
        <v>1321758</v>
      </c>
      <c r="F1571" s="64">
        <v>105741</v>
      </c>
      <c r="G1571" s="64">
        <v>1427499</v>
      </c>
      <c r="H1571" s="50"/>
      <c r="I1571" s="52">
        <f>+VLOOKUP(B1571,[1]CHECK!F$386:N$2702,9,0)</f>
        <v>-1427499</v>
      </c>
      <c r="J1571" s="52">
        <f t="shared" si="24"/>
        <v>0</v>
      </c>
      <c r="K1571" s="68" t="str">
        <f>+VLOOKUP(B1571,[1]CHECK!F$386:N$2702,8,0)</f>
        <v>05.11.2022</v>
      </c>
    </row>
    <row r="1572" spans="1:11" ht="18.75" hidden="1" customHeight="1" x14ac:dyDescent="0.2">
      <c r="A1572" s="41">
        <v>1571</v>
      </c>
      <c r="B1572" s="60">
        <v>38153</v>
      </c>
      <c r="C1572" s="43" t="s">
        <v>1836</v>
      </c>
      <c r="D1572" s="42" t="s">
        <v>210</v>
      </c>
      <c r="E1572" s="64">
        <v>12548070</v>
      </c>
      <c r="F1572" s="64">
        <v>1003846</v>
      </c>
      <c r="G1572" s="64">
        <v>13551916</v>
      </c>
      <c r="H1572" s="50"/>
      <c r="I1572" s="52">
        <f>+VLOOKUP(B1572,[1]CHECK!F$386:N$2702,9,0)</f>
        <v>-13551916</v>
      </c>
      <c r="J1572" s="52">
        <f t="shared" si="24"/>
        <v>0</v>
      </c>
      <c r="K1572" s="68" t="str">
        <f>+VLOOKUP(B1572,[1]CHECK!F$386:N$2702,8,0)</f>
        <v>05.11.2022</v>
      </c>
    </row>
    <row r="1573" spans="1:11" ht="18.75" hidden="1" customHeight="1" x14ac:dyDescent="0.2">
      <c r="A1573" s="41">
        <v>1572</v>
      </c>
      <c r="B1573" s="60">
        <v>38158</v>
      </c>
      <c r="C1573" s="43" t="s">
        <v>1836</v>
      </c>
      <c r="D1573" s="42" t="s">
        <v>210</v>
      </c>
      <c r="E1573" s="64">
        <v>3743646</v>
      </c>
      <c r="F1573" s="64">
        <v>299492</v>
      </c>
      <c r="G1573" s="64">
        <v>4043138</v>
      </c>
      <c r="H1573" s="50"/>
      <c r="I1573" s="52">
        <f>+VLOOKUP(B1573,[1]CHECK!F$386:N$2702,9,0)</f>
        <v>-4043138</v>
      </c>
      <c r="J1573" s="52">
        <f t="shared" si="24"/>
        <v>0</v>
      </c>
      <c r="K1573" s="68" t="str">
        <f>+VLOOKUP(B1573,[1]CHECK!F$386:N$2702,8,0)</f>
        <v>05.11.2022</v>
      </c>
    </row>
    <row r="1574" spans="1:11" ht="18.75" hidden="1" customHeight="1" x14ac:dyDescent="0.2">
      <c r="A1574" s="41">
        <v>1573</v>
      </c>
      <c r="B1574" s="60">
        <v>38439</v>
      </c>
      <c r="C1574" s="43" t="s">
        <v>112</v>
      </c>
      <c r="D1574" s="42" t="s">
        <v>210</v>
      </c>
      <c r="E1574" s="64">
        <v>2559120</v>
      </c>
      <c r="F1574" s="64">
        <v>204730</v>
      </c>
      <c r="G1574" s="64">
        <v>2763850</v>
      </c>
      <c r="H1574" s="50"/>
      <c r="I1574" s="52">
        <f>+VLOOKUP(B1574,[1]CHECK!F$386:N$2702,9,0)</f>
        <v>-2763850</v>
      </c>
      <c r="J1574" s="52">
        <f t="shared" si="24"/>
        <v>0</v>
      </c>
      <c r="K1574" s="68" t="str">
        <f>+VLOOKUP(B1574,[1]CHECK!F$386:N$2702,8,0)</f>
        <v>05.11.2022</v>
      </c>
    </row>
    <row r="1575" spans="1:11" ht="18.75" hidden="1" customHeight="1" x14ac:dyDescent="0.2">
      <c r="A1575" s="41">
        <v>1574</v>
      </c>
      <c r="B1575" s="60">
        <v>38458</v>
      </c>
      <c r="C1575" s="43" t="s">
        <v>112</v>
      </c>
      <c r="D1575" s="42" t="s">
        <v>210</v>
      </c>
      <c r="E1575" s="64">
        <v>1614490</v>
      </c>
      <c r="F1575" s="64">
        <v>129159</v>
      </c>
      <c r="G1575" s="64">
        <v>1743649</v>
      </c>
      <c r="H1575" s="50"/>
      <c r="I1575" s="52">
        <f>+VLOOKUP(B1575,[1]CHECK!F$386:N$2702,9,0)</f>
        <v>-1743649</v>
      </c>
      <c r="J1575" s="52">
        <f t="shared" si="24"/>
        <v>0</v>
      </c>
      <c r="K1575" s="68" t="str">
        <f>+VLOOKUP(B1575,[1]CHECK!F$386:N$2702,8,0)</f>
        <v>05.11.2022</v>
      </c>
    </row>
    <row r="1576" spans="1:11" ht="18.75" hidden="1" customHeight="1" x14ac:dyDescent="0.2">
      <c r="A1576" s="41">
        <v>1575</v>
      </c>
      <c r="B1576" s="60">
        <v>38459</v>
      </c>
      <c r="C1576" s="43" t="s">
        <v>112</v>
      </c>
      <c r="D1576" s="42" t="s">
        <v>210</v>
      </c>
      <c r="E1576" s="64">
        <v>200728</v>
      </c>
      <c r="F1576" s="64">
        <v>16058</v>
      </c>
      <c r="G1576" s="64">
        <v>216786</v>
      </c>
      <c r="H1576" s="50"/>
      <c r="I1576" s="52">
        <f>+VLOOKUP(B1576,[1]CHECK!F$386:N$2702,9,0)</f>
        <v>-216786</v>
      </c>
      <c r="J1576" s="52">
        <f t="shared" si="24"/>
        <v>0</v>
      </c>
      <c r="K1576" s="68" t="str">
        <f>+VLOOKUP(B1576,[1]CHECK!F$386:N$2702,8,0)</f>
        <v>05.11.2022</v>
      </c>
    </row>
    <row r="1577" spans="1:11" ht="18.75" hidden="1" customHeight="1" x14ac:dyDescent="0.2">
      <c r="A1577" s="41">
        <v>1576</v>
      </c>
      <c r="B1577" s="60">
        <v>38460</v>
      </c>
      <c r="C1577" s="43" t="s">
        <v>112</v>
      </c>
      <c r="D1577" s="42" t="s">
        <v>210</v>
      </c>
      <c r="E1577" s="64">
        <v>2432356</v>
      </c>
      <c r="F1577" s="64">
        <v>194588</v>
      </c>
      <c r="G1577" s="64">
        <v>2626944</v>
      </c>
      <c r="H1577" s="50"/>
      <c r="I1577" s="52">
        <f>+VLOOKUP(B1577,[1]CHECK!F$386:N$2702,9,0)</f>
        <v>-2626944</v>
      </c>
      <c r="J1577" s="52">
        <f t="shared" si="24"/>
        <v>0</v>
      </c>
      <c r="K1577" s="68" t="str">
        <f>+VLOOKUP(B1577,[1]CHECK!F$386:N$2702,8,0)</f>
        <v>05.11.2022</v>
      </c>
    </row>
    <row r="1578" spans="1:11" ht="18.75" hidden="1" customHeight="1" x14ac:dyDescent="0.2">
      <c r="A1578" s="41">
        <v>1577</v>
      </c>
      <c r="B1578" s="60">
        <v>38461</v>
      </c>
      <c r="C1578" s="43" t="s">
        <v>112</v>
      </c>
      <c r="D1578" s="42" t="s">
        <v>210</v>
      </c>
      <c r="E1578" s="64">
        <v>1321758</v>
      </c>
      <c r="F1578" s="64">
        <v>105741</v>
      </c>
      <c r="G1578" s="64">
        <v>1427499</v>
      </c>
      <c r="H1578" s="50"/>
      <c r="I1578" s="52">
        <f>+VLOOKUP(B1578,[1]CHECK!F$386:N$2702,9,0)</f>
        <v>-1427499</v>
      </c>
      <c r="J1578" s="52">
        <f t="shared" si="24"/>
        <v>0</v>
      </c>
      <c r="K1578" s="68" t="str">
        <f>+VLOOKUP(B1578,[1]CHECK!F$386:N$2702,8,0)</f>
        <v>05.11.2022</v>
      </c>
    </row>
    <row r="1579" spans="1:11" ht="18.75" hidden="1" customHeight="1" x14ac:dyDescent="0.2">
      <c r="A1579" s="41">
        <v>1578</v>
      </c>
      <c r="B1579" s="60">
        <v>38462</v>
      </c>
      <c r="C1579" s="43" t="s">
        <v>112</v>
      </c>
      <c r="D1579" s="42" t="s">
        <v>210</v>
      </c>
      <c r="E1579" s="64">
        <v>401456</v>
      </c>
      <c r="F1579" s="64">
        <v>32116</v>
      </c>
      <c r="G1579" s="64">
        <v>433572</v>
      </c>
      <c r="H1579" s="50"/>
      <c r="I1579" s="52">
        <f>+VLOOKUP(B1579,[1]CHECK!F$386:N$2702,9,0)</f>
        <v>-433572</v>
      </c>
      <c r="J1579" s="52">
        <f t="shared" si="24"/>
        <v>0</v>
      </c>
      <c r="K1579" s="68" t="str">
        <f>+VLOOKUP(B1579,[1]CHECK!F$386:N$2702,8,0)</f>
        <v>05.11.2022</v>
      </c>
    </row>
    <row r="1580" spans="1:11" ht="18.75" hidden="1" customHeight="1" x14ac:dyDescent="0.2">
      <c r="A1580" s="41">
        <v>1579</v>
      </c>
      <c r="B1580" s="60">
        <v>38463</v>
      </c>
      <c r="C1580" s="43" t="s">
        <v>112</v>
      </c>
      <c r="D1580" s="42" t="s">
        <v>210</v>
      </c>
      <c r="E1580" s="64">
        <v>1522490</v>
      </c>
      <c r="F1580" s="64">
        <v>121799</v>
      </c>
      <c r="G1580" s="64">
        <v>1644289</v>
      </c>
      <c r="H1580" s="50"/>
      <c r="I1580" s="52">
        <f>+VLOOKUP(B1580,[1]CHECK!F$386:N$2702,9,0)</f>
        <v>-1644289</v>
      </c>
      <c r="J1580" s="52">
        <f t="shared" si="24"/>
        <v>0</v>
      </c>
      <c r="K1580" s="68" t="str">
        <f>+VLOOKUP(B1580,[1]CHECK!F$386:N$2702,8,0)</f>
        <v>05.11.2022</v>
      </c>
    </row>
    <row r="1581" spans="1:11" ht="18.75" hidden="1" customHeight="1" x14ac:dyDescent="0.2">
      <c r="A1581" s="41">
        <v>1580</v>
      </c>
      <c r="B1581" s="61">
        <v>38464</v>
      </c>
      <c r="C1581" s="48" t="s">
        <v>112</v>
      </c>
      <c r="D1581" s="47" t="s">
        <v>210</v>
      </c>
      <c r="E1581" s="66">
        <v>1447220</v>
      </c>
      <c r="F1581" s="66">
        <v>115778</v>
      </c>
      <c r="G1581" s="66">
        <v>1562998</v>
      </c>
      <c r="H1581" s="53"/>
      <c r="I1581" s="52">
        <f>+VLOOKUP(B1581,[1]CHECK!F$386:N$2702,9,0)</f>
        <v>-1562998</v>
      </c>
      <c r="J1581" s="52">
        <f t="shared" si="24"/>
        <v>0</v>
      </c>
      <c r="K1581" s="68" t="str">
        <f>+VLOOKUP(B1581,[1]CHECK!F$386:N$2702,8,0)</f>
        <v>05.11.2022</v>
      </c>
    </row>
    <row r="1582" spans="1:11" ht="18.75" hidden="1" customHeight="1" x14ac:dyDescent="0.2">
      <c r="A1582" s="41">
        <v>1581</v>
      </c>
      <c r="B1582" s="61">
        <v>38465</v>
      </c>
      <c r="C1582" s="48" t="s">
        <v>112</v>
      </c>
      <c r="D1582" s="47" t="s">
        <v>210</v>
      </c>
      <c r="E1582" s="66">
        <v>3726918</v>
      </c>
      <c r="F1582" s="66">
        <v>298153</v>
      </c>
      <c r="G1582" s="66">
        <v>4025071</v>
      </c>
      <c r="H1582" s="53"/>
      <c r="I1582" s="52">
        <f>+VLOOKUP(B1582,[1]CHECK!F$386:N$2702,9,0)</f>
        <v>-4025071</v>
      </c>
      <c r="J1582" s="52">
        <f t="shared" si="24"/>
        <v>0</v>
      </c>
      <c r="K1582" s="68" t="str">
        <f>+VLOOKUP(B1582,[1]CHECK!F$386:N$2702,8,0)</f>
        <v>05.11.2022</v>
      </c>
    </row>
    <row r="1583" spans="1:11" customFormat="1" ht="15" hidden="1" customHeight="1" x14ac:dyDescent="0.25">
      <c r="A1583" s="41">
        <v>1582</v>
      </c>
      <c r="B1583" s="62">
        <v>38466</v>
      </c>
      <c r="C1583" s="48" t="s">
        <v>112</v>
      </c>
      <c r="D1583" s="47" t="s">
        <v>210</v>
      </c>
      <c r="E1583" s="66">
        <v>14530580</v>
      </c>
      <c r="F1583" s="66">
        <v>1162446</v>
      </c>
      <c r="G1583" s="66">
        <v>15693026</v>
      </c>
      <c r="H1583" s="53"/>
      <c r="I1583" s="52">
        <f>+VLOOKUP(B1583,[1]CHECK!F$386:N$2702,9,0)</f>
        <v>-15693026</v>
      </c>
      <c r="J1583" s="52">
        <f t="shared" si="24"/>
        <v>0</v>
      </c>
      <c r="K1583" s="68" t="str">
        <f>+VLOOKUP(B1583,[1]CHECK!F$386:N$2702,8,0)</f>
        <v>05.11.2022</v>
      </c>
    </row>
    <row r="1584" spans="1:11" customFormat="1" ht="15" hidden="1" customHeight="1" x14ac:dyDescent="0.25">
      <c r="A1584" s="41">
        <v>1583</v>
      </c>
      <c r="B1584" s="62">
        <v>39328</v>
      </c>
      <c r="C1584" s="48" t="s">
        <v>113</v>
      </c>
      <c r="D1584" s="47" t="s">
        <v>210</v>
      </c>
      <c r="E1584" s="66">
        <v>4447232</v>
      </c>
      <c r="F1584" s="66">
        <v>355779</v>
      </c>
      <c r="G1584" s="66">
        <v>4803011</v>
      </c>
      <c r="H1584" s="53"/>
      <c r="I1584" s="52">
        <f>+VLOOKUP(B1584,[1]CHECK!F$386:N$2702,9,0)</f>
        <v>-4803011</v>
      </c>
      <c r="J1584" s="52">
        <f t="shared" si="24"/>
        <v>0</v>
      </c>
      <c r="K1584" s="68" t="str">
        <f>+VLOOKUP(B1584,[1]CHECK!F$386:N$2702,8,0)</f>
        <v>05.11.2022</v>
      </c>
    </row>
    <row r="1585" spans="1:11" customFormat="1" ht="15" hidden="1" customHeight="1" x14ac:dyDescent="0.25">
      <c r="A1585" s="41">
        <v>1584</v>
      </c>
      <c r="B1585" s="62">
        <v>39329</v>
      </c>
      <c r="C1585" s="48" t="s">
        <v>113</v>
      </c>
      <c r="D1585" s="47" t="s">
        <v>210</v>
      </c>
      <c r="E1585" s="66">
        <v>1110580</v>
      </c>
      <c r="F1585" s="66">
        <v>88846</v>
      </c>
      <c r="G1585" s="66">
        <v>1199426</v>
      </c>
      <c r="H1585" s="53"/>
      <c r="I1585" s="52">
        <f>+VLOOKUP(B1585,[1]CHECK!F$386:N$2702,9,0)</f>
        <v>-1199426</v>
      </c>
      <c r="J1585" s="52">
        <f t="shared" si="24"/>
        <v>0</v>
      </c>
      <c r="K1585" s="68" t="str">
        <f>+VLOOKUP(B1585,[1]CHECK!F$386:N$2702,8,0)</f>
        <v>05.11.2022</v>
      </c>
    </row>
    <row r="1586" spans="1:11" ht="18.75" hidden="1" customHeight="1" x14ac:dyDescent="0.2">
      <c r="A1586" s="41">
        <v>1585</v>
      </c>
      <c r="B1586" s="60">
        <v>39330</v>
      </c>
      <c r="C1586" s="43" t="s">
        <v>113</v>
      </c>
      <c r="D1586" s="42" t="s">
        <v>210</v>
      </c>
      <c r="E1586" s="64">
        <v>1110580</v>
      </c>
      <c r="F1586" s="64">
        <v>88846</v>
      </c>
      <c r="G1586" s="64">
        <v>1199426</v>
      </c>
      <c r="H1586" s="50"/>
      <c r="I1586" s="52">
        <f>+VLOOKUP(B1586,[1]CHECK!F$386:N$2702,9,0)</f>
        <v>-1199426</v>
      </c>
      <c r="J1586" s="52">
        <f t="shared" si="24"/>
        <v>0</v>
      </c>
      <c r="K1586" s="68" t="str">
        <f>+VLOOKUP(B1586,[1]CHECK!F$386:N$2702,8,0)</f>
        <v>05.11.2022</v>
      </c>
    </row>
    <row r="1587" spans="1:11" ht="18.75" hidden="1" customHeight="1" x14ac:dyDescent="0.2">
      <c r="A1587" s="41">
        <v>1586</v>
      </c>
      <c r="B1587" s="60">
        <v>40149</v>
      </c>
      <c r="C1587" s="43" t="s">
        <v>114</v>
      </c>
      <c r="D1587" s="42" t="s">
        <v>210</v>
      </c>
      <c r="E1587" s="64">
        <v>1468620</v>
      </c>
      <c r="F1587" s="64">
        <v>117490</v>
      </c>
      <c r="G1587" s="64">
        <v>1586110</v>
      </c>
      <c r="H1587" s="50"/>
      <c r="I1587" s="52">
        <f>+VLOOKUP(B1587,[1]CHECK!F$386:N$2702,9,0)</f>
        <v>-1586110</v>
      </c>
      <c r="J1587" s="52">
        <f t="shared" si="24"/>
        <v>0</v>
      </c>
      <c r="K1587" s="68" t="str">
        <f>+VLOOKUP(B1587,[1]CHECK!F$386:N$2702,8,0)</f>
        <v>05.11.2022</v>
      </c>
    </row>
    <row r="1588" spans="1:11" ht="18.75" hidden="1" customHeight="1" x14ac:dyDescent="0.2">
      <c r="A1588" s="41">
        <v>1587</v>
      </c>
      <c r="B1588" s="60">
        <v>40150</v>
      </c>
      <c r="C1588" s="43" t="s">
        <v>114</v>
      </c>
      <c r="D1588" s="42" t="s">
        <v>210</v>
      </c>
      <c r="E1588" s="64">
        <v>1309220</v>
      </c>
      <c r="F1588" s="64">
        <v>104738</v>
      </c>
      <c r="G1588" s="64">
        <v>1413958</v>
      </c>
      <c r="H1588" s="50"/>
      <c r="I1588" s="52">
        <f>+VLOOKUP(B1588,[1]CHECK!F$386:N$2702,9,0)</f>
        <v>-1413958</v>
      </c>
      <c r="J1588" s="52">
        <f t="shared" si="24"/>
        <v>0</v>
      </c>
      <c r="K1588" s="68" t="str">
        <f>+VLOOKUP(B1588,[1]CHECK!F$386:N$2702,8,0)</f>
        <v>05.11.2022</v>
      </c>
    </row>
    <row r="1589" spans="1:11" ht="18.75" hidden="1" customHeight="1" x14ac:dyDescent="0.2">
      <c r="A1589" s="41">
        <v>1588</v>
      </c>
      <c r="B1589" s="60">
        <v>40151</v>
      </c>
      <c r="C1589" s="43" t="s">
        <v>114</v>
      </c>
      <c r="D1589" s="42" t="s">
        <v>210</v>
      </c>
      <c r="E1589" s="64">
        <v>1468620</v>
      </c>
      <c r="F1589" s="64">
        <v>117490</v>
      </c>
      <c r="G1589" s="64">
        <v>1586110</v>
      </c>
      <c r="H1589" s="50"/>
      <c r="I1589" s="52">
        <f>+VLOOKUP(B1589,[1]CHECK!F$386:N$2702,9,0)</f>
        <v>-1586110</v>
      </c>
      <c r="J1589" s="52">
        <f t="shared" si="24"/>
        <v>0</v>
      </c>
      <c r="K1589" s="68" t="str">
        <f>+VLOOKUP(B1589,[1]CHECK!F$386:N$2702,8,0)</f>
        <v>05.11.2022</v>
      </c>
    </row>
    <row r="1590" spans="1:11" ht="18.75" hidden="1" customHeight="1" x14ac:dyDescent="0.2">
      <c r="A1590" s="41">
        <v>1589</v>
      </c>
      <c r="B1590" s="60">
        <v>40152</v>
      </c>
      <c r="C1590" s="43" t="s">
        <v>114</v>
      </c>
      <c r="D1590" s="42" t="s">
        <v>210</v>
      </c>
      <c r="E1590" s="64">
        <v>1468620</v>
      </c>
      <c r="F1590" s="64">
        <v>117490</v>
      </c>
      <c r="G1590" s="64">
        <v>1586110</v>
      </c>
      <c r="H1590" s="50"/>
      <c r="I1590" s="52">
        <f>+VLOOKUP(B1590,[1]CHECK!F$386:N$2702,9,0)</f>
        <v>-1586110</v>
      </c>
      <c r="J1590" s="52">
        <f t="shared" si="24"/>
        <v>0</v>
      </c>
      <c r="K1590" s="68" t="str">
        <f>+VLOOKUP(B1590,[1]CHECK!F$386:N$2702,8,0)</f>
        <v>05.11.2022</v>
      </c>
    </row>
    <row r="1591" spans="1:11" ht="18.75" hidden="1" customHeight="1" x14ac:dyDescent="0.2">
      <c r="A1591" s="41">
        <v>1590</v>
      </c>
      <c r="B1591" s="60">
        <v>40153</v>
      </c>
      <c r="C1591" s="43" t="s">
        <v>114</v>
      </c>
      <c r="D1591" s="42" t="s">
        <v>210</v>
      </c>
      <c r="E1591" s="64">
        <v>5199748</v>
      </c>
      <c r="F1591" s="64">
        <v>415980</v>
      </c>
      <c r="G1591" s="64">
        <v>5615728</v>
      </c>
      <c r="H1591" s="50"/>
      <c r="I1591" s="52">
        <f>+VLOOKUP(B1591,[1]CHECK!F$386:N$2702,9,0)</f>
        <v>-5615728</v>
      </c>
      <c r="J1591" s="52">
        <f t="shared" si="24"/>
        <v>0</v>
      </c>
      <c r="K1591" s="68" t="str">
        <f>+VLOOKUP(B1591,[1]CHECK!F$386:N$2702,8,0)</f>
        <v>05.11.2022</v>
      </c>
    </row>
    <row r="1592" spans="1:11" ht="18.75" hidden="1" customHeight="1" x14ac:dyDescent="0.2">
      <c r="A1592" s="41">
        <v>1591</v>
      </c>
      <c r="B1592" s="60">
        <v>40154</v>
      </c>
      <c r="C1592" s="43" t="s">
        <v>114</v>
      </c>
      <c r="D1592" s="42" t="s">
        <v>210</v>
      </c>
      <c r="E1592" s="64">
        <v>2579200</v>
      </c>
      <c r="F1592" s="64">
        <v>206336</v>
      </c>
      <c r="G1592" s="64">
        <v>2785536</v>
      </c>
      <c r="H1592" s="50"/>
      <c r="I1592" s="52">
        <f>+VLOOKUP(B1592,[1]CHECK!F$386:N$2702,9,0)</f>
        <v>-2785536</v>
      </c>
      <c r="J1592" s="52">
        <f t="shared" si="24"/>
        <v>0</v>
      </c>
      <c r="K1592" s="68" t="str">
        <f>+VLOOKUP(B1592,[1]CHECK!F$386:N$2702,8,0)</f>
        <v>05.11.2022</v>
      </c>
    </row>
    <row r="1593" spans="1:11" ht="18.75" hidden="1" customHeight="1" x14ac:dyDescent="0.2">
      <c r="A1593" s="41">
        <v>1592</v>
      </c>
      <c r="B1593" s="60">
        <v>40155</v>
      </c>
      <c r="C1593" s="43" t="s">
        <v>114</v>
      </c>
      <c r="D1593" s="42" t="s">
        <v>210</v>
      </c>
      <c r="E1593" s="64">
        <v>1340580</v>
      </c>
      <c r="F1593" s="64">
        <v>107246</v>
      </c>
      <c r="G1593" s="64">
        <v>1447826</v>
      </c>
      <c r="H1593" s="50"/>
      <c r="I1593" s="52">
        <f>+VLOOKUP(B1593,[1]CHECK!F$386:N$2702,9,0)</f>
        <v>-1447826</v>
      </c>
      <c r="J1593" s="52">
        <f t="shared" si="24"/>
        <v>0</v>
      </c>
      <c r="K1593" s="68" t="str">
        <f>+VLOOKUP(B1593,[1]CHECK!F$386:N$2702,8,0)</f>
        <v>05.11.2022</v>
      </c>
    </row>
    <row r="1594" spans="1:11" ht="18.75" hidden="1" customHeight="1" x14ac:dyDescent="0.2">
      <c r="A1594" s="41">
        <v>1593</v>
      </c>
      <c r="B1594" s="60">
        <v>40156</v>
      </c>
      <c r="C1594" s="43" t="s">
        <v>114</v>
      </c>
      <c r="D1594" s="42" t="s">
        <v>210</v>
      </c>
      <c r="E1594" s="64">
        <v>1111900</v>
      </c>
      <c r="F1594" s="64">
        <v>88952</v>
      </c>
      <c r="G1594" s="64">
        <v>1200852</v>
      </c>
      <c r="H1594" s="50"/>
      <c r="I1594" s="52">
        <f>+VLOOKUP(B1594,[1]CHECK!F$386:N$2702,9,0)</f>
        <v>-1200852</v>
      </c>
      <c r="J1594" s="52">
        <f t="shared" si="24"/>
        <v>0</v>
      </c>
      <c r="K1594" s="68" t="str">
        <f>+VLOOKUP(B1594,[1]CHECK!F$386:N$2702,8,0)</f>
        <v>05.11.2022</v>
      </c>
    </row>
    <row r="1595" spans="1:11" ht="18.75" hidden="1" customHeight="1" x14ac:dyDescent="0.2">
      <c r="A1595" s="41">
        <v>1594</v>
      </c>
      <c r="B1595" s="60">
        <v>40157</v>
      </c>
      <c r="C1595" s="43" t="s">
        <v>114</v>
      </c>
      <c r="D1595" s="42" t="s">
        <v>210</v>
      </c>
      <c r="E1595" s="64">
        <v>2221160</v>
      </c>
      <c r="F1595" s="64">
        <v>177693</v>
      </c>
      <c r="G1595" s="64">
        <v>2398853</v>
      </c>
      <c r="H1595" s="50"/>
      <c r="I1595" s="52">
        <f>+VLOOKUP(B1595,[1]CHECK!F$386:N$2702,9,0)</f>
        <v>-2398853</v>
      </c>
      <c r="J1595" s="52">
        <f t="shared" si="24"/>
        <v>0</v>
      </c>
      <c r="K1595" s="68" t="str">
        <f>+VLOOKUP(B1595,[1]CHECK!F$386:N$2702,8,0)</f>
        <v>05.11.2022</v>
      </c>
    </row>
    <row r="1596" spans="1:11" ht="18.75" hidden="1" customHeight="1" x14ac:dyDescent="0.2">
      <c r="A1596" s="41">
        <v>1595</v>
      </c>
      <c r="B1596" s="60">
        <v>40158</v>
      </c>
      <c r="C1596" s="43" t="s">
        <v>114</v>
      </c>
      <c r="D1596" s="42" t="s">
        <v>210</v>
      </c>
      <c r="E1596" s="64">
        <v>1680628</v>
      </c>
      <c r="F1596" s="64">
        <v>134450</v>
      </c>
      <c r="G1596" s="64">
        <v>1815078</v>
      </c>
      <c r="H1596" s="50"/>
      <c r="I1596" s="52">
        <f>+VLOOKUP(B1596,[1]CHECK!F$386:N$2702,9,0)</f>
        <v>-1815078</v>
      </c>
      <c r="J1596" s="52">
        <f t="shared" si="24"/>
        <v>0</v>
      </c>
      <c r="K1596" s="68" t="str">
        <f>+VLOOKUP(B1596,[1]CHECK!F$386:N$2702,8,0)</f>
        <v>05.11.2022</v>
      </c>
    </row>
    <row r="1597" spans="1:11" ht="18.75" hidden="1" customHeight="1" x14ac:dyDescent="0.2">
      <c r="A1597" s="41">
        <v>1596</v>
      </c>
      <c r="B1597" s="60">
        <v>40159</v>
      </c>
      <c r="C1597" s="43" t="s">
        <v>114</v>
      </c>
      <c r="D1597" s="42" t="s">
        <v>210</v>
      </c>
      <c r="E1597" s="64">
        <v>2937240</v>
      </c>
      <c r="F1597" s="64">
        <v>234979</v>
      </c>
      <c r="G1597" s="64">
        <v>3172219</v>
      </c>
      <c r="H1597" s="50"/>
      <c r="I1597" s="52">
        <f>+VLOOKUP(B1597,[1]CHECK!F$386:N$2702,9,0)</f>
        <v>-3172219</v>
      </c>
      <c r="J1597" s="52">
        <f t="shared" si="24"/>
        <v>0</v>
      </c>
      <c r="K1597" s="68" t="str">
        <f>+VLOOKUP(B1597,[1]CHECK!F$386:N$2702,8,0)</f>
        <v>05.11.2022</v>
      </c>
    </row>
    <row r="1598" spans="1:11" ht="18.75" hidden="1" customHeight="1" x14ac:dyDescent="0.2">
      <c r="A1598" s="41">
        <v>1597</v>
      </c>
      <c r="B1598" s="60">
        <v>40160</v>
      </c>
      <c r="C1598" s="43" t="s">
        <v>114</v>
      </c>
      <c r="D1598" s="42" t="s">
        <v>210</v>
      </c>
      <c r="E1598" s="64">
        <v>1110580</v>
      </c>
      <c r="F1598" s="64">
        <v>88846</v>
      </c>
      <c r="G1598" s="64">
        <v>1199426</v>
      </c>
      <c r="H1598" s="50"/>
      <c r="I1598" s="52">
        <f>+VLOOKUP(B1598,[1]CHECK!F$386:N$2702,9,0)</f>
        <v>-1199426</v>
      </c>
      <c r="J1598" s="52">
        <f t="shared" si="24"/>
        <v>0</v>
      </c>
      <c r="K1598" s="68" t="str">
        <f>+VLOOKUP(B1598,[1]CHECK!F$386:N$2702,8,0)</f>
        <v>05.11.2022</v>
      </c>
    </row>
    <row r="1599" spans="1:11" ht="18.75" hidden="1" customHeight="1" x14ac:dyDescent="0.2">
      <c r="A1599" s="41">
        <v>1598</v>
      </c>
      <c r="B1599" s="60">
        <v>40173</v>
      </c>
      <c r="C1599" s="43" t="s">
        <v>114</v>
      </c>
      <c r="D1599" s="42" t="s">
        <v>210</v>
      </c>
      <c r="E1599" s="64">
        <v>3080528</v>
      </c>
      <c r="F1599" s="64">
        <v>246442</v>
      </c>
      <c r="G1599" s="64">
        <v>3326970</v>
      </c>
      <c r="H1599" s="50"/>
      <c r="I1599" s="52">
        <f>+VLOOKUP(B1599,[1]CHECK!F$386:N$2702,9,0)</f>
        <v>-3326970</v>
      </c>
      <c r="J1599" s="52">
        <f t="shared" si="24"/>
        <v>0</v>
      </c>
      <c r="K1599" s="68" t="str">
        <f>+VLOOKUP(B1599,[1]CHECK!F$386:N$2702,8,0)</f>
        <v>05.11.2022</v>
      </c>
    </row>
    <row r="1600" spans="1:11" ht="18.75" hidden="1" customHeight="1" x14ac:dyDescent="0.2">
      <c r="A1600" s="41">
        <v>1599</v>
      </c>
      <c r="B1600" s="60">
        <v>40174</v>
      </c>
      <c r="C1600" s="43" t="s">
        <v>114</v>
      </c>
      <c r="D1600" s="42" t="s">
        <v>210</v>
      </c>
      <c r="E1600" s="64">
        <v>2779928</v>
      </c>
      <c r="F1600" s="64">
        <v>222394</v>
      </c>
      <c r="G1600" s="64">
        <v>3002322</v>
      </c>
      <c r="H1600" s="50"/>
      <c r="I1600" s="52">
        <f>+VLOOKUP(B1600,[1]CHECK!F$386:N$2702,9,0)</f>
        <v>-3002322</v>
      </c>
      <c r="J1600" s="52">
        <f t="shared" si="24"/>
        <v>0</v>
      </c>
      <c r="K1600" s="68" t="str">
        <f>+VLOOKUP(B1600,[1]CHECK!F$386:N$2702,8,0)</f>
        <v>05.11.2022</v>
      </c>
    </row>
    <row r="1601" spans="1:11" ht="18.75" hidden="1" customHeight="1" x14ac:dyDescent="0.2">
      <c r="A1601" s="41">
        <v>1600</v>
      </c>
      <c r="B1601" s="60">
        <v>40235</v>
      </c>
      <c r="C1601" s="43" t="s">
        <v>1869</v>
      </c>
      <c r="D1601" s="42" t="s">
        <v>210</v>
      </c>
      <c r="E1601" s="64">
        <v>1311308</v>
      </c>
      <c r="F1601" s="64">
        <v>104905</v>
      </c>
      <c r="G1601" s="64">
        <v>1416213</v>
      </c>
      <c r="H1601" s="50"/>
      <c r="I1601" s="52">
        <f>+VLOOKUP(B1601,[1]CHECK!F$386:N$2702,9,0)</f>
        <v>-1416213</v>
      </c>
      <c r="J1601" s="52">
        <f t="shared" si="24"/>
        <v>0</v>
      </c>
      <c r="K1601" s="68" t="str">
        <f>+VLOOKUP(B1601,[1]CHECK!F$386:N$2702,8,0)</f>
        <v>05.11.2022</v>
      </c>
    </row>
    <row r="1602" spans="1:11" ht="18.75" hidden="1" customHeight="1" x14ac:dyDescent="0.2">
      <c r="A1602" s="41">
        <v>1601</v>
      </c>
      <c r="B1602" s="60">
        <v>40236</v>
      </c>
      <c r="C1602" s="43" t="s">
        <v>1869</v>
      </c>
      <c r="D1602" s="42" t="s">
        <v>210</v>
      </c>
      <c r="E1602" s="64">
        <v>1468620</v>
      </c>
      <c r="F1602" s="64">
        <v>117490</v>
      </c>
      <c r="G1602" s="64">
        <v>1586110</v>
      </c>
      <c r="H1602" s="50"/>
      <c r="I1602" s="52">
        <f>+VLOOKUP(B1602,[1]CHECK!F$386:N$2702,9,0)</f>
        <v>-1586110</v>
      </c>
      <c r="J1602" s="52">
        <f t="shared" si="24"/>
        <v>0</v>
      </c>
      <c r="K1602" s="68" t="str">
        <f>+VLOOKUP(B1602,[1]CHECK!F$386:N$2702,8,0)</f>
        <v>05.11.2022</v>
      </c>
    </row>
    <row r="1603" spans="1:11" ht="18.75" hidden="1" customHeight="1" x14ac:dyDescent="0.2">
      <c r="A1603" s="41">
        <v>1602</v>
      </c>
      <c r="B1603" s="60">
        <v>40237</v>
      </c>
      <c r="C1603" s="43" t="s">
        <v>1869</v>
      </c>
      <c r="D1603" s="42" t="s">
        <v>210</v>
      </c>
      <c r="E1603" s="64">
        <v>4999000</v>
      </c>
      <c r="F1603" s="64">
        <v>399920</v>
      </c>
      <c r="G1603" s="64">
        <v>5398920</v>
      </c>
      <c r="H1603" s="50"/>
      <c r="I1603" s="52">
        <f>+VLOOKUP(B1603,[1]CHECK!F$386:N$2702,9,0)</f>
        <v>-5398920</v>
      </c>
      <c r="J1603" s="52">
        <f t="shared" ref="J1603:J1666" si="25">+I1603+G1603</f>
        <v>0</v>
      </c>
      <c r="K1603" s="68" t="str">
        <f>+VLOOKUP(B1603,[1]CHECK!F$386:N$2702,8,0)</f>
        <v>05.11.2022</v>
      </c>
    </row>
    <row r="1604" spans="1:11" ht="18.75" hidden="1" customHeight="1" x14ac:dyDescent="0.2">
      <c r="A1604" s="41">
        <v>1603</v>
      </c>
      <c r="B1604" s="60">
        <v>40238</v>
      </c>
      <c r="C1604" s="43" t="s">
        <v>1869</v>
      </c>
      <c r="D1604" s="42" t="s">
        <v>210</v>
      </c>
      <c r="E1604" s="64">
        <v>3689780</v>
      </c>
      <c r="F1604" s="64">
        <v>295182</v>
      </c>
      <c r="G1604" s="64">
        <v>3984962</v>
      </c>
      <c r="H1604" s="50"/>
      <c r="I1604" s="52">
        <f>+VLOOKUP(B1604,[1]CHECK!F$386:N$2702,9,0)</f>
        <v>-3984962</v>
      </c>
      <c r="J1604" s="52">
        <f t="shared" si="25"/>
        <v>0</v>
      </c>
      <c r="K1604" s="68" t="str">
        <f>+VLOOKUP(B1604,[1]CHECK!F$386:N$2702,8,0)</f>
        <v>05.11.2022</v>
      </c>
    </row>
    <row r="1605" spans="1:11" ht="18.75" hidden="1" customHeight="1" x14ac:dyDescent="0.2">
      <c r="A1605" s="41">
        <v>1604</v>
      </c>
      <c r="B1605" s="60">
        <v>40239</v>
      </c>
      <c r="C1605" s="43" t="s">
        <v>1869</v>
      </c>
      <c r="D1605" s="42" t="s">
        <v>210</v>
      </c>
      <c r="E1605" s="64">
        <v>3607740</v>
      </c>
      <c r="F1605" s="64">
        <v>288619</v>
      </c>
      <c r="G1605" s="64">
        <v>3896359</v>
      </c>
      <c r="H1605" s="50"/>
      <c r="I1605" s="52">
        <f>+VLOOKUP(B1605,[1]CHECK!F$386:N$2702,9,0)</f>
        <v>-3896359</v>
      </c>
      <c r="J1605" s="52">
        <f t="shared" si="25"/>
        <v>0</v>
      </c>
      <c r="K1605" s="68" t="str">
        <f>+VLOOKUP(B1605,[1]CHECK!F$386:N$2702,8,0)</f>
        <v>05.11.2022</v>
      </c>
    </row>
    <row r="1606" spans="1:11" ht="18.75" hidden="1" customHeight="1" x14ac:dyDescent="0.2">
      <c r="A1606" s="41">
        <v>1605</v>
      </c>
      <c r="B1606" s="60">
        <v>40267</v>
      </c>
      <c r="C1606" s="43" t="s">
        <v>115</v>
      </c>
      <c r="D1606" s="42" t="s">
        <v>210</v>
      </c>
      <c r="E1606" s="64">
        <v>2622616</v>
      </c>
      <c r="F1606" s="64">
        <v>209809</v>
      </c>
      <c r="G1606" s="64">
        <v>2832425</v>
      </c>
      <c r="H1606" s="50"/>
      <c r="I1606" s="52">
        <f>+VLOOKUP(B1606,[1]CHECK!F$386:N$2702,9,0)</f>
        <v>-2832425</v>
      </c>
      <c r="J1606" s="52">
        <f t="shared" si="25"/>
        <v>0</v>
      </c>
      <c r="K1606" s="68" t="str">
        <f>+VLOOKUP(B1606,[1]CHECK!F$386:N$2702,8,0)</f>
        <v>05.11.2022</v>
      </c>
    </row>
    <row r="1607" spans="1:11" ht="18.75" hidden="1" customHeight="1" x14ac:dyDescent="0.2">
      <c r="A1607" s="41">
        <v>1606</v>
      </c>
      <c r="B1607" s="60">
        <v>40278</v>
      </c>
      <c r="C1607" s="43" t="s">
        <v>115</v>
      </c>
      <c r="D1607" s="42" t="s">
        <v>210</v>
      </c>
      <c r="E1607" s="64">
        <v>1541308</v>
      </c>
      <c r="F1607" s="64">
        <v>123305</v>
      </c>
      <c r="G1607" s="64">
        <v>1664613</v>
      </c>
      <c r="H1607" s="50"/>
      <c r="I1607" s="52">
        <f>+VLOOKUP(B1607,[1]CHECK!F$386:N$2702,9,0)</f>
        <v>-1664613</v>
      </c>
      <c r="J1607" s="52">
        <f t="shared" si="25"/>
        <v>0</v>
      </c>
      <c r="K1607" s="68" t="str">
        <f>+VLOOKUP(B1607,[1]CHECK!F$386:N$2702,8,0)</f>
        <v>05.11.2022</v>
      </c>
    </row>
    <row r="1608" spans="1:11" ht="18.75" hidden="1" customHeight="1" x14ac:dyDescent="0.2">
      <c r="A1608" s="41">
        <v>1607</v>
      </c>
      <c r="B1608" s="60">
        <v>41363</v>
      </c>
      <c r="C1608" s="43" t="s">
        <v>1877</v>
      </c>
      <c r="D1608" s="42" t="s">
        <v>210</v>
      </c>
      <c r="E1608" s="64">
        <v>401464</v>
      </c>
      <c r="F1608" s="64">
        <v>32117</v>
      </c>
      <c r="G1608" s="64">
        <v>433581</v>
      </c>
      <c r="H1608" s="50"/>
      <c r="I1608" s="52">
        <f>+VLOOKUP(B1608,[1]CHECK!F$386:N$2702,9,0)</f>
        <v>-433581</v>
      </c>
      <c r="J1608" s="52">
        <f t="shared" si="25"/>
        <v>0</v>
      </c>
      <c r="K1608" s="68" t="str">
        <f>+VLOOKUP(B1608,[1]CHECK!F$386:N$2702,8,0)</f>
        <v>05.11.2022</v>
      </c>
    </row>
    <row r="1609" spans="1:11" ht="18.75" hidden="1" customHeight="1" x14ac:dyDescent="0.2">
      <c r="A1609" s="41">
        <v>1608</v>
      </c>
      <c r="B1609" s="60">
        <v>41364</v>
      </c>
      <c r="C1609" s="43" t="s">
        <v>1877</v>
      </c>
      <c r="D1609" s="42" t="s">
        <v>210</v>
      </c>
      <c r="E1609" s="64">
        <v>1468620</v>
      </c>
      <c r="F1609" s="64">
        <v>117490</v>
      </c>
      <c r="G1609" s="64">
        <v>1586110</v>
      </c>
      <c r="H1609" s="50"/>
      <c r="I1609" s="52">
        <f>+VLOOKUP(B1609,[1]CHECK!F$386:N$2702,9,0)</f>
        <v>-1586110</v>
      </c>
      <c r="J1609" s="52">
        <f t="shared" si="25"/>
        <v>0</v>
      </c>
      <c r="K1609" s="68" t="str">
        <f>+VLOOKUP(B1609,[1]CHECK!F$386:N$2702,8,0)</f>
        <v>05.11.2022</v>
      </c>
    </row>
    <row r="1610" spans="1:11" ht="18.75" hidden="1" customHeight="1" x14ac:dyDescent="0.2">
      <c r="A1610" s="41">
        <v>1609</v>
      </c>
      <c r="B1610" s="60">
        <v>41365</v>
      </c>
      <c r="C1610" s="43" t="s">
        <v>1877</v>
      </c>
      <c r="D1610" s="42" t="s">
        <v>210</v>
      </c>
      <c r="E1610" s="64">
        <v>2779932</v>
      </c>
      <c r="F1610" s="64">
        <v>222395</v>
      </c>
      <c r="G1610" s="64">
        <v>3002327</v>
      </c>
      <c r="H1610" s="50"/>
      <c r="I1610" s="52">
        <f>+VLOOKUP(B1610,[1]CHECK!F$386:N$2702,9,0)</f>
        <v>-3002327</v>
      </c>
      <c r="J1610" s="52">
        <f t="shared" si="25"/>
        <v>0</v>
      </c>
      <c r="K1610" s="68" t="str">
        <f>+VLOOKUP(B1610,[1]CHECK!F$386:N$2702,8,0)</f>
        <v>05.11.2022</v>
      </c>
    </row>
    <row r="1611" spans="1:11" ht="18.75" hidden="1" customHeight="1" x14ac:dyDescent="0.2">
      <c r="A1611" s="41">
        <v>1610</v>
      </c>
      <c r="B1611" s="60">
        <v>41366</v>
      </c>
      <c r="C1611" s="43" t="s">
        <v>1877</v>
      </c>
      <c r="D1611" s="42" t="s">
        <v>210</v>
      </c>
      <c r="E1611" s="64">
        <v>1403308</v>
      </c>
      <c r="F1611" s="64">
        <v>112265</v>
      </c>
      <c r="G1611" s="64">
        <v>1515573</v>
      </c>
      <c r="H1611" s="50"/>
      <c r="I1611" s="52">
        <f>+VLOOKUP(B1611,[1]CHECK!F$386:N$2702,9,0)</f>
        <v>-1515573</v>
      </c>
      <c r="J1611" s="52">
        <f t="shared" si="25"/>
        <v>0</v>
      </c>
      <c r="K1611" s="68" t="str">
        <f>+VLOOKUP(B1611,[1]CHECK!F$386:N$2702,8,0)</f>
        <v>05.11.2022</v>
      </c>
    </row>
    <row r="1612" spans="1:11" ht="18.75" hidden="1" customHeight="1" x14ac:dyDescent="0.2">
      <c r="A1612" s="41">
        <v>1611</v>
      </c>
      <c r="B1612" s="60">
        <v>41367</v>
      </c>
      <c r="C1612" s="43" t="s">
        <v>1877</v>
      </c>
      <c r="D1612" s="42" t="s">
        <v>210</v>
      </c>
      <c r="E1612" s="64">
        <v>1669348</v>
      </c>
      <c r="F1612" s="64">
        <v>133548</v>
      </c>
      <c r="G1612" s="64">
        <v>1802896</v>
      </c>
      <c r="H1612" s="50"/>
      <c r="I1612" s="52">
        <f>+VLOOKUP(B1612,[1]CHECK!F$386:N$2702,9,0)</f>
        <v>-1802896</v>
      </c>
      <c r="J1612" s="52">
        <f t="shared" si="25"/>
        <v>0</v>
      </c>
      <c r="K1612" s="68" t="str">
        <f>+VLOOKUP(B1612,[1]CHECK!F$386:N$2702,8,0)</f>
        <v>05.11.2022</v>
      </c>
    </row>
    <row r="1613" spans="1:11" ht="18.75" hidden="1" customHeight="1" x14ac:dyDescent="0.2">
      <c r="A1613" s="41">
        <v>1612</v>
      </c>
      <c r="B1613" s="60">
        <v>41368</v>
      </c>
      <c r="C1613" s="43" t="s">
        <v>1877</v>
      </c>
      <c r="D1613" s="42" t="s">
        <v>210</v>
      </c>
      <c r="E1613" s="64">
        <v>1110580</v>
      </c>
      <c r="F1613" s="64">
        <v>88846</v>
      </c>
      <c r="G1613" s="64">
        <v>1199426</v>
      </c>
      <c r="H1613" s="50"/>
      <c r="I1613" s="52">
        <f>+VLOOKUP(B1613,[1]CHECK!F$386:N$2702,9,0)</f>
        <v>-1199426</v>
      </c>
      <c r="J1613" s="52">
        <f t="shared" si="25"/>
        <v>0</v>
      </c>
      <c r="K1613" s="68" t="str">
        <f>+VLOOKUP(B1613,[1]CHECK!F$386:N$2702,8,0)</f>
        <v>05.11.2022</v>
      </c>
    </row>
    <row r="1614" spans="1:11" ht="18.75" hidden="1" customHeight="1" x14ac:dyDescent="0.2">
      <c r="A1614" s="41">
        <v>1613</v>
      </c>
      <c r="B1614" s="60">
        <v>41369</v>
      </c>
      <c r="C1614" s="43" t="s">
        <v>1877</v>
      </c>
      <c r="D1614" s="42" t="s">
        <v>210</v>
      </c>
      <c r="E1614" s="64">
        <v>2579220</v>
      </c>
      <c r="F1614" s="64">
        <v>206338</v>
      </c>
      <c r="G1614" s="64">
        <v>2785558</v>
      </c>
      <c r="H1614" s="50"/>
      <c r="I1614" s="52">
        <f>+VLOOKUP(B1614,[1]CHECK!F$386:N$2702,9,0)</f>
        <v>-2785558</v>
      </c>
      <c r="J1614" s="52">
        <f t="shared" si="25"/>
        <v>0</v>
      </c>
      <c r="K1614" s="68" t="str">
        <f>+VLOOKUP(B1614,[1]CHECK!F$386:N$2702,8,0)</f>
        <v>05.11.2022</v>
      </c>
    </row>
    <row r="1615" spans="1:11" ht="18.75" hidden="1" customHeight="1" x14ac:dyDescent="0.2">
      <c r="A1615" s="41">
        <v>1614</v>
      </c>
      <c r="B1615" s="60">
        <v>41551</v>
      </c>
      <c r="C1615" s="43" t="s">
        <v>1877</v>
      </c>
      <c r="D1615" s="42" t="s">
        <v>210</v>
      </c>
      <c r="E1615" s="64">
        <v>602196</v>
      </c>
      <c r="F1615" s="64">
        <v>48176</v>
      </c>
      <c r="G1615" s="64">
        <v>650372</v>
      </c>
      <c r="H1615" s="50"/>
      <c r="I1615" s="52">
        <f>+VLOOKUP(B1615,[1]CHECK!F$386:N$2702,9,0)</f>
        <v>-650372</v>
      </c>
      <c r="J1615" s="52">
        <f t="shared" si="25"/>
        <v>0</v>
      </c>
      <c r="K1615" s="68" t="str">
        <f>+VLOOKUP(B1615,[1]CHECK!F$386:N$2702,8,0)</f>
        <v>05.11.2022</v>
      </c>
    </row>
    <row r="1616" spans="1:11" ht="18.75" hidden="1" customHeight="1" x14ac:dyDescent="0.2">
      <c r="A1616" s="41">
        <v>1615</v>
      </c>
      <c r="B1616" s="60">
        <v>41696</v>
      </c>
      <c r="C1616" s="43" t="s">
        <v>1877</v>
      </c>
      <c r="D1616" s="42" t="s">
        <v>210</v>
      </c>
      <c r="E1616" s="64">
        <v>1110580</v>
      </c>
      <c r="F1616" s="64">
        <v>88846</v>
      </c>
      <c r="G1616" s="64">
        <v>1199426</v>
      </c>
      <c r="H1616" s="50"/>
      <c r="I1616" s="52">
        <f>+VLOOKUP(B1616,[1]CHECK!F$386:N$2702,9,0)</f>
        <v>-1199426</v>
      </c>
      <c r="J1616" s="52">
        <f t="shared" si="25"/>
        <v>0</v>
      </c>
      <c r="K1616" s="68" t="str">
        <f>+VLOOKUP(B1616,[1]CHECK!F$386:N$2702,8,0)</f>
        <v>05.11.2022</v>
      </c>
    </row>
    <row r="1617" spans="1:11" ht="18.75" hidden="1" customHeight="1" x14ac:dyDescent="0.2">
      <c r="A1617" s="41">
        <v>1616</v>
      </c>
      <c r="B1617" s="60">
        <v>41712</v>
      </c>
      <c r="C1617" s="43" t="s">
        <v>116</v>
      </c>
      <c r="D1617" s="42" t="s">
        <v>210</v>
      </c>
      <c r="E1617" s="64">
        <v>1311308</v>
      </c>
      <c r="F1617" s="64">
        <v>104905</v>
      </c>
      <c r="G1617" s="64">
        <v>1416213</v>
      </c>
      <c r="H1617" s="50"/>
      <c r="I1617" s="52">
        <f>+VLOOKUP(B1617,[1]CHECK!F$386:N$2702,9,0)</f>
        <v>-1416213</v>
      </c>
      <c r="J1617" s="52">
        <f t="shared" si="25"/>
        <v>0</v>
      </c>
      <c r="K1617" s="68" t="str">
        <f>+VLOOKUP(B1617,[1]CHECK!F$386:N$2702,8,0)</f>
        <v>05.11.2022</v>
      </c>
    </row>
    <row r="1618" spans="1:11" ht="18.75" hidden="1" customHeight="1" x14ac:dyDescent="0.2">
      <c r="A1618" s="41">
        <v>1617</v>
      </c>
      <c r="B1618" s="60">
        <v>42320</v>
      </c>
      <c r="C1618" s="43" t="s">
        <v>117</v>
      </c>
      <c r="D1618" s="42" t="s">
        <v>210</v>
      </c>
      <c r="E1618" s="64">
        <v>2421892</v>
      </c>
      <c r="F1618" s="64">
        <v>193751</v>
      </c>
      <c r="G1618" s="64">
        <v>2615643</v>
      </c>
      <c r="H1618" s="50"/>
      <c r="I1618" s="52">
        <f>+VLOOKUP(B1618,[1]CHECK!F$386:N$2702,9,0)</f>
        <v>-2615643</v>
      </c>
      <c r="J1618" s="52">
        <f t="shared" si="25"/>
        <v>0</v>
      </c>
      <c r="K1618" s="68" t="str">
        <f>+VLOOKUP(B1618,[1]CHECK!F$386:N$2702,8,0)</f>
        <v>05.11.2022</v>
      </c>
    </row>
    <row r="1619" spans="1:11" ht="18.75" hidden="1" customHeight="1" x14ac:dyDescent="0.2">
      <c r="A1619" s="41">
        <v>1618</v>
      </c>
      <c r="B1619" s="60">
        <v>42321</v>
      </c>
      <c r="C1619" s="43" t="s">
        <v>117</v>
      </c>
      <c r="D1619" s="42" t="s">
        <v>210</v>
      </c>
      <c r="E1619" s="64">
        <v>4132576</v>
      </c>
      <c r="F1619" s="64">
        <v>330606</v>
      </c>
      <c r="G1619" s="64">
        <v>4463182</v>
      </c>
      <c r="H1619" s="50"/>
      <c r="I1619" s="52">
        <f>+VLOOKUP(B1619,[1]CHECK!F$386:N$2702,9,0)</f>
        <v>-4463182</v>
      </c>
      <c r="J1619" s="52">
        <f t="shared" si="25"/>
        <v>0</v>
      </c>
      <c r="K1619" s="68" t="str">
        <f>+VLOOKUP(B1619,[1]CHECK!F$386:N$2702,8,0)</f>
        <v>05.11.2022</v>
      </c>
    </row>
    <row r="1620" spans="1:11" ht="18.75" hidden="1" customHeight="1" x14ac:dyDescent="0.2">
      <c r="A1620" s="41">
        <v>1619</v>
      </c>
      <c r="B1620" s="60">
        <v>42322</v>
      </c>
      <c r="C1620" s="43" t="s">
        <v>117</v>
      </c>
      <c r="D1620" s="42" t="s">
        <v>210</v>
      </c>
      <c r="E1620" s="64">
        <v>4047860</v>
      </c>
      <c r="F1620" s="64">
        <v>323829</v>
      </c>
      <c r="G1620" s="64">
        <v>4371689</v>
      </c>
      <c r="H1620" s="50"/>
      <c r="I1620" s="52">
        <f>+VLOOKUP(B1620,[1]CHECK!F$386:N$2702,9,0)</f>
        <v>-4371689</v>
      </c>
      <c r="J1620" s="52">
        <f t="shared" si="25"/>
        <v>0</v>
      </c>
      <c r="K1620" s="68" t="str">
        <f>+VLOOKUP(B1620,[1]CHECK!F$386:N$2702,8,0)</f>
        <v>05.11.2022</v>
      </c>
    </row>
    <row r="1621" spans="1:11" ht="18.75" hidden="1" customHeight="1" x14ac:dyDescent="0.2">
      <c r="A1621" s="41">
        <v>1620</v>
      </c>
      <c r="B1621" s="60">
        <v>42323</v>
      </c>
      <c r="C1621" s="43" t="s">
        <v>117</v>
      </c>
      <c r="D1621" s="42" t="s">
        <v>210</v>
      </c>
      <c r="E1621" s="64">
        <v>2777840</v>
      </c>
      <c r="F1621" s="64">
        <v>222227</v>
      </c>
      <c r="G1621" s="64">
        <v>3000067</v>
      </c>
      <c r="H1621" s="50"/>
      <c r="I1621" s="52">
        <f>+VLOOKUP(B1621,[1]CHECK!F$386:N$2702,9,0)</f>
        <v>-3000067</v>
      </c>
      <c r="J1621" s="52">
        <f t="shared" si="25"/>
        <v>0</v>
      </c>
      <c r="K1621" s="68" t="str">
        <f>+VLOOKUP(B1621,[1]CHECK!F$386:N$2702,8,0)</f>
        <v>05.11.2022</v>
      </c>
    </row>
    <row r="1622" spans="1:11" ht="18.75" hidden="1" customHeight="1" x14ac:dyDescent="0.2">
      <c r="A1622" s="41">
        <v>1621</v>
      </c>
      <c r="B1622" s="60">
        <v>42324</v>
      </c>
      <c r="C1622" s="43" t="s">
        <v>117</v>
      </c>
      <c r="D1622" s="42" t="s">
        <v>210</v>
      </c>
      <c r="E1622" s="64">
        <v>6357648</v>
      </c>
      <c r="F1622" s="64">
        <v>508612</v>
      </c>
      <c r="G1622" s="64">
        <v>6866260</v>
      </c>
      <c r="H1622" s="50"/>
      <c r="I1622" s="52">
        <f>+VLOOKUP(B1622,[1]CHECK!F$386:N$2702,9,0)</f>
        <v>-6866260</v>
      </c>
      <c r="J1622" s="52">
        <f t="shared" si="25"/>
        <v>0</v>
      </c>
      <c r="K1622" s="68" t="str">
        <f>+VLOOKUP(B1622,[1]CHECK!F$386:N$2702,8,0)</f>
        <v>05.11.2022</v>
      </c>
    </row>
    <row r="1623" spans="1:11" ht="18.75" hidden="1" customHeight="1" x14ac:dyDescent="0.2">
      <c r="A1623" s="41">
        <v>1622</v>
      </c>
      <c r="B1623" s="60">
        <v>42325</v>
      </c>
      <c r="C1623" s="43" t="s">
        <v>117</v>
      </c>
      <c r="D1623" s="42" t="s">
        <v>210</v>
      </c>
      <c r="E1623" s="64">
        <v>338728</v>
      </c>
      <c r="F1623" s="64">
        <v>27098</v>
      </c>
      <c r="G1623" s="64">
        <v>365826</v>
      </c>
      <c r="H1623" s="50"/>
      <c r="I1623" s="52">
        <f>+VLOOKUP(B1623,[1]CHECK!F$386:N$2702,9,0)</f>
        <v>-365826</v>
      </c>
      <c r="J1623" s="52">
        <f t="shared" si="25"/>
        <v>0</v>
      </c>
      <c r="K1623" s="68" t="str">
        <f>+VLOOKUP(B1623,[1]CHECK!F$386:N$2702,8,0)</f>
        <v>05.11.2022</v>
      </c>
    </row>
    <row r="1624" spans="1:11" ht="18.75" hidden="1" customHeight="1" x14ac:dyDescent="0.2">
      <c r="A1624" s="41">
        <v>1623</v>
      </c>
      <c r="B1624" s="60">
        <v>42326</v>
      </c>
      <c r="C1624" s="43" t="s">
        <v>117</v>
      </c>
      <c r="D1624" s="42" t="s">
        <v>210</v>
      </c>
      <c r="E1624" s="64">
        <v>2421120</v>
      </c>
      <c r="F1624" s="64">
        <v>193690</v>
      </c>
      <c r="G1624" s="64">
        <v>2614810</v>
      </c>
      <c r="H1624" s="50"/>
      <c r="I1624" s="52">
        <f>+VLOOKUP(B1624,[1]CHECK!F$386:N$2702,9,0)</f>
        <v>-2614810</v>
      </c>
      <c r="J1624" s="52">
        <f t="shared" si="25"/>
        <v>0</v>
      </c>
      <c r="K1624" s="68" t="str">
        <f>+VLOOKUP(B1624,[1]CHECK!F$386:N$2702,8,0)</f>
        <v>05.11.2022</v>
      </c>
    </row>
    <row r="1625" spans="1:11" customFormat="1" ht="15" hidden="1" customHeight="1" x14ac:dyDescent="0.25">
      <c r="A1625" s="41">
        <v>1624</v>
      </c>
      <c r="B1625" s="67">
        <v>42327</v>
      </c>
      <c r="C1625" s="48" t="s">
        <v>117</v>
      </c>
      <c r="D1625" s="47" t="s">
        <v>210</v>
      </c>
      <c r="E1625" s="65">
        <v>1468620</v>
      </c>
      <c r="F1625" s="65">
        <v>117490</v>
      </c>
      <c r="G1625" s="66">
        <v>1586110</v>
      </c>
      <c r="H1625" s="53"/>
      <c r="I1625" s="52">
        <f>+VLOOKUP(B1625,[1]CHECK!F$386:N$2702,9,0)</f>
        <v>-1586110</v>
      </c>
      <c r="J1625" s="52">
        <f t="shared" si="25"/>
        <v>0</v>
      </c>
      <c r="K1625" s="68" t="str">
        <f>+VLOOKUP(B1625,[1]CHECK!F$386:N$2702,8,0)</f>
        <v>05.11.2022</v>
      </c>
    </row>
    <row r="1626" spans="1:11" ht="18.75" hidden="1" customHeight="1" x14ac:dyDescent="0.2">
      <c r="A1626" s="41">
        <v>1625</v>
      </c>
      <c r="B1626" s="60">
        <v>42328</v>
      </c>
      <c r="C1626" s="43" t="s">
        <v>117</v>
      </c>
      <c r="D1626" s="42" t="s">
        <v>210</v>
      </c>
      <c r="E1626" s="64">
        <v>2579200</v>
      </c>
      <c r="F1626" s="64">
        <v>206336</v>
      </c>
      <c r="G1626" s="64">
        <v>2785536</v>
      </c>
      <c r="H1626" s="50"/>
      <c r="I1626" s="52">
        <f>+VLOOKUP(B1626,[1]CHECK!F$386:N$2702,9,0)</f>
        <v>-2785536</v>
      </c>
      <c r="J1626" s="52">
        <f t="shared" si="25"/>
        <v>0</v>
      </c>
      <c r="K1626" s="68" t="str">
        <f>+VLOOKUP(B1626,[1]CHECK!F$386:N$2702,8,0)</f>
        <v>05.11.2022</v>
      </c>
    </row>
    <row r="1627" spans="1:11" ht="18.75" hidden="1" customHeight="1" x14ac:dyDescent="0.2">
      <c r="A1627" s="41">
        <v>1626</v>
      </c>
      <c r="B1627" s="60">
        <v>42329</v>
      </c>
      <c r="C1627" s="43" t="s">
        <v>117</v>
      </c>
      <c r="D1627" s="42" t="s">
        <v>210</v>
      </c>
      <c r="E1627" s="64">
        <v>1468620</v>
      </c>
      <c r="F1627" s="64">
        <v>117490</v>
      </c>
      <c r="G1627" s="64">
        <v>1586110</v>
      </c>
      <c r="H1627" s="50"/>
      <c r="I1627" s="52">
        <f>+VLOOKUP(B1627,[1]CHECK!F$386:N$2702,9,0)</f>
        <v>-1586110</v>
      </c>
      <c r="J1627" s="52">
        <f t="shared" si="25"/>
        <v>0</v>
      </c>
      <c r="K1627" s="68" t="str">
        <f>+VLOOKUP(B1627,[1]CHECK!F$386:N$2702,8,0)</f>
        <v>05.11.2022</v>
      </c>
    </row>
    <row r="1628" spans="1:11" ht="18.75" hidden="1" customHeight="1" x14ac:dyDescent="0.2">
      <c r="A1628" s="41">
        <v>1627</v>
      </c>
      <c r="B1628" s="60">
        <v>42330</v>
      </c>
      <c r="C1628" s="43" t="s">
        <v>117</v>
      </c>
      <c r="D1628" s="42" t="s">
        <v>210</v>
      </c>
      <c r="E1628" s="64">
        <v>4442320</v>
      </c>
      <c r="F1628" s="64">
        <v>355386</v>
      </c>
      <c r="G1628" s="64">
        <v>4797706</v>
      </c>
      <c r="H1628" s="50"/>
      <c r="I1628" s="52">
        <f>+VLOOKUP(B1628,[1]CHECK!F$386:N$2702,9,0)</f>
        <v>-4797706</v>
      </c>
      <c r="J1628" s="52">
        <f t="shared" si="25"/>
        <v>0</v>
      </c>
      <c r="K1628" s="68" t="str">
        <f>+VLOOKUP(B1628,[1]CHECK!F$386:N$2702,8,0)</f>
        <v>05.11.2022</v>
      </c>
    </row>
    <row r="1629" spans="1:11" ht="18.75" hidden="1" customHeight="1" x14ac:dyDescent="0.2">
      <c r="A1629" s="41">
        <v>1628</v>
      </c>
      <c r="B1629" s="60">
        <v>42347</v>
      </c>
      <c r="C1629" s="43" t="s">
        <v>117</v>
      </c>
      <c r="D1629" s="42" t="s">
        <v>210</v>
      </c>
      <c r="E1629" s="64">
        <v>3331740</v>
      </c>
      <c r="F1629" s="64">
        <v>266539</v>
      </c>
      <c r="G1629" s="64">
        <v>3598279</v>
      </c>
      <c r="H1629" s="50"/>
      <c r="I1629" s="52">
        <f>+VLOOKUP(B1629,[1]CHECK!F$386:N$2702,9,0)</f>
        <v>-3598279</v>
      </c>
      <c r="J1629" s="52">
        <f t="shared" si="25"/>
        <v>0</v>
      </c>
      <c r="K1629" s="68" t="str">
        <f>+VLOOKUP(B1629,[1]CHECK!F$386:N$2702,8,0)</f>
        <v>05.11.2022</v>
      </c>
    </row>
    <row r="1630" spans="1:11" ht="18.75" hidden="1" customHeight="1" x14ac:dyDescent="0.2">
      <c r="A1630" s="41">
        <v>1629</v>
      </c>
      <c r="B1630" s="60">
        <v>42348</v>
      </c>
      <c r="C1630" s="43" t="s">
        <v>117</v>
      </c>
      <c r="D1630" s="42" t="s">
        <v>210</v>
      </c>
      <c r="E1630" s="64">
        <v>7865008</v>
      </c>
      <c r="F1630" s="64">
        <v>629201</v>
      </c>
      <c r="G1630" s="64">
        <v>8494209</v>
      </c>
      <c r="H1630" s="50"/>
      <c r="I1630" s="52">
        <f>+VLOOKUP(B1630,[1]CHECK!F$386:N$2702,9,0)</f>
        <v>-8494209</v>
      </c>
      <c r="J1630" s="52">
        <f t="shared" si="25"/>
        <v>0</v>
      </c>
      <c r="K1630" s="68" t="str">
        <f>+VLOOKUP(B1630,[1]CHECK!F$386:N$2702,8,0)</f>
        <v>05.11.2022</v>
      </c>
    </row>
    <row r="1631" spans="1:11" ht="18.75" hidden="1" customHeight="1" x14ac:dyDescent="0.2">
      <c r="A1631" s="41">
        <v>1630</v>
      </c>
      <c r="B1631" s="60">
        <v>42349</v>
      </c>
      <c r="C1631" s="43" t="s">
        <v>117</v>
      </c>
      <c r="D1631" s="42" t="s">
        <v>210</v>
      </c>
      <c r="E1631" s="64">
        <v>3689780</v>
      </c>
      <c r="F1631" s="64">
        <v>295182</v>
      </c>
      <c r="G1631" s="64">
        <v>3984962</v>
      </c>
      <c r="H1631" s="50"/>
      <c r="I1631" s="52">
        <f>+VLOOKUP(B1631,[1]CHECK!F$386:N$2702,9,0)</f>
        <v>-3984962</v>
      </c>
      <c r="J1631" s="52">
        <f t="shared" si="25"/>
        <v>0</v>
      </c>
      <c r="K1631" s="68" t="str">
        <f>+VLOOKUP(B1631,[1]CHECK!F$386:N$2702,8,0)</f>
        <v>05.11.2022</v>
      </c>
    </row>
    <row r="1632" spans="1:11" ht="18.75" hidden="1" customHeight="1" x14ac:dyDescent="0.2">
      <c r="A1632" s="41">
        <v>1631</v>
      </c>
      <c r="B1632" s="60">
        <v>42359</v>
      </c>
      <c r="C1632" s="43" t="s">
        <v>117</v>
      </c>
      <c r="D1632" s="42" t="s">
        <v>210</v>
      </c>
      <c r="E1632" s="64">
        <v>1110580</v>
      </c>
      <c r="F1632" s="64">
        <v>88846</v>
      </c>
      <c r="G1632" s="64">
        <v>1199426</v>
      </c>
      <c r="H1632" s="50"/>
      <c r="I1632" s="52">
        <f>+VLOOKUP(B1632,[1]CHECK!F$386:N$2702,9,0)</f>
        <v>-1199426</v>
      </c>
      <c r="J1632" s="52">
        <f t="shared" si="25"/>
        <v>0</v>
      </c>
      <c r="K1632" s="68" t="str">
        <f>+VLOOKUP(B1632,[1]CHECK!F$386:N$2702,8,0)</f>
        <v>05.11.2022</v>
      </c>
    </row>
    <row r="1633" spans="1:11" ht="18.75" hidden="1" customHeight="1" x14ac:dyDescent="0.2">
      <c r="A1633" s="41">
        <v>1632</v>
      </c>
      <c r="B1633" s="60">
        <v>42375</v>
      </c>
      <c r="C1633" s="43" t="s">
        <v>118</v>
      </c>
      <c r="D1633" s="42" t="s">
        <v>210</v>
      </c>
      <c r="E1633" s="64">
        <v>1468620</v>
      </c>
      <c r="F1633" s="64">
        <v>117490</v>
      </c>
      <c r="G1633" s="64">
        <v>1586110</v>
      </c>
      <c r="H1633" s="50"/>
      <c r="I1633" s="52">
        <f>+VLOOKUP(B1633,[1]CHECK!F$386:N$2702,9,0)</f>
        <v>-1586110</v>
      </c>
      <c r="J1633" s="52">
        <f t="shared" si="25"/>
        <v>0</v>
      </c>
      <c r="K1633" s="68" t="str">
        <f>+VLOOKUP(B1633,[1]CHECK!F$386:N$2702,8,0)</f>
        <v>05.11.2022</v>
      </c>
    </row>
    <row r="1634" spans="1:11" ht="18.75" hidden="1" customHeight="1" x14ac:dyDescent="0.2">
      <c r="A1634" s="41">
        <v>1633</v>
      </c>
      <c r="B1634" s="60">
        <v>42376</v>
      </c>
      <c r="C1634" s="43" t="s">
        <v>118</v>
      </c>
      <c r="D1634" s="42" t="s">
        <v>210</v>
      </c>
      <c r="E1634" s="64">
        <v>6112988</v>
      </c>
      <c r="F1634" s="64">
        <v>489039</v>
      </c>
      <c r="G1634" s="64">
        <v>6602027</v>
      </c>
      <c r="H1634" s="50"/>
      <c r="I1634" s="52">
        <f>+VLOOKUP(B1634,[1]CHECK!F$386:N$2702,9,0)</f>
        <v>-6602027</v>
      </c>
      <c r="J1634" s="52">
        <f t="shared" si="25"/>
        <v>0</v>
      </c>
      <c r="K1634" s="68" t="str">
        <f>+VLOOKUP(B1634,[1]CHECK!F$386:N$2702,8,0)</f>
        <v>05.11.2022</v>
      </c>
    </row>
    <row r="1635" spans="1:11" ht="18.75" hidden="1" customHeight="1" x14ac:dyDescent="0.2">
      <c r="A1635" s="41">
        <v>1634</v>
      </c>
      <c r="B1635" s="60">
        <v>42416</v>
      </c>
      <c r="C1635" s="43" t="s">
        <v>118</v>
      </c>
      <c r="D1635" s="42" t="s">
        <v>210</v>
      </c>
      <c r="E1635" s="64">
        <v>1110580</v>
      </c>
      <c r="F1635" s="64">
        <v>88846</v>
      </c>
      <c r="G1635" s="64">
        <v>1199426</v>
      </c>
      <c r="H1635" s="50"/>
      <c r="I1635" s="52">
        <f>+VLOOKUP(B1635,[1]CHECK!F$386:N$2702,9,0)</f>
        <v>-1199426</v>
      </c>
      <c r="J1635" s="52">
        <f t="shared" si="25"/>
        <v>0</v>
      </c>
      <c r="K1635" s="68" t="str">
        <f>+VLOOKUP(B1635,[1]CHECK!F$386:N$2702,8,0)</f>
        <v>05.11.2022</v>
      </c>
    </row>
    <row r="1636" spans="1:11" ht="18.75" hidden="1" customHeight="1" x14ac:dyDescent="0.2">
      <c r="A1636" s="41">
        <v>1635</v>
      </c>
      <c r="B1636" s="60">
        <v>42417</v>
      </c>
      <c r="C1636" s="43" t="s">
        <v>118</v>
      </c>
      <c r="D1636" s="42" t="s">
        <v>210</v>
      </c>
      <c r="E1636" s="64">
        <v>1870076</v>
      </c>
      <c r="F1636" s="64">
        <v>149606</v>
      </c>
      <c r="G1636" s="64">
        <v>2019682</v>
      </c>
      <c r="H1636" s="50"/>
      <c r="I1636" s="52">
        <f>+VLOOKUP(B1636,[1]CHECK!F$386:N$2702,9,0)</f>
        <v>-2019682</v>
      </c>
      <c r="J1636" s="52">
        <f t="shared" si="25"/>
        <v>0</v>
      </c>
      <c r="K1636" s="68" t="str">
        <f>+VLOOKUP(B1636,[1]CHECK!F$386:N$2702,8,0)</f>
        <v>05.11.2022</v>
      </c>
    </row>
    <row r="1637" spans="1:11" ht="18.75" hidden="1" customHeight="1" x14ac:dyDescent="0.2">
      <c r="A1637" s="41">
        <v>1636</v>
      </c>
      <c r="B1637" s="60">
        <v>42418</v>
      </c>
      <c r="C1637" s="43" t="s">
        <v>118</v>
      </c>
      <c r="D1637" s="42" t="s">
        <v>210</v>
      </c>
      <c r="E1637" s="64">
        <v>2777840</v>
      </c>
      <c r="F1637" s="64">
        <v>222227</v>
      </c>
      <c r="G1637" s="64">
        <v>3000067</v>
      </c>
      <c r="H1637" s="50"/>
      <c r="I1637" s="52">
        <f>+VLOOKUP(B1637,[1]CHECK!F$386:N$2702,9,0)</f>
        <v>-3000067</v>
      </c>
      <c r="J1637" s="52">
        <f t="shared" si="25"/>
        <v>0</v>
      </c>
      <c r="K1637" s="68" t="str">
        <f>+VLOOKUP(B1637,[1]CHECK!F$386:N$2702,8,0)</f>
        <v>05.11.2022</v>
      </c>
    </row>
    <row r="1638" spans="1:11" ht="18.75" hidden="1" customHeight="1" x14ac:dyDescent="0.2">
      <c r="A1638" s="41">
        <v>1637</v>
      </c>
      <c r="B1638" s="60">
        <v>42419</v>
      </c>
      <c r="C1638" s="43" t="s">
        <v>118</v>
      </c>
      <c r="D1638" s="42" t="s">
        <v>210</v>
      </c>
      <c r="E1638" s="64">
        <v>4640960</v>
      </c>
      <c r="F1638" s="64">
        <v>371277</v>
      </c>
      <c r="G1638" s="64">
        <v>5012237</v>
      </c>
      <c r="H1638" s="50"/>
      <c r="I1638" s="52">
        <f>+VLOOKUP(B1638,[1]CHECK!F$386:N$2702,9,0)</f>
        <v>-5012237</v>
      </c>
      <c r="J1638" s="52">
        <f t="shared" si="25"/>
        <v>0</v>
      </c>
      <c r="K1638" s="68" t="str">
        <f>+VLOOKUP(B1638,[1]CHECK!F$386:N$2702,8,0)</f>
        <v>05.11.2022</v>
      </c>
    </row>
    <row r="1639" spans="1:11" ht="18.75" hidden="1" customHeight="1" x14ac:dyDescent="0.2">
      <c r="A1639" s="41">
        <v>1638</v>
      </c>
      <c r="B1639" s="60">
        <v>42441</v>
      </c>
      <c r="C1639" s="43" t="s">
        <v>118</v>
      </c>
      <c r="D1639" s="42" t="s">
        <v>210</v>
      </c>
      <c r="E1639" s="64">
        <v>4800360</v>
      </c>
      <c r="F1639" s="64">
        <v>384029</v>
      </c>
      <c r="G1639" s="64">
        <v>5184389</v>
      </c>
      <c r="H1639" s="50"/>
      <c r="I1639" s="52">
        <f>+VLOOKUP(B1639,[1]CHECK!F$386:N$2702,9,0)</f>
        <v>-5184389</v>
      </c>
      <c r="J1639" s="52">
        <f t="shared" si="25"/>
        <v>0</v>
      </c>
      <c r="K1639" s="68" t="str">
        <f>+VLOOKUP(B1639,[1]CHECK!F$386:N$2702,8,0)</f>
        <v>05.11.2022</v>
      </c>
    </row>
    <row r="1640" spans="1:11" ht="18.75" hidden="1" customHeight="1" x14ac:dyDescent="0.2">
      <c r="A1640" s="41">
        <v>1639</v>
      </c>
      <c r="B1640" s="60">
        <v>42442</v>
      </c>
      <c r="C1640" s="43" t="s">
        <v>118</v>
      </c>
      <c r="D1640" s="42" t="s">
        <v>210</v>
      </c>
      <c r="E1640" s="64">
        <v>1715348</v>
      </c>
      <c r="F1640" s="64">
        <v>137228</v>
      </c>
      <c r="G1640" s="64">
        <v>1852576</v>
      </c>
      <c r="H1640" s="50"/>
      <c r="I1640" s="52">
        <f>+VLOOKUP(B1640,[1]CHECK!F$386:N$2702,9,0)</f>
        <v>-1852576</v>
      </c>
      <c r="J1640" s="52">
        <f t="shared" si="25"/>
        <v>0</v>
      </c>
      <c r="K1640" s="68" t="str">
        <f>+VLOOKUP(B1640,[1]CHECK!F$386:N$2702,8,0)</f>
        <v>05.11.2022</v>
      </c>
    </row>
    <row r="1641" spans="1:11" ht="18.75" hidden="1" customHeight="1" x14ac:dyDescent="0.2">
      <c r="A1641" s="41">
        <v>1640</v>
      </c>
      <c r="B1641" s="60">
        <v>43649</v>
      </c>
      <c r="C1641" s="43" t="s">
        <v>1911</v>
      </c>
      <c r="D1641" s="42" t="s">
        <v>210</v>
      </c>
      <c r="E1641" s="64">
        <v>1560620</v>
      </c>
      <c r="F1641" s="64">
        <v>124850</v>
      </c>
      <c r="G1641" s="64">
        <v>1685470</v>
      </c>
      <c r="H1641" s="50"/>
      <c r="I1641" s="52">
        <f>+VLOOKUP(B1641,[1]CHECK!F$386:N$2702,9,0)</f>
        <v>-1685470</v>
      </c>
      <c r="J1641" s="52">
        <f t="shared" si="25"/>
        <v>0</v>
      </c>
      <c r="K1641" s="68" t="str">
        <f>+VLOOKUP(B1641,[1]CHECK!F$386:N$2702,8,0)</f>
        <v>15.11.2022</v>
      </c>
    </row>
    <row r="1642" spans="1:11" ht="18.75" hidden="1" customHeight="1" x14ac:dyDescent="0.2">
      <c r="A1642" s="41">
        <v>1641</v>
      </c>
      <c r="B1642" s="60">
        <v>43650</v>
      </c>
      <c r="C1642" s="43" t="s">
        <v>1911</v>
      </c>
      <c r="D1642" s="42" t="s">
        <v>210</v>
      </c>
      <c r="E1642" s="64">
        <v>2421888</v>
      </c>
      <c r="F1642" s="64">
        <v>193751</v>
      </c>
      <c r="G1642" s="64">
        <v>2615639</v>
      </c>
      <c r="H1642" s="50"/>
      <c r="I1642" s="52">
        <f>+VLOOKUP(B1642,[1]CHECK!F$386:N$2702,9,0)</f>
        <v>-2615639</v>
      </c>
      <c r="J1642" s="52">
        <f t="shared" si="25"/>
        <v>0</v>
      </c>
      <c r="K1642" s="68" t="str">
        <f>+VLOOKUP(B1642,[1]CHECK!F$386:N$2702,8,0)</f>
        <v>15.11.2022</v>
      </c>
    </row>
    <row r="1643" spans="1:11" ht="18.75" hidden="1" customHeight="1" x14ac:dyDescent="0.2">
      <c r="A1643" s="41">
        <v>1642</v>
      </c>
      <c r="B1643" s="60">
        <v>43651</v>
      </c>
      <c r="C1643" s="43" t="s">
        <v>1911</v>
      </c>
      <c r="D1643" s="42" t="s">
        <v>210</v>
      </c>
      <c r="E1643" s="64">
        <v>1669352</v>
      </c>
      <c r="F1643" s="64">
        <v>133548</v>
      </c>
      <c r="G1643" s="64">
        <v>1802900</v>
      </c>
      <c r="H1643" s="50"/>
      <c r="I1643" s="52">
        <f>+VLOOKUP(B1643,[1]CHECK!F$386:N$2702,9,0)</f>
        <v>-1802900</v>
      </c>
      <c r="J1643" s="52">
        <f t="shared" si="25"/>
        <v>0</v>
      </c>
      <c r="K1643" s="68" t="str">
        <f>+VLOOKUP(B1643,[1]CHECK!F$386:N$2702,8,0)</f>
        <v>15.11.2022</v>
      </c>
    </row>
    <row r="1644" spans="1:11" ht="18.75" hidden="1" customHeight="1" x14ac:dyDescent="0.2">
      <c r="A1644" s="41">
        <v>1643</v>
      </c>
      <c r="B1644" s="60">
        <v>43652</v>
      </c>
      <c r="C1644" s="43" t="s">
        <v>1911</v>
      </c>
      <c r="D1644" s="42" t="s">
        <v>210</v>
      </c>
      <c r="E1644" s="64">
        <v>1468620</v>
      </c>
      <c r="F1644" s="64">
        <v>117490</v>
      </c>
      <c r="G1644" s="64">
        <v>1586110</v>
      </c>
      <c r="H1644" s="50"/>
      <c r="I1644" s="52">
        <f>+VLOOKUP(B1644,[1]CHECK!F$386:N$2702,9,0)</f>
        <v>-1586110</v>
      </c>
      <c r="J1644" s="52">
        <f t="shared" si="25"/>
        <v>0</v>
      </c>
      <c r="K1644" s="68" t="str">
        <f>+VLOOKUP(B1644,[1]CHECK!F$386:N$2702,8,0)</f>
        <v>15.11.2022</v>
      </c>
    </row>
    <row r="1645" spans="1:11" ht="18.75" hidden="1" customHeight="1" x14ac:dyDescent="0.2">
      <c r="A1645" s="41">
        <v>1644</v>
      </c>
      <c r="B1645" s="60">
        <v>43653</v>
      </c>
      <c r="C1645" s="43" t="s">
        <v>1911</v>
      </c>
      <c r="D1645" s="42" t="s">
        <v>210</v>
      </c>
      <c r="E1645" s="64">
        <v>2359160</v>
      </c>
      <c r="F1645" s="64">
        <v>188733</v>
      </c>
      <c r="G1645" s="64">
        <v>2547893</v>
      </c>
      <c r="H1645" s="50"/>
      <c r="I1645" s="52">
        <f>+VLOOKUP(B1645,[1]CHECK!F$386:N$2702,9,0)</f>
        <v>-2547893</v>
      </c>
      <c r="J1645" s="52">
        <f t="shared" si="25"/>
        <v>0</v>
      </c>
      <c r="K1645" s="68" t="str">
        <f>+VLOOKUP(B1645,[1]CHECK!F$386:N$2702,8,0)</f>
        <v>15.11.2022</v>
      </c>
    </row>
    <row r="1646" spans="1:11" ht="18.75" hidden="1" customHeight="1" x14ac:dyDescent="0.2">
      <c r="A1646" s="41">
        <v>1645</v>
      </c>
      <c r="B1646" s="60">
        <v>43654</v>
      </c>
      <c r="C1646" s="43" t="s">
        <v>1911</v>
      </c>
      <c r="D1646" s="42" t="s">
        <v>210</v>
      </c>
      <c r="E1646" s="64">
        <v>2221160</v>
      </c>
      <c r="F1646" s="64">
        <v>177693</v>
      </c>
      <c r="G1646" s="64">
        <v>2398853</v>
      </c>
      <c r="H1646" s="50"/>
      <c r="I1646" s="52">
        <f>+VLOOKUP(B1646,[1]CHECK!F$386:N$2702,9,0)</f>
        <v>-2398853</v>
      </c>
      <c r="J1646" s="52">
        <f t="shared" si="25"/>
        <v>0</v>
      </c>
      <c r="K1646" s="68" t="str">
        <f>+VLOOKUP(B1646,[1]CHECK!F$386:N$2702,8,0)</f>
        <v>15.11.2022</v>
      </c>
    </row>
    <row r="1647" spans="1:11" ht="18.75" hidden="1" customHeight="1" x14ac:dyDescent="0.2">
      <c r="A1647" s="41">
        <v>1646</v>
      </c>
      <c r="B1647" s="60">
        <v>43655</v>
      </c>
      <c r="C1647" s="43" t="s">
        <v>1911</v>
      </c>
      <c r="D1647" s="42" t="s">
        <v>210</v>
      </c>
      <c r="E1647" s="64">
        <v>2789892</v>
      </c>
      <c r="F1647" s="64">
        <v>223191</v>
      </c>
      <c r="G1647" s="64">
        <v>3013083</v>
      </c>
      <c r="H1647" s="50"/>
      <c r="I1647" s="52">
        <f>+VLOOKUP(B1647,[1]CHECK!F$386:N$2702,9,0)</f>
        <v>-3013083</v>
      </c>
      <c r="J1647" s="52">
        <f t="shared" si="25"/>
        <v>0</v>
      </c>
      <c r="K1647" s="68" t="str">
        <f>+VLOOKUP(B1647,[1]CHECK!F$386:N$2702,8,0)</f>
        <v>15.11.2022</v>
      </c>
    </row>
    <row r="1648" spans="1:11" ht="18.75" hidden="1" customHeight="1" x14ac:dyDescent="0.2">
      <c r="A1648" s="41">
        <v>1647</v>
      </c>
      <c r="B1648" s="60">
        <v>43656</v>
      </c>
      <c r="C1648" s="43" t="s">
        <v>1911</v>
      </c>
      <c r="D1648" s="42" t="s">
        <v>210</v>
      </c>
      <c r="E1648" s="64">
        <v>3889740</v>
      </c>
      <c r="F1648" s="64">
        <v>311179</v>
      </c>
      <c r="G1648" s="64">
        <v>4200919</v>
      </c>
      <c r="H1648" s="50"/>
      <c r="I1648" s="52">
        <f>+VLOOKUP(B1648,[1]CHECK!F$386:N$2702,9,0)</f>
        <v>-4200919</v>
      </c>
      <c r="J1648" s="52">
        <f t="shared" si="25"/>
        <v>0</v>
      </c>
      <c r="K1648" s="68" t="str">
        <f>+VLOOKUP(B1648,[1]CHECK!F$386:N$2702,8,0)</f>
        <v>15.11.2022</v>
      </c>
    </row>
    <row r="1649" spans="1:11" ht="18.75" hidden="1" customHeight="1" x14ac:dyDescent="0.2">
      <c r="A1649" s="41">
        <v>1648</v>
      </c>
      <c r="B1649" s="60">
        <v>43863</v>
      </c>
      <c r="C1649" s="43" t="s">
        <v>1911</v>
      </c>
      <c r="D1649" s="42" t="s">
        <v>210</v>
      </c>
      <c r="E1649" s="64">
        <v>1202580</v>
      </c>
      <c r="F1649" s="64">
        <v>96206</v>
      </c>
      <c r="G1649" s="64">
        <v>1298786</v>
      </c>
      <c r="H1649" s="50"/>
      <c r="I1649" s="52">
        <f>+VLOOKUP(B1649,[1]CHECK!F$386:N$2702,9,0)</f>
        <v>-1298786</v>
      </c>
      <c r="J1649" s="52">
        <f t="shared" si="25"/>
        <v>0</v>
      </c>
      <c r="K1649" s="68" t="str">
        <f>+VLOOKUP(B1649,[1]CHECK!F$386:N$2702,8,0)</f>
        <v>15.11.2022</v>
      </c>
    </row>
    <row r="1650" spans="1:11" ht="18.75" hidden="1" customHeight="1" x14ac:dyDescent="0.2">
      <c r="A1650" s="41">
        <v>1649</v>
      </c>
      <c r="B1650" s="60">
        <v>43864</v>
      </c>
      <c r="C1650" s="43" t="s">
        <v>1911</v>
      </c>
      <c r="D1650" s="42" t="s">
        <v>210</v>
      </c>
      <c r="E1650" s="64">
        <v>2221160</v>
      </c>
      <c r="F1650" s="64">
        <v>177693</v>
      </c>
      <c r="G1650" s="64">
        <v>2398853</v>
      </c>
      <c r="H1650" s="50"/>
      <c r="I1650" s="52">
        <f>+VLOOKUP(B1650,[1]CHECK!F$386:N$2702,9,0)</f>
        <v>-2398853</v>
      </c>
      <c r="J1650" s="52">
        <f t="shared" si="25"/>
        <v>0</v>
      </c>
      <c r="K1650" s="68" t="str">
        <f>+VLOOKUP(B1650,[1]CHECK!F$386:N$2702,8,0)</f>
        <v>15.11.2022</v>
      </c>
    </row>
    <row r="1651" spans="1:11" ht="18.75" hidden="1" customHeight="1" x14ac:dyDescent="0.2">
      <c r="A1651" s="41">
        <v>1650</v>
      </c>
      <c r="B1651" s="60">
        <v>43865</v>
      </c>
      <c r="C1651" s="43" t="s">
        <v>1911</v>
      </c>
      <c r="D1651" s="42" t="s">
        <v>210</v>
      </c>
      <c r="E1651" s="64">
        <v>1311308</v>
      </c>
      <c r="F1651" s="64">
        <v>104905</v>
      </c>
      <c r="G1651" s="64">
        <v>1416213</v>
      </c>
      <c r="H1651" s="50"/>
      <c r="I1651" s="52">
        <f>+VLOOKUP(B1651,[1]CHECK!F$386:N$2702,9,0)</f>
        <v>-1416213</v>
      </c>
      <c r="J1651" s="52">
        <f t="shared" si="25"/>
        <v>0</v>
      </c>
      <c r="K1651" s="68" t="str">
        <f>+VLOOKUP(B1651,[1]CHECK!F$386:N$2702,8,0)</f>
        <v>15.11.2022</v>
      </c>
    </row>
    <row r="1652" spans="1:11" ht="18.75" hidden="1" customHeight="1" x14ac:dyDescent="0.2">
      <c r="A1652" s="41">
        <v>1651</v>
      </c>
      <c r="B1652" s="60">
        <v>43866</v>
      </c>
      <c r="C1652" s="43" t="s">
        <v>1911</v>
      </c>
      <c r="D1652" s="42" t="s">
        <v>210</v>
      </c>
      <c r="E1652" s="64">
        <v>1468640</v>
      </c>
      <c r="F1652" s="64">
        <v>117491</v>
      </c>
      <c r="G1652" s="64">
        <v>1586131</v>
      </c>
      <c r="H1652" s="50"/>
      <c r="I1652" s="52">
        <f>+VLOOKUP(B1652,[1]CHECK!F$386:N$2702,9,0)</f>
        <v>-1586131</v>
      </c>
      <c r="J1652" s="52">
        <f t="shared" si="25"/>
        <v>0</v>
      </c>
      <c r="K1652" s="68" t="str">
        <f>+VLOOKUP(B1652,[1]CHECK!F$386:N$2702,8,0)</f>
        <v>15.11.2022</v>
      </c>
    </row>
    <row r="1653" spans="1:11" ht="18.75" hidden="1" customHeight="1" x14ac:dyDescent="0.2">
      <c r="A1653" s="41">
        <v>1652</v>
      </c>
      <c r="B1653" s="60">
        <v>44059</v>
      </c>
      <c r="C1653" s="43" t="s">
        <v>1924</v>
      </c>
      <c r="D1653" s="42" t="s">
        <v>210</v>
      </c>
      <c r="E1653" s="64">
        <v>1311308</v>
      </c>
      <c r="F1653" s="64">
        <v>104905</v>
      </c>
      <c r="G1653" s="64">
        <v>1416213</v>
      </c>
      <c r="H1653" s="50"/>
      <c r="I1653" s="52">
        <f>+VLOOKUP(B1653,[1]CHECK!F$386:N$2702,9,0)</f>
        <v>-1416213</v>
      </c>
      <c r="J1653" s="52">
        <f t="shared" si="25"/>
        <v>0</v>
      </c>
      <c r="K1653" s="68" t="str">
        <f>+VLOOKUP(B1653,[1]CHECK!F$386:N$2702,8,0)</f>
        <v>15.11.2022</v>
      </c>
    </row>
    <row r="1654" spans="1:11" ht="18.75" hidden="1" customHeight="1" x14ac:dyDescent="0.2">
      <c r="A1654" s="41">
        <v>1653</v>
      </c>
      <c r="B1654" s="60">
        <v>44060</v>
      </c>
      <c r="C1654" s="43" t="s">
        <v>1924</v>
      </c>
      <c r="D1654" s="42" t="s">
        <v>210</v>
      </c>
      <c r="E1654" s="64">
        <v>2883208</v>
      </c>
      <c r="F1654" s="64">
        <v>230657</v>
      </c>
      <c r="G1654" s="64">
        <v>3113865</v>
      </c>
      <c r="H1654" s="50"/>
      <c r="I1654" s="52">
        <f>+VLOOKUP(B1654,[1]CHECK!F$386:N$2702,9,0)</f>
        <v>-3113865</v>
      </c>
      <c r="J1654" s="52">
        <f t="shared" si="25"/>
        <v>0</v>
      </c>
      <c r="K1654" s="68" t="str">
        <f>+VLOOKUP(B1654,[1]CHECK!F$386:N$2702,8,0)</f>
        <v>15.11.2022</v>
      </c>
    </row>
    <row r="1655" spans="1:11" ht="18.75" hidden="1" customHeight="1" x14ac:dyDescent="0.2">
      <c r="A1655" s="41">
        <v>1654</v>
      </c>
      <c r="B1655" s="60">
        <v>44175</v>
      </c>
      <c r="C1655" s="43" t="s">
        <v>119</v>
      </c>
      <c r="D1655" s="42" t="s">
        <v>210</v>
      </c>
      <c r="E1655" s="64">
        <v>1111900</v>
      </c>
      <c r="F1655" s="64">
        <v>88952</v>
      </c>
      <c r="G1655" s="64">
        <v>1200852</v>
      </c>
      <c r="H1655" s="50"/>
      <c r="I1655" s="52">
        <f>+VLOOKUP(B1655,[1]CHECK!F$386:N$2702,9,0)</f>
        <v>-1200852</v>
      </c>
      <c r="J1655" s="52">
        <f t="shared" si="25"/>
        <v>0</v>
      </c>
      <c r="K1655" s="68" t="str">
        <f>+VLOOKUP(B1655,[1]CHECK!F$386:N$2702,8,0)</f>
        <v>15.11.2022</v>
      </c>
    </row>
    <row r="1656" spans="1:11" ht="18.75" hidden="1" customHeight="1" x14ac:dyDescent="0.2">
      <c r="A1656" s="41">
        <v>1655</v>
      </c>
      <c r="B1656" s="60">
        <v>44176</v>
      </c>
      <c r="C1656" s="43" t="s">
        <v>119</v>
      </c>
      <c r="D1656" s="42" t="s">
        <v>210</v>
      </c>
      <c r="E1656" s="64">
        <v>2579220</v>
      </c>
      <c r="F1656" s="64">
        <v>206338</v>
      </c>
      <c r="G1656" s="64">
        <v>2785558</v>
      </c>
      <c r="H1656" s="50"/>
      <c r="I1656" s="52">
        <f>+VLOOKUP(B1656,[1]CHECK!F$386:N$2702,9,0)</f>
        <v>-2785558</v>
      </c>
      <c r="J1656" s="52">
        <f t="shared" si="25"/>
        <v>0</v>
      </c>
      <c r="K1656" s="68" t="str">
        <f>+VLOOKUP(B1656,[1]CHECK!F$386:N$2702,8,0)</f>
        <v>15.11.2022</v>
      </c>
    </row>
    <row r="1657" spans="1:11" ht="18.75" hidden="1" customHeight="1" x14ac:dyDescent="0.2">
      <c r="A1657" s="41">
        <v>1656</v>
      </c>
      <c r="B1657" s="60">
        <v>44177</v>
      </c>
      <c r="C1657" s="43" t="s">
        <v>119</v>
      </c>
      <c r="D1657" s="42" t="s">
        <v>210</v>
      </c>
      <c r="E1657" s="64">
        <v>1601948</v>
      </c>
      <c r="F1657" s="64">
        <v>128156</v>
      </c>
      <c r="G1657" s="64">
        <v>1730104</v>
      </c>
      <c r="H1657" s="50"/>
      <c r="I1657" s="52">
        <f>+VLOOKUP(B1657,[1]CHECK!F$386:N$2702,9,0)</f>
        <v>-1730104</v>
      </c>
      <c r="J1657" s="52">
        <f t="shared" si="25"/>
        <v>0</v>
      </c>
      <c r="K1657" s="68" t="str">
        <f>+VLOOKUP(B1657,[1]CHECK!F$386:N$2702,8,0)</f>
        <v>15.11.2022</v>
      </c>
    </row>
    <row r="1658" spans="1:11" ht="18.75" hidden="1" customHeight="1" x14ac:dyDescent="0.2">
      <c r="A1658" s="41">
        <v>1657</v>
      </c>
      <c r="B1658" s="60">
        <v>44178</v>
      </c>
      <c r="C1658" s="43" t="s">
        <v>119</v>
      </c>
      <c r="D1658" s="42" t="s">
        <v>210</v>
      </c>
      <c r="E1658" s="64">
        <v>1468620</v>
      </c>
      <c r="F1658" s="64">
        <v>117490</v>
      </c>
      <c r="G1658" s="64">
        <v>1586110</v>
      </c>
      <c r="H1658" s="50"/>
      <c r="I1658" s="52">
        <f>+VLOOKUP(B1658,[1]CHECK!F$386:N$2702,9,0)</f>
        <v>-1586110</v>
      </c>
      <c r="J1658" s="52">
        <f t="shared" si="25"/>
        <v>0</v>
      </c>
      <c r="K1658" s="68" t="str">
        <f>+VLOOKUP(B1658,[1]CHECK!F$386:N$2702,8,0)</f>
        <v>15.11.2022</v>
      </c>
    </row>
    <row r="1659" spans="1:11" ht="18.75" hidden="1" customHeight="1" x14ac:dyDescent="0.2">
      <c r="A1659" s="41">
        <v>1658</v>
      </c>
      <c r="B1659" s="60">
        <v>44179</v>
      </c>
      <c r="C1659" s="43" t="s">
        <v>119</v>
      </c>
      <c r="D1659" s="42" t="s">
        <v>210</v>
      </c>
      <c r="E1659" s="64">
        <v>2668616</v>
      </c>
      <c r="F1659" s="64">
        <v>213489</v>
      </c>
      <c r="G1659" s="64">
        <v>2882105</v>
      </c>
      <c r="H1659" s="50"/>
      <c r="I1659" s="52">
        <f>+VLOOKUP(B1659,[1]CHECK!F$386:N$2702,9,0)</f>
        <v>-2882105</v>
      </c>
      <c r="J1659" s="52">
        <f t="shared" si="25"/>
        <v>0</v>
      </c>
      <c r="K1659" s="68" t="str">
        <f>+VLOOKUP(B1659,[1]CHECK!F$386:N$2702,8,0)</f>
        <v>15.11.2022</v>
      </c>
    </row>
    <row r="1660" spans="1:11" ht="18.75" hidden="1" customHeight="1" x14ac:dyDescent="0.2">
      <c r="A1660" s="41">
        <v>1659</v>
      </c>
      <c r="B1660" s="60">
        <v>44180</v>
      </c>
      <c r="C1660" s="43" t="s">
        <v>119</v>
      </c>
      <c r="D1660" s="42" t="s">
        <v>210</v>
      </c>
      <c r="E1660" s="64">
        <v>1560620</v>
      </c>
      <c r="F1660" s="64">
        <v>124850</v>
      </c>
      <c r="G1660" s="64">
        <v>1685470</v>
      </c>
      <c r="H1660" s="50"/>
      <c r="I1660" s="52">
        <f>+VLOOKUP(B1660,[1]CHECK!F$386:N$2702,9,0)</f>
        <v>-1685470</v>
      </c>
      <c r="J1660" s="52">
        <f t="shared" si="25"/>
        <v>0</v>
      </c>
      <c r="K1660" s="68" t="str">
        <f>+VLOOKUP(B1660,[1]CHECK!F$386:N$2702,8,0)</f>
        <v>15.11.2022</v>
      </c>
    </row>
    <row r="1661" spans="1:11" ht="18.75" hidden="1" customHeight="1" x14ac:dyDescent="0.2">
      <c r="A1661" s="41">
        <v>1660</v>
      </c>
      <c r="B1661" s="60">
        <v>44181</v>
      </c>
      <c r="C1661" s="43" t="s">
        <v>119</v>
      </c>
      <c r="D1661" s="42" t="s">
        <v>210</v>
      </c>
      <c r="E1661" s="64">
        <v>2221160</v>
      </c>
      <c r="F1661" s="64">
        <v>177693</v>
      </c>
      <c r="G1661" s="64">
        <v>2398853</v>
      </c>
      <c r="H1661" s="50"/>
      <c r="I1661" s="52">
        <f>+VLOOKUP(B1661,[1]CHECK!F$386:N$2702,9,0)</f>
        <v>-2398853</v>
      </c>
      <c r="J1661" s="52">
        <f t="shared" si="25"/>
        <v>0</v>
      </c>
      <c r="K1661" s="68" t="str">
        <f>+VLOOKUP(B1661,[1]CHECK!F$386:N$2702,8,0)</f>
        <v>15.11.2022</v>
      </c>
    </row>
    <row r="1662" spans="1:11" ht="18.75" hidden="1" customHeight="1" x14ac:dyDescent="0.2">
      <c r="A1662" s="41">
        <v>1661</v>
      </c>
      <c r="B1662" s="60">
        <v>44182</v>
      </c>
      <c r="C1662" s="43" t="s">
        <v>119</v>
      </c>
      <c r="D1662" s="42" t="s">
        <v>210</v>
      </c>
      <c r="E1662" s="64">
        <v>4843008</v>
      </c>
      <c r="F1662" s="64">
        <v>387441</v>
      </c>
      <c r="G1662" s="64">
        <v>5230449</v>
      </c>
      <c r="H1662" s="50"/>
      <c r="I1662" s="52">
        <f>+VLOOKUP(B1662,[1]CHECK!F$386:N$2702,9,0)</f>
        <v>-5230449</v>
      </c>
      <c r="J1662" s="52">
        <f t="shared" si="25"/>
        <v>0</v>
      </c>
      <c r="K1662" s="68" t="str">
        <f>+VLOOKUP(B1662,[1]CHECK!F$386:N$2702,8,0)</f>
        <v>15.11.2022</v>
      </c>
    </row>
    <row r="1663" spans="1:11" ht="18.75" hidden="1" customHeight="1" x14ac:dyDescent="0.2">
      <c r="A1663" s="41">
        <v>1662</v>
      </c>
      <c r="B1663" s="60">
        <v>44183</v>
      </c>
      <c r="C1663" s="43" t="s">
        <v>119</v>
      </c>
      <c r="D1663" s="42" t="s">
        <v>210</v>
      </c>
      <c r="E1663" s="64">
        <v>4120508</v>
      </c>
      <c r="F1663" s="64">
        <v>329641</v>
      </c>
      <c r="G1663" s="64">
        <v>4450149</v>
      </c>
      <c r="H1663" s="50"/>
      <c r="I1663" s="52">
        <f>+VLOOKUP(B1663,[1]CHECK!F$386:N$2702,9,0)</f>
        <v>-4450149</v>
      </c>
      <c r="J1663" s="52">
        <f t="shared" si="25"/>
        <v>0</v>
      </c>
      <c r="K1663" s="68" t="str">
        <f>+VLOOKUP(B1663,[1]CHECK!F$386:N$2702,8,0)</f>
        <v>15.11.2022</v>
      </c>
    </row>
    <row r="1664" spans="1:11" ht="18.75" hidden="1" customHeight="1" x14ac:dyDescent="0.2">
      <c r="A1664" s="41">
        <v>1663</v>
      </c>
      <c r="B1664" s="60">
        <v>44184</v>
      </c>
      <c r="C1664" s="43" t="s">
        <v>119</v>
      </c>
      <c r="D1664" s="42" t="s">
        <v>210</v>
      </c>
      <c r="E1664" s="64">
        <v>3532468</v>
      </c>
      <c r="F1664" s="64">
        <v>282597</v>
      </c>
      <c r="G1664" s="64">
        <v>3815065</v>
      </c>
      <c r="H1664" s="50"/>
      <c r="I1664" s="52">
        <f>+VLOOKUP(B1664,[1]CHECK!F$386:N$2702,9,0)</f>
        <v>-3815065</v>
      </c>
      <c r="J1664" s="52">
        <f t="shared" si="25"/>
        <v>0</v>
      </c>
      <c r="K1664" s="68" t="str">
        <f>+VLOOKUP(B1664,[1]CHECK!F$386:N$2702,8,0)</f>
        <v>15.11.2022</v>
      </c>
    </row>
    <row r="1665" spans="1:11" ht="18.75" hidden="1" customHeight="1" x14ac:dyDescent="0.2">
      <c r="A1665" s="41">
        <v>1664</v>
      </c>
      <c r="B1665" s="60">
        <v>44185</v>
      </c>
      <c r="C1665" s="43" t="s">
        <v>119</v>
      </c>
      <c r="D1665" s="42" t="s">
        <v>210</v>
      </c>
      <c r="E1665" s="64">
        <v>2271532</v>
      </c>
      <c r="F1665" s="64">
        <v>181723</v>
      </c>
      <c r="G1665" s="64">
        <v>2453255</v>
      </c>
      <c r="H1665" s="50"/>
      <c r="I1665" s="52">
        <f>+VLOOKUP(B1665,[1]CHECK!F$386:N$2702,9,0)</f>
        <v>-2453255</v>
      </c>
      <c r="J1665" s="52">
        <f t="shared" si="25"/>
        <v>0</v>
      </c>
      <c r="K1665" s="68" t="str">
        <f>+VLOOKUP(B1665,[1]CHECK!F$386:N$2702,8,0)</f>
        <v>15.11.2022</v>
      </c>
    </row>
    <row r="1666" spans="1:11" ht="18.75" hidden="1" customHeight="1" x14ac:dyDescent="0.2">
      <c r="A1666" s="41">
        <v>1665</v>
      </c>
      <c r="B1666" s="60">
        <v>44204</v>
      </c>
      <c r="C1666" s="43" t="s">
        <v>119</v>
      </c>
      <c r="D1666" s="42" t="s">
        <v>210</v>
      </c>
      <c r="E1666" s="64">
        <v>2764520</v>
      </c>
      <c r="F1666" s="64">
        <v>221162</v>
      </c>
      <c r="G1666" s="64">
        <v>2985682</v>
      </c>
      <c r="H1666" s="50"/>
      <c r="I1666" s="52">
        <f>+VLOOKUP(B1666,[1]CHECK!F$386:N$2702,9,0)</f>
        <v>-2985682</v>
      </c>
      <c r="J1666" s="52">
        <f t="shared" si="25"/>
        <v>0</v>
      </c>
      <c r="K1666" s="68" t="str">
        <f>+VLOOKUP(B1666,[1]CHECK!F$386:N$2702,8,0)</f>
        <v>15.11.2022</v>
      </c>
    </row>
    <row r="1667" spans="1:11" ht="18.75" hidden="1" customHeight="1" x14ac:dyDescent="0.2">
      <c r="A1667" s="41">
        <v>1666</v>
      </c>
      <c r="B1667" s="60">
        <v>44207</v>
      </c>
      <c r="C1667" s="43" t="s">
        <v>119</v>
      </c>
      <c r="D1667" s="42" t="s">
        <v>210</v>
      </c>
      <c r="E1667" s="64">
        <v>5552900</v>
      </c>
      <c r="F1667" s="64">
        <v>444232</v>
      </c>
      <c r="G1667" s="64">
        <v>5997132</v>
      </c>
      <c r="H1667" s="50"/>
      <c r="I1667" s="52">
        <f>+VLOOKUP(B1667,[1]CHECK!F$386:N$2702,9,0)</f>
        <v>-5997132</v>
      </c>
      <c r="J1667" s="52">
        <f t="shared" ref="J1667:J1730" si="26">+I1667+G1667</f>
        <v>0</v>
      </c>
      <c r="K1667" s="68" t="str">
        <f>+VLOOKUP(B1667,[1]CHECK!F$386:N$2702,8,0)</f>
        <v>15.11.2022</v>
      </c>
    </row>
    <row r="1668" spans="1:11" ht="18.75" hidden="1" customHeight="1" x14ac:dyDescent="0.2">
      <c r="A1668" s="41">
        <v>1667</v>
      </c>
      <c r="B1668" s="60">
        <v>44209</v>
      </c>
      <c r="C1668" s="43" t="s">
        <v>119</v>
      </c>
      <c r="D1668" s="42" t="s">
        <v>210</v>
      </c>
      <c r="E1668" s="64">
        <v>3039200</v>
      </c>
      <c r="F1668" s="64">
        <v>243136</v>
      </c>
      <c r="G1668" s="64">
        <v>3282336</v>
      </c>
      <c r="H1668" s="50"/>
      <c r="I1668" s="52">
        <f>+VLOOKUP(B1668,[1]CHECK!F$386:N$2702,9,0)</f>
        <v>-3282336</v>
      </c>
      <c r="J1668" s="52">
        <f t="shared" si="26"/>
        <v>0</v>
      </c>
      <c r="K1668" s="68" t="str">
        <f>+VLOOKUP(B1668,[1]CHECK!F$386:N$2702,8,0)</f>
        <v>15.11.2022</v>
      </c>
    </row>
    <row r="1669" spans="1:11" ht="18.75" hidden="1" customHeight="1" x14ac:dyDescent="0.2">
      <c r="A1669" s="41">
        <v>1668</v>
      </c>
      <c r="B1669" s="60">
        <v>44225</v>
      </c>
      <c r="C1669" s="43" t="s">
        <v>119</v>
      </c>
      <c r="D1669" s="42" t="s">
        <v>210</v>
      </c>
      <c r="E1669" s="64">
        <v>1468640</v>
      </c>
      <c r="F1669" s="64">
        <v>117491</v>
      </c>
      <c r="G1669" s="64">
        <v>1586131</v>
      </c>
      <c r="H1669" s="50"/>
      <c r="I1669" s="52">
        <f>+VLOOKUP(B1669,[1]CHECK!F$386:N$2702,9,0)</f>
        <v>-1586131</v>
      </c>
      <c r="J1669" s="52">
        <f t="shared" si="26"/>
        <v>0</v>
      </c>
      <c r="K1669" s="68" t="str">
        <f>+VLOOKUP(B1669,[1]CHECK!F$386:N$2702,8,0)</f>
        <v>15.11.2022</v>
      </c>
    </row>
    <row r="1670" spans="1:11" ht="18.75" hidden="1" customHeight="1" x14ac:dyDescent="0.2">
      <c r="A1670" s="41">
        <v>1669</v>
      </c>
      <c r="B1670" s="60">
        <v>44234</v>
      </c>
      <c r="C1670" s="43" t="s">
        <v>120</v>
      </c>
      <c r="D1670" s="42" t="s">
        <v>210</v>
      </c>
      <c r="E1670" s="64">
        <v>2222480</v>
      </c>
      <c r="F1670" s="64">
        <v>177798</v>
      </c>
      <c r="G1670" s="64">
        <v>2400278</v>
      </c>
      <c r="H1670" s="50"/>
      <c r="I1670" s="52">
        <f>+VLOOKUP(B1670,[1]CHECK!F$386:N$2702,9,0)</f>
        <v>-2400278</v>
      </c>
      <c r="J1670" s="52">
        <f t="shared" si="26"/>
        <v>0</v>
      </c>
      <c r="K1670" s="68" t="str">
        <f>+VLOOKUP(B1670,[1]CHECK!F$386:N$2702,8,0)</f>
        <v>15.11.2022</v>
      </c>
    </row>
    <row r="1671" spans="1:11" ht="18.75" hidden="1" customHeight="1" x14ac:dyDescent="0.2">
      <c r="A1671" s="41">
        <v>1670</v>
      </c>
      <c r="B1671" s="60">
        <v>44235</v>
      </c>
      <c r="C1671" s="43" t="s">
        <v>120</v>
      </c>
      <c r="D1671" s="42" t="s">
        <v>210</v>
      </c>
      <c r="E1671" s="64">
        <v>1468620</v>
      </c>
      <c r="F1671" s="64">
        <v>117490</v>
      </c>
      <c r="G1671" s="64">
        <v>1586110</v>
      </c>
      <c r="H1671" s="50"/>
      <c r="I1671" s="52">
        <f>+VLOOKUP(B1671,[1]CHECK!F$386:N$2702,9,0)</f>
        <v>-1586110</v>
      </c>
      <c r="J1671" s="52">
        <f t="shared" si="26"/>
        <v>0</v>
      </c>
      <c r="K1671" s="68" t="str">
        <f>+VLOOKUP(B1671,[1]CHECK!F$386:N$2702,8,0)</f>
        <v>15.11.2022</v>
      </c>
    </row>
    <row r="1672" spans="1:11" ht="18.75" hidden="1" customHeight="1" x14ac:dyDescent="0.2">
      <c r="A1672" s="41">
        <v>1671</v>
      </c>
      <c r="B1672" s="60">
        <v>44236</v>
      </c>
      <c r="C1672" s="43" t="s">
        <v>120</v>
      </c>
      <c r="D1672" s="42" t="s">
        <v>210</v>
      </c>
      <c r="E1672" s="64">
        <v>2980656</v>
      </c>
      <c r="F1672" s="64">
        <v>238452</v>
      </c>
      <c r="G1672" s="64">
        <v>3219108</v>
      </c>
      <c r="H1672" s="50"/>
      <c r="I1672" s="52">
        <f>+VLOOKUP(B1672,[1]CHECK!F$386:N$2702,9,0)</f>
        <v>-3219108</v>
      </c>
      <c r="J1672" s="52">
        <f t="shared" si="26"/>
        <v>0</v>
      </c>
      <c r="K1672" s="68" t="str">
        <f>+VLOOKUP(B1672,[1]CHECK!F$386:N$2702,8,0)</f>
        <v>15.11.2022</v>
      </c>
    </row>
    <row r="1673" spans="1:11" ht="18.75" hidden="1" customHeight="1" x14ac:dyDescent="0.2">
      <c r="A1673" s="41">
        <v>1672</v>
      </c>
      <c r="B1673" s="60">
        <v>44278</v>
      </c>
      <c r="C1673" s="43" t="s">
        <v>120</v>
      </c>
      <c r="D1673" s="42" t="s">
        <v>210</v>
      </c>
      <c r="E1673" s="64">
        <v>5158400</v>
      </c>
      <c r="F1673" s="64">
        <v>412672</v>
      </c>
      <c r="G1673" s="64">
        <v>5571072</v>
      </c>
      <c r="H1673" s="50"/>
      <c r="I1673" s="52">
        <f>+VLOOKUP(B1673,[1]CHECK!F$386:N$2702,9,0)</f>
        <v>-5571072</v>
      </c>
      <c r="J1673" s="52">
        <f t="shared" si="26"/>
        <v>0</v>
      </c>
      <c r="K1673" s="68" t="str">
        <f>+VLOOKUP(B1673,[1]CHECK!F$386:N$2702,8,0)</f>
        <v>15.11.2022</v>
      </c>
    </row>
    <row r="1674" spans="1:11" ht="18.75" hidden="1" customHeight="1" x14ac:dyDescent="0.2">
      <c r="A1674" s="41">
        <v>1673</v>
      </c>
      <c r="B1674" s="60">
        <v>44279</v>
      </c>
      <c r="C1674" s="43" t="s">
        <v>120</v>
      </c>
      <c r="D1674" s="42" t="s">
        <v>210</v>
      </c>
      <c r="E1674" s="64">
        <v>1110580</v>
      </c>
      <c r="F1674" s="64">
        <v>88846</v>
      </c>
      <c r="G1674" s="64">
        <v>1199426</v>
      </c>
      <c r="H1674" s="50"/>
      <c r="I1674" s="52">
        <f>+VLOOKUP(B1674,[1]CHECK!F$386:N$2702,9,0)</f>
        <v>-1199426</v>
      </c>
      <c r="J1674" s="52">
        <f t="shared" si="26"/>
        <v>0</v>
      </c>
      <c r="K1674" s="68" t="str">
        <f>+VLOOKUP(B1674,[1]CHECK!F$386:N$2702,8,0)</f>
        <v>15.11.2022</v>
      </c>
    </row>
    <row r="1675" spans="1:11" ht="18.75" hidden="1" customHeight="1" x14ac:dyDescent="0.2">
      <c r="A1675" s="41">
        <v>1674</v>
      </c>
      <c r="B1675" s="60">
        <v>44280</v>
      </c>
      <c r="C1675" s="43" t="s">
        <v>120</v>
      </c>
      <c r="D1675" s="42" t="s">
        <v>210</v>
      </c>
      <c r="E1675" s="64">
        <v>7021520</v>
      </c>
      <c r="F1675" s="64">
        <v>561722</v>
      </c>
      <c r="G1675" s="64">
        <v>7583242</v>
      </c>
      <c r="H1675" s="50"/>
      <c r="I1675" s="52">
        <f>+VLOOKUP(B1675,[1]CHECK!F$386:N$2702,9,0)</f>
        <v>-7583242</v>
      </c>
      <c r="J1675" s="52">
        <f t="shared" si="26"/>
        <v>0</v>
      </c>
      <c r="K1675" s="68" t="str">
        <f>+VLOOKUP(B1675,[1]CHECK!F$386:N$2702,8,0)</f>
        <v>15.11.2022</v>
      </c>
    </row>
    <row r="1676" spans="1:11" ht="18.75" hidden="1" customHeight="1" x14ac:dyDescent="0.2">
      <c r="A1676" s="41">
        <v>1675</v>
      </c>
      <c r="B1676" s="60">
        <v>44282</v>
      </c>
      <c r="C1676" s="43" t="s">
        <v>120</v>
      </c>
      <c r="D1676" s="42" t="s">
        <v>210</v>
      </c>
      <c r="E1676" s="64">
        <v>1558036</v>
      </c>
      <c r="F1676" s="64">
        <v>124643</v>
      </c>
      <c r="G1676" s="64">
        <v>1682679</v>
      </c>
      <c r="H1676" s="50"/>
      <c r="I1676" s="52">
        <f>+VLOOKUP(B1676,[1]CHECK!F$386:N$2702,9,0)</f>
        <v>-1682679</v>
      </c>
      <c r="J1676" s="52">
        <f t="shared" si="26"/>
        <v>0</v>
      </c>
      <c r="K1676" s="68" t="str">
        <f>+VLOOKUP(B1676,[1]CHECK!F$386:N$2702,8,0)</f>
        <v>15.11.2022</v>
      </c>
    </row>
    <row r="1677" spans="1:11" ht="18.75" hidden="1" customHeight="1" x14ac:dyDescent="0.2">
      <c r="A1677" s="41">
        <v>1676</v>
      </c>
      <c r="B1677" s="60">
        <v>44287</v>
      </c>
      <c r="C1677" s="43" t="s">
        <v>120</v>
      </c>
      <c r="D1677" s="42" t="s">
        <v>210</v>
      </c>
      <c r="E1677" s="64">
        <v>6866848</v>
      </c>
      <c r="F1677" s="64">
        <v>549348</v>
      </c>
      <c r="G1677" s="64">
        <v>7416196</v>
      </c>
      <c r="H1677" s="50"/>
      <c r="I1677" s="52">
        <f>+VLOOKUP(B1677,[1]CHECK!F$386:N$2702,9,0)</f>
        <v>-7416196</v>
      </c>
      <c r="J1677" s="52">
        <f t="shared" si="26"/>
        <v>0</v>
      </c>
      <c r="K1677" s="68" t="str">
        <f>+VLOOKUP(B1677,[1]CHECK!F$386:N$2702,8,0)</f>
        <v>15.11.2022</v>
      </c>
    </row>
    <row r="1678" spans="1:11" ht="18.75" hidden="1" customHeight="1" x14ac:dyDescent="0.2">
      <c r="A1678" s="41">
        <v>1677</v>
      </c>
      <c r="B1678" s="60">
        <v>44403</v>
      </c>
      <c r="C1678" s="43" t="s">
        <v>1950</v>
      </c>
      <c r="D1678" s="42" t="s">
        <v>210</v>
      </c>
      <c r="E1678" s="64">
        <v>5400456</v>
      </c>
      <c r="F1678" s="64">
        <v>432036</v>
      </c>
      <c r="G1678" s="64">
        <v>5832492</v>
      </c>
      <c r="H1678" s="50"/>
      <c r="I1678" s="52">
        <f>+VLOOKUP(B1678,[1]CHECK!F$386:N$2702,9,0)</f>
        <v>-5832492</v>
      </c>
      <c r="J1678" s="52">
        <f t="shared" si="26"/>
        <v>0</v>
      </c>
      <c r="K1678" s="68" t="str">
        <f>+VLOOKUP(B1678,[1]CHECK!F$386:N$2702,8,0)</f>
        <v>15.11.2022</v>
      </c>
    </row>
    <row r="1679" spans="1:11" ht="18.75" hidden="1" customHeight="1" x14ac:dyDescent="0.2">
      <c r="A1679" s="41">
        <v>1678</v>
      </c>
      <c r="B1679" s="60">
        <v>44497</v>
      </c>
      <c r="C1679" s="43" t="s">
        <v>1950</v>
      </c>
      <c r="D1679" s="42" t="s">
        <v>210</v>
      </c>
      <c r="E1679" s="64">
        <v>2622616</v>
      </c>
      <c r="F1679" s="64">
        <v>209809</v>
      </c>
      <c r="G1679" s="64">
        <v>2832425</v>
      </c>
      <c r="H1679" s="50"/>
      <c r="I1679" s="52">
        <f>+VLOOKUP(B1679,[1]CHECK!F$386:N$2702,9,0)</f>
        <v>-2832425</v>
      </c>
      <c r="J1679" s="52">
        <f t="shared" si="26"/>
        <v>0</v>
      </c>
      <c r="K1679" s="68" t="str">
        <f>+VLOOKUP(B1679,[1]CHECK!F$386:N$2702,8,0)</f>
        <v>15.11.2022</v>
      </c>
    </row>
    <row r="1680" spans="1:11" ht="18.75" hidden="1" customHeight="1" x14ac:dyDescent="0.2">
      <c r="A1680" s="41">
        <v>1679</v>
      </c>
      <c r="B1680" s="60">
        <v>45270</v>
      </c>
      <c r="C1680" s="43" t="s">
        <v>1950</v>
      </c>
      <c r="D1680" s="42" t="s">
        <v>210</v>
      </c>
      <c r="E1680" s="64">
        <v>2421888</v>
      </c>
      <c r="F1680" s="64">
        <v>193751</v>
      </c>
      <c r="G1680" s="64">
        <v>2615639</v>
      </c>
      <c r="H1680" s="50"/>
      <c r="I1680" s="52">
        <f>+VLOOKUP(B1680,[1]CHECK!F$386:N$2702,9,0)</f>
        <v>-2615639</v>
      </c>
      <c r="J1680" s="52">
        <f t="shared" si="26"/>
        <v>0</v>
      </c>
      <c r="K1680" s="68" t="str">
        <f>+VLOOKUP(B1680,[1]CHECK!F$386:N$2702,8,0)</f>
        <v>15.11.2022</v>
      </c>
    </row>
    <row r="1681" spans="1:11" ht="18.75" hidden="1" customHeight="1" x14ac:dyDescent="0.2">
      <c r="A1681" s="41">
        <v>1680</v>
      </c>
      <c r="B1681" s="61">
        <v>45271</v>
      </c>
      <c r="C1681" s="48" t="s">
        <v>1950</v>
      </c>
      <c r="D1681" s="47" t="s">
        <v>210</v>
      </c>
      <c r="E1681" s="66">
        <v>1468620</v>
      </c>
      <c r="F1681" s="66">
        <v>117490</v>
      </c>
      <c r="G1681" s="66">
        <v>1586110</v>
      </c>
      <c r="H1681" s="53"/>
      <c r="I1681" s="52">
        <f>+VLOOKUP(B1681,[1]CHECK!F$386:N$2702,9,0)</f>
        <v>-1586110</v>
      </c>
      <c r="J1681" s="52">
        <f t="shared" si="26"/>
        <v>0</v>
      </c>
      <c r="K1681" s="68" t="str">
        <f>+VLOOKUP(B1681,[1]CHECK!F$386:N$2702,8,0)</f>
        <v>15.11.2022</v>
      </c>
    </row>
    <row r="1682" spans="1:11" customFormat="1" ht="15" hidden="1" customHeight="1" x14ac:dyDescent="0.25">
      <c r="A1682" s="41">
        <v>1681</v>
      </c>
      <c r="B1682" s="67">
        <v>45272</v>
      </c>
      <c r="C1682" s="48" t="s">
        <v>1950</v>
      </c>
      <c r="D1682" s="47" t="s">
        <v>210</v>
      </c>
      <c r="E1682" s="65">
        <v>6513136</v>
      </c>
      <c r="F1682" s="65">
        <v>521051</v>
      </c>
      <c r="G1682" s="66">
        <v>7034187</v>
      </c>
      <c r="H1682" s="53"/>
      <c r="I1682" s="52">
        <f>+VLOOKUP(B1682,[1]CHECK!F$386:N$2702,9,0)</f>
        <v>-7034187</v>
      </c>
      <c r="J1682" s="52">
        <f t="shared" si="26"/>
        <v>0</v>
      </c>
      <c r="K1682" s="68" t="str">
        <f>+VLOOKUP(B1682,[1]CHECK!F$386:N$2702,8,0)</f>
        <v>15.11.2022</v>
      </c>
    </row>
    <row r="1683" spans="1:11" ht="18.75" hidden="1" customHeight="1" x14ac:dyDescent="0.2">
      <c r="A1683" s="41">
        <v>1682</v>
      </c>
      <c r="B1683" s="60">
        <v>45273</v>
      </c>
      <c r="C1683" s="43" t="s">
        <v>1950</v>
      </c>
      <c r="D1683" s="42" t="s">
        <v>210</v>
      </c>
      <c r="E1683" s="64">
        <v>2937280</v>
      </c>
      <c r="F1683" s="64">
        <v>234982</v>
      </c>
      <c r="G1683" s="64">
        <v>3172262</v>
      </c>
      <c r="H1683" s="50"/>
      <c r="I1683" s="52">
        <f>+VLOOKUP(B1683,[1]CHECK!F$386:N$2702,9,0)</f>
        <v>-3172262</v>
      </c>
      <c r="J1683" s="52">
        <f t="shared" si="26"/>
        <v>0</v>
      </c>
      <c r="K1683" s="68" t="str">
        <f>+VLOOKUP(B1683,[1]CHECK!F$386:N$2702,8,0)</f>
        <v>15.11.2022</v>
      </c>
    </row>
    <row r="1684" spans="1:11" ht="18.75" hidden="1" customHeight="1" x14ac:dyDescent="0.2">
      <c r="A1684" s="41">
        <v>1683</v>
      </c>
      <c r="B1684" s="60">
        <v>45274</v>
      </c>
      <c r="C1684" s="43" t="s">
        <v>1950</v>
      </c>
      <c r="D1684" s="42" t="s">
        <v>210</v>
      </c>
      <c r="E1684" s="64">
        <v>2579220</v>
      </c>
      <c r="F1684" s="64">
        <v>206338</v>
      </c>
      <c r="G1684" s="64">
        <v>2785558</v>
      </c>
      <c r="H1684" s="50"/>
      <c r="I1684" s="52">
        <f>+VLOOKUP(B1684,[1]CHECK!F$386:N$2702,9,0)</f>
        <v>-2785558</v>
      </c>
      <c r="J1684" s="52">
        <f t="shared" si="26"/>
        <v>0</v>
      </c>
      <c r="K1684" s="68" t="str">
        <f>+VLOOKUP(B1684,[1]CHECK!F$386:N$2702,8,0)</f>
        <v>15.11.2022</v>
      </c>
    </row>
    <row r="1685" spans="1:11" ht="18.75" hidden="1" customHeight="1" x14ac:dyDescent="0.2">
      <c r="A1685" s="41">
        <v>1684</v>
      </c>
      <c r="B1685" s="60">
        <v>45275</v>
      </c>
      <c r="C1685" s="43" t="s">
        <v>1950</v>
      </c>
      <c r="D1685" s="42" t="s">
        <v>210</v>
      </c>
      <c r="E1685" s="64">
        <v>1513364</v>
      </c>
      <c r="F1685" s="64">
        <v>121069</v>
      </c>
      <c r="G1685" s="64">
        <v>1634433</v>
      </c>
      <c r="H1685" s="50"/>
      <c r="I1685" s="52">
        <f>+VLOOKUP(B1685,[1]CHECK!F$386:N$2702,9,0)</f>
        <v>-1634433</v>
      </c>
      <c r="J1685" s="52">
        <f t="shared" si="26"/>
        <v>0</v>
      </c>
      <c r="K1685" s="68" t="str">
        <f>+VLOOKUP(B1685,[1]CHECK!F$386:N$2702,8,0)</f>
        <v>15.11.2022</v>
      </c>
    </row>
    <row r="1686" spans="1:11" ht="18.75" hidden="1" customHeight="1" x14ac:dyDescent="0.2">
      <c r="A1686" s="41">
        <v>1685</v>
      </c>
      <c r="B1686" s="60">
        <v>45276</v>
      </c>
      <c r="C1686" s="43" t="s">
        <v>1950</v>
      </c>
      <c r="D1686" s="42" t="s">
        <v>210</v>
      </c>
      <c r="E1686" s="64">
        <v>2978568</v>
      </c>
      <c r="F1686" s="64">
        <v>238285</v>
      </c>
      <c r="G1686" s="64">
        <v>3216853</v>
      </c>
      <c r="H1686" s="50"/>
      <c r="I1686" s="52">
        <f>+VLOOKUP(B1686,[1]CHECK!F$386:N$2702,9,0)</f>
        <v>-3216853</v>
      </c>
      <c r="J1686" s="52">
        <f t="shared" si="26"/>
        <v>0</v>
      </c>
      <c r="K1686" s="68" t="str">
        <f>+VLOOKUP(B1686,[1]CHECK!F$386:N$2702,8,0)</f>
        <v>15.11.2022</v>
      </c>
    </row>
    <row r="1687" spans="1:11" ht="18.75" hidden="1" customHeight="1" x14ac:dyDescent="0.2">
      <c r="A1687" s="41">
        <v>1686</v>
      </c>
      <c r="B1687" s="60">
        <v>45277</v>
      </c>
      <c r="C1687" s="43" t="s">
        <v>1950</v>
      </c>
      <c r="D1687" s="42" t="s">
        <v>210</v>
      </c>
      <c r="E1687" s="64">
        <v>1311308</v>
      </c>
      <c r="F1687" s="64">
        <v>104905</v>
      </c>
      <c r="G1687" s="64">
        <v>1416213</v>
      </c>
      <c r="H1687" s="50"/>
      <c r="I1687" s="52">
        <f>+VLOOKUP(B1687,[1]CHECK!F$386:N$2702,9,0)</f>
        <v>-1416213</v>
      </c>
      <c r="J1687" s="52">
        <f t="shared" si="26"/>
        <v>0</v>
      </c>
      <c r="K1687" s="68" t="str">
        <f>+VLOOKUP(B1687,[1]CHECK!F$386:N$2702,8,0)</f>
        <v>15.11.2022</v>
      </c>
    </row>
    <row r="1688" spans="1:11" ht="18.75" hidden="1" customHeight="1" x14ac:dyDescent="0.2">
      <c r="A1688" s="41">
        <v>1687</v>
      </c>
      <c r="B1688" s="60">
        <v>45278</v>
      </c>
      <c r="C1688" s="43" t="s">
        <v>1950</v>
      </c>
      <c r="D1688" s="42" t="s">
        <v>210</v>
      </c>
      <c r="E1688" s="64">
        <v>4800380</v>
      </c>
      <c r="F1688" s="64">
        <v>384030</v>
      </c>
      <c r="G1688" s="64">
        <v>5184410</v>
      </c>
      <c r="H1688" s="50"/>
      <c r="I1688" s="52">
        <f>+VLOOKUP(B1688,[1]CHECK!F$386:N$2702,9,0)</f>
        <v>-5184410</v>
      </c>
      <c r="J1688" s="52">
        <f t="shared" si="26"/>
        <v>0</v>
      </c>
      <c r="K1688" s="68" t="str">
        <f>+VLOOKUP(B1688,[1]CHECK!F$386:N$2702,8,0)</f>
        <v>15.11.2022</v>
      </c>
    </row>
    <row r="1689" spans="1:11" ht="18.75" hidden="1" customHeight="1" x14ac:dyDescent="0.2">
      <c r="A1689" s="41">
        <v>1688</v>
      </c>
      <c r="B1689" s="60">
        <v>45279</v>
      </c>
      <c r="C1689" s="43" t="s">
        <v>1950</v>
      </c>
      <c r="D1689" s="42" t="s">
        <v>210</v>
      </c>
      <c r="E1689" s="64">
        <v>1560620</v>
      </c>
      <c r="F1689" s="64">
        <v>124850</v>
      </c>
      <c r="G1689" s="64">
        <v>1685470</v>
      </c>
      <c r="H1689" s="50"/>
      <c r="I1689" s="52">
        <f>+VLOOKUP(B1689,[1]CHECK!F$386:N$2702,9,0)</f>
        <v>-1685470</v>
      </c>
      <c r="J1689" s="52">
        <f t="shared" si="26"/>
        <v>0</v>
      </c>
      <c r="K1689" s="68" t="str">
        <f>+VLOOKUP(B1689,[1]CHECK!F$386:N$2702,8,0)</f>
        <v>15.11.2022</v>
      </c>
    </row>
    <row r="1690" spans="1:11" ht="18.75" hidden="1" customHeight="1" x14ac:dyDescent="0.2">
      <c r="A1690" s="41">
        <v>1689</v>
      </c>
      <c r="B1690" s="60">
        <v>45280</v>
      </c>
      <c r="C1690" s="43" t="s">
        <v>1950</v>
      </c>
      <c r="D1690" s="42" t="s">
        <v>210</v>
      </c>
      <c r="E1690" s="64">
        <v>3530380</v>
      </c>
      <c r="F1690" s="64">
        <v>282430</v>
      </c>
      <c r="G1690" s="64">
        <v>3812810</v>
      </c>
      <c r="H1690" s="50"/>
      <c r="I1690" s="52">
        <f>+VLOOKUP(B1690,[1]CHECK!F$386:N$2702,9,0)</f>
        <v>-3812810</v>
      </c>
      <c r="J1690" s="52">
        <f t="shared" si="26"/>
        <v>0</v>
      </c>
      <c r="K1690" s="68" t="str">
        <f>+VLOOKUP(B1690,[1]CHECK!F$386:N$2702,8,0)</f>
        <v>15.11.2022</v>
      </c>
    </row>
    <row r="1691" spans="1:11" ht="18.75" hidden="1" customHeight="1" x14ac:dyDescent="0.2">
      <c r="A1691" s="41">
        <v>1690</v>
      </c>
      <c r="B1691" s="60">
        <v>45296</v>
      </c>
      <c r="C1691" s="43" t="s">
        <v>1950</v>
      </c>
      <c r="D1691" s="42" t="s">
        <v>210</v>
      </c>
      <c r="E1691" s="64">
        <v>4091236</v>
      </c>
      <c r="F1691" s="64">
        <v>327299</v>
      </c>
      <c r="G1691" s="64">
        <v>4418535</v>
      </c>
      <c r="H1691" s="50"/>
      <c r="I1691" s="52">
        <f>+VLOOKUP(B1691,[1]CHECK!F$386:N$2702,9,0)</f>
        <v>-4418535</v>
      </c>
      <c r="J1691" s="52">
        <f t="shared" si="26"/>
        <v>0</v>
      </c>
      <c r="K1691" s="68" t="str">
        <f>+VLOOKUP(B1691,[1]CHECK!F$386:N$2702,8,0)</f>
        <v>15.11.2022</v>
      </c>
    </row>
    <row r="1692" spans="1:11" ht="18.75" hidden="1" customHeight="1" x14ac:dyDescent="0.2">
      <c r="A1692" s="41">
        <v>1691</v>
      </c>
      <c r="B1692" s="60">
        <v>45297</v>
      </c>
      <c r="C1692" s="43" t="s">
        <v>1950</v>
      </c>
      <c r="D1692" s="42" t="s">
        <v>210</v>
      </c>
      <c r="E1692" s="64">
        <v>1468640</v>
      </c>
      <c r="F1692" s="64">
        <v>117491</v>
      </c>
      <c r="G1692" s="64">
        <v>1586131</v>
      </c>
      <c r="H1692" s="50"/>
      <c r="I1692" s="52">
        <f>+VLOOKUP(B1692,[1]CHECK!F$386:N$2702,9,0)</f>
        <v>-1586131</v>
      </c>
      <c r="J1692" s="52">
        <f t="shared" si="26"/>
        <v>0</v>
      </c>
      <c r="K1692" s="68" t="str">
        <f>+VLOOKUP(B1692,[1]CHECK!F$386:N$2702,8,0)</f>
        <v>15.11.2022</v>
      </c>
    </row>
    <row r="1693" spans="1:11" ht="18.75" hidden="1" customHeight="1" x14ac:dyDescent="0.2">
      <c r="A1693" s="41">
        <v>1692</v>
      </c>
      <c r="B1693" s="60">
        <v>45298</v>
      </c>
      <c r="C1693" s="43" t="s">
        <v>1950</v>
      </c>
      <c r="D1693" s="42" t="s">
        <v>210</v>
      </c>
      <c r="E1693" s="64">
        <v>3691100</v>
      </c>
      <c r="F1693" s="64">
        <v>295288</v>
      </c>
      <c r="G1693" s="64">
        <v>3986388</v>
      </c>
      <c r="H1693" s="50"/>
      <c r="I1693" s="52">
        <f>+VLOOKUP(B1693,[1]CHECK!F$386:N$2702,9,0)</f>
        <v>-3986388</v>
      </c>
      <c r="J1693" s="52">
        <f t="shared" si="26"/>
        <v>0</v>
      </c>
      <c r="K1693" s="68" t="str">
        <f>+VLOOKUP(B1693,[1]CHECK!F$386:N$2702,8,0)</f>
        <v>15.11.2022</v>
      </c>
    </row>
    <row r="1694" spans="1:11" ht="18.75" hidden="1" customHeight="1" x14ac:dyDescent="0.2">
      <c r="A1694" s="41">
        <v>1693</v>
      </c>
      <c r="B1694" s="60">
        <v>45431</v>
      </c>
      <c r="C1694" s="43" t="s">
        <v>121</v>
      </c>
      <c r="D1694" s="42" t="s">
        <v>210</v>
      </c>
      <c r="E1694" s="64">
        <v>1340580</v>
      </c>
      <c r="F1694" s="64">
        <v>107246</v>
      </c>
      <c r="G1694" s="64">
        <v>1447826</v>
      </c>
      <c r="H1694" s="50"/>
      <c r="I1694" s="52">
        <f>+VLOOKUP(B1694,[1]CHECK!F$386:N$2702,9,0)</f>
        <v>-1447826</v>
      </c>
      <c r="J1694" s="52">
        <f t="shared" si="26"/>
        <v>0</v>
      </c>
      <c r="K1694" s="68" t="str">
        <f>+VLOOKUP(B1694,[1]CHECK!F$386:N$2702,8,0)</f>
        <v>15.11.2022</v>
      </c>
    </row>
    <row r="1695" spans="1:11" ht="18.75" hidden="1" customHeight="1" x14ac:dyDescent="0.2">
      <c r="A1695" s="41">
        <v>1694</v>
      </c>
      <c r="B1695" s="60">
        <v>45432</v>
      </c>
      <c r="C1695" s="43" t="s">
        <v>121</v>
      </c>
      <c r="D1695" s="42" t="s">
        <v>210</v>
      </c>
      <c r="E1695" s="64">
        <v>1110580</v>
      </c>
      <c r="F1695" s="64">
        <v>88846</v>
      </c>
      <c r="G1695" s="64">
        <v>1199426</v>
      </c>
      <c r="H1695" s="50"/>
      <c r="I1695" s="52">
        <f>+VLOOKUP(B1695,[1]CHECK!F$386:N$2702,9,0)</f>
        <v>-1199426</v>
      </c>
      <c r="J1695" s="52">
        <f t="shared" si="26"/>
        <v>0</v>
      </c>
      <c r="K1695" s="68" t="str">
        <f>+VLOOKUP(B1695,[1]CHECK!F$386:N$2702,8,0)</f>
        <v>15.11.2022</v>
      </c>
    </row>
    <row r="1696" spans="1:11" ht="18.75" hidden="1" customHeight="1" x14ac:dyDescent="0.2">
      <c r="A1696" s="41">
        <v>1695</v>
      </c>
      <c r="B1696" s="60">
        <v>45636</v>
      </c>
      <c r="C1696" s="43" t="s">
        <v>122</v>
      </c>
      <c r="D1696" s="42" t="s">
        <v>210</v>
      </c>
      <c r="E1696" s="64">
        <v>1468620</v>
      </c>
      <c r="F1696" s="64">
        <v>117490</v>
      </c>
      <c r="G1696" s="64">
        <v>1586110</v>
      </c>
      <c r="H1696" s="50"/>
      <c r="I1696" s="52">
        <f>+VLOOKUP(B1696,[1]CHECK!F$386:N$2702,9,0)</f>
        <v>-1586110</v>
      </c>
      <c r="J1696" s="52">
        <f t="shared" si="26"/>
        <v>0</v>
      </c>
      <c r="K1696" s="68" t="str">
        <f>+VLOOKUP(B1696,[1]CHECK!F$386:N$2702,8,0)</f>
        <v>15.11.2022</v>
      </c>
    </row>
    <row r="1697" spans="1:11" ht="18.75" hidden="1" customHeight="1" x14ac:dyDescent="0.2">
      <c r="A1697" s="41">
        <v>1696</v>
      </c>
      <c r="B1697" s="60">
        <v>45637</v>
      </c>
      <c r="C1697" s="43" t="s">
        <v>122</v>
      </c>
      <c r="D1697" s="42" t="s">
        <v>210</v>
      </c>
      <c r="E1697" s="64">
        <v>1853348</v>
      </c>
      <c r="F1697" s="64">
        <v>148268</v>
      </c>
      <c r="G1697" s="64">
        <v>2001616</v>
      </c>
      <c r="H1697" s="50"/>
      <c r="I1697" s="52">
        <f>+VLOOKUP(B1697,[1]CHECK!F$386:N$2702,9,0)</f>
        <v>-2001616</v>
      </c>
      <c r="J1697" s="52">
        <f t="shared" si="26"/>
        <v>0</v>
      </c>
      <c r="K1697" s="68" t="str">
        <f>+VLOOKUP(B1697,[1]CHECK!F$386:N$2702,8,0)</f>
        <v>15.11.2022</v>
      </c>
    </row>
    <row r="1698" spans="1:11" ht="18.75" hidden="1" customHeight="1" x14ac:dyDescent="0.2">
      <c r="A1698" s="41">
        <v>1697</v>
      </c>
      <c r="B1698" s="60">
        <v>45779</v>
      </c>
      <c r="C1698" s="43" t="s">
        <v>123</v>
      </c>
      <c r="D1698" s="42" t="s">
        <v>210</v>
      </c>
      <c r="E1698" s="64">
        <v>3181384</v>
      </c>
      <c r="F1698" s="64">
        <v>254511</v>
      </c>
      <c r="G1698" s="64">
        <v>3435895</v>
      </c>
      <c r="H1698" s="50"/>
      <c r="I1698" s="52">
        <f>+VLOOKUP(B1698,[1]CHECK!F$386:N$2702,9,0)</f>
        <v>-3435895</v>
      </c>
      <c r="J1698" s="52">
        <f t="shared" si="26"/>
        <v>0</v>
      </c>
      <c r="K1698" s="68" t="str">
        <f>+VLOOKUP(B1698,[1]CHECK!F$386:N$2702,8,0)</f>
        <v>05.12.2022</v>
      </c>
    </row>
    <row r="1699" spans="1:11" ht="18.75" hidden="1" customHeight="1" x14ac:dyDescent="0.2">
      <c r="A1699" s="41">
        <v>1698</v>
      </c>
      <c r="B1699" s="60">
        <v>45780</v>
      </c>
      <c r="C1699" s="43" t="s">
        <v>123</v>
      </c>
      <c r="D1699" s="42" t="s">
        <v>210</v>
      </c>
      <c r="E1699" s="64">
        <v>4092564</v>
      </c>
      <c r="F1699" s="64">
        <v>327405</v>
      </c>
      <c r="G1699" s="64">
        <v>4419969</v>
      </c>
      <c r="H1699" s="50"/>
      <c r="I1699" s="52">
        <f>+VLOOKUP(B1699,[1]CHECK!F$386:N$2702,9,0)</f>
        <v>-4419969</v>
      </c>
      <c r="J1699" s="52">
        <f t="shared" si="26"/>
        <v>0</v>
      </c>
      <c r="K1699" s="68" t="str">
        <f>+VLOOKUP(B1699,[1]CHECK!F$386:N$2702,8,0)</f>
        <v>05.12.2022</v>
      </c>
    </row>
    <row r="1700" spans="1:11" ht="18.75" hidden="1" customHeight="1" x14ac:dyDescent="0.2">
      <c r="A1700" s="41">
        <v>1699</v>
      </c>
      <c r="B1700" s="60">
        <v>45781</v>
      </c>
      <c r="C1700" s="43" t="s">
        <v>123</v>
      </c>
      <c r="D1700" s="42" t="s">
        <v>210</v>
      </c>
      <c r="E1700" s="64">
        <v>2825948</v>
      </c>
      <c r="F1700" s="64">
        <v>226076</v>
      </c>
      <c r="G1700" s="64">
        <v>3052024</v>
      </c>
      <c r="H1700" s="50"/>
      <c r="I1700" s="52">
        <f>+VLOOKUP(B1700,[1]CHECK!F$386:N$2702,9,0)</f>
        <v>-3052024</v>
      </c>
      <c r="J1700" s="52">
        <f t="shared" si="26"/>
        <v>0</v>
      </c>
      <c r="K1700" s="68" t="str">
        <f>+VLOOKUP(B1700,[1]CHECK!F$386:N$2702,8,0)</f>
        <v>05.12.2022</v>
      </c>
    </row>
    <row r="1701" spans="1:11" ht="18.75" hidden="1" customHeight="1" x14ac:dyDescent="0.2">
      <c r="A1701" s="41">
        <v>1700</v>
      </c>
      <c r="B1701" s="60">
        <v>45782</v>
      </c>
      <c r="C1701" s="43" t="s">
        <v>123</v>
      </c>
      <c r="D1701" s="42" t="s">
        <v>210</v>
      </c>
      <c r="E1701" s="64">
        <v>1468620</v>
      </c>
      <c r="F1701" s="64">
        <v>117490</v>
      </c>
      <c r="G1701" s="64">
        <v>1586110</v>
      </c>
      <c r="H1701" s="50"/>
      <c r="I1701" s="52">
        <f>+VLOOKUP(B1701,[1]CHECK!F$386:N$2702,9,0)</f>
        <v>-1586110</v>
      </c>
      <c r="J1701" s="52">
        <f t="shared" si="26"/>
        <v>0</v>
      </c>
      <c r="K1701" s="68" t="str">
        <f>+VLOOKUP(B1701,[1]CHECK!F$386:N$2702,8,0)</f>
        <v>05.12.2022</v>
      </c>
    </row>
    <row r="1702" spans="1:11" ht="18.75" hidden="1" customHeight="1" x14ac:dyDescent="0.2">
      <c r="A1702" s="41">
        <v>1701</v>
      </c>
      <c r="B1702" s="60">
        <v>45783</v>
      </c>
      <c r="C1702" s="43" t="s">
        <v>123</v>
      </c>
      <c r="D1702" s="42" t="s">
        <v>210</v>
      </c>
      <c r="E1702" s="64">
        <v>2580520</v>
      </c>
      <c r="F1702" s="64">
        <v>206442</v>
      </c>
      <c r="G1702" s="64">
        <v>2786962</v>
      </c>
      <c r="H1702" s="50"/>
      <c r="I1702" s="52">
        <f>+VLOOKUP(B1702,[1]CHECK!F$386:N$2702,9,0)</f>
        <v>-2786962</v>
      </c>
      <c r="J1702" s="52">
        <f t="shared" si="26"/>
        <v>0</v>
      </c>
      <c r="K1702" s="68" t="str">
        <f>+VLOOKUP(B1702,[1]CHECK!F$386:N$2702,8,0)</f>
        <v>05.12.2022</v>
      </c>
    </row>
    <row r="1703" spans="1:11" ht="18.75" hidden="1" customHeight="1" x14ac:dyDescent="0.2">
      <c r="A1703" s="41">
        <v>1702</v>
      </c>
      <c r="B1703" s="60">
        <v>45784</v>
      </c>
      <c r="C1703" s="43" t="s">
        <v>123</v>
      </c>
      <c r="D1703" s="42" t="s">
        <v>210</v>
      </c>
      <c r="E1703" s="64">
        <v>5647204</v>
      </c>
      <c r="F1703" s="64">
        <v>451776</v>
      </c>
      <c r="G1703" s="64">
        <v>6098980</v>
      </c>
      <c r="H1703" s="50"/>
      <c r="I1703" s="52">
        <f>+VLOOKUP(B1703,[1]CHECK!F$386:N$2702,9,0)</f>
        <v>-6098980</v>
      </c>
      <c r="J1703" s="52">
        <f t="shared" si="26"/>
        <v>0</v>
      </c>
      <c r="K1703" s="68" t="str">
        <f>+VLOOKUP(B1703,[1]CHECK!F$386:N$2702,8,0)</f>
        <v>05.12.2022</v>
      </c>
    </row>
    <row r="1704" spans="1:11" ht="18.75" hidden="1" customHeight="1" x14ac:dyDescent="0.2">
      <c r="A1704" s="41">
        <v>1703</v>
      </c>
      <c r="B1704" s="60">
        <v>45785</v>
      </c>
      <c r="C1704" s="43" t="s">
        <v>123</v>
      </c>
      <c r="D1704" s="42" t="s">
        <v>210</v>
      </c>
      <c r="E1704" s="64">
        <v>2621848</v>
      </c>
      <c r="F1704" s="64">
        <v>209748</v>
      </c>
      <c r="G1704" s="64">
        <v>2831596</v>
      </c>
      <c r="H1704" s="50"/>
      <c r="I1704" s="52">
        <f>+VLOOKUP(B1704,[1]CHECK!F$386:N$2702,9,0)</f>
        <v>-2831596</v>
      </c>
      <c r="J1704" s="52">
        <f t="shared" si="26"/>
        <v>0</v>
      </c>
      <c r="K1704" s="68" t="str">
        <f>+VLOOKUP(B1704,[1]CHECK!F$386:N$2702,8,0)</f>
        <v>05.12.2022</v>
      </c>
    </row>
    <row r="1705" spans="1:11" ht="18.75" hidden="1" customHeight="1" x14ac:dyDescent="0.2">
      <c r="A1705" s="41">
        <v>1704</v>
      </c>
      <c r="B1705" s="60">
        <v>45786</v>
      </c>
      <c r="C1705" s="43" t="s">
        <v>123</v>
      </c>
      <c r="D1705" s="42" t="s">
        <v>210</v>
      </c>
      <c r="E1705" s="64">
        <v>1202580</v>
      </c>
      <c r="F1705" s="64">
        <v>96206</v>
      </c>
      <c r="G1705" s="64">
        <v>1298786</v>
      </c>
      <c r="H1705" s="50"/>
      <c r="I1705" s="52">
        <f>+VLOOKUP(B1705,[1]CHECK!F$386:N$2702,9,0)</f>
        <v>-1298786</v>
      </c>
      <c r="J1705" s="52">
        <f t="shared" si="26"/>
        <v>0</v>
      </c>
      <c r="K1705" s="68" t="str">
        <f>+VLOOKUP(B1705,[1]CHECK!F$386:N$2702,8,0)</f>
        <v>05.12.2022</v>
      </c>
    </row>
    <row r="1706" spans="1:11" ht="18.75" hidden="1" customHeight="1" x14ac:dyDescent="0.2">
      <c r="A1706" s="41">
        <v>1705</v>
      </c>
      <c r="B1706" s="60">
        <v>45787</v>
      </c>
      <c r="C1706" s="43" t="s">
        <v>123</v>
      </c>
      <c r="D1706" s="42" t="s">
        <v>210</v>
      </c>
      <c r="E1706" s="64">
        <v>6664800</v>
      </c>
      <c r="F1706" s="64">
        <v>533184</v>
      </c>
      <c r="G1706" s="64">
        <v>7197984</v>
      </c>
      <c r="H1706" s="50"/>
      <c r="I1706" s="52">
        <f>+VLOOKUP(B1706,[1]CHECK!F$386:N$2702,9,0)</f>
        <v>-7197984</v>
      </c>
      <c r="J1706" s="52">
        <f t="shared" si="26"/>
        <v>0</v>
      </c>
      <c r="K1706" s="68" t="str">
        <f>+VLOOKUP(B1706,[1]CHECK!F$386:N$2702,8,0)</f>
        <v>05.12.2022</v>
      </c>
    </row>
    <row r="1707" spans="1:11" ht="18.75" hidden="1" customHeight="1" x14ac:dyDescent="0.2">
      <c r="A1707" s="41">
        <v>1706</v>
      </c>
      <c r="B1707" s="61">
        <v>45788</v>
      </c>
      <c r="C1707" s="48" t="s">
        <v>123</v>
      </c>
      <c r="D1707" s="47" t="s">
        <v>210</v>
      </c>
      <c r="E1707" s="66">
        <v>552000</v>
      </c>
      <c r="F1707" s="66">
        <v>44160</v>
      </c>
      <c r="G1707" s="66">
        <v>596160</v>
      </c>
      <c r="H1707" s="53"/>
      <c r="I1707" s="52">
        <f>+VLOOKUP(B1707,[1]CHECK!F$386:N$2702,9,0)</f>
        <v>-596160</v>
      </c>
      <c r="J1707" s="52">
        <f t="shared" si="26"/>
        <v>0</v>
      </c>
      <c r="K1707" s="68" t="str">
        <f>+VLOOKUP(B1707,[1]CHECK!F$386:N$2702,8,0)</f>
        <v>05.12.2022</v>
      </c>
    </row>
    <row r="1708" spans="1:11" ht="18.75" hidden="1" customHeight="1" x14ac:dyDescent="0.2">
      <c r="A1708" s="41">
        <v>1707</v>
      </c>
      <c r="B1708" s="60">
        <v>45789</v>
      </c>
      <c r="C1708" s="43" t="s">
        <v>123</v>
      </c>
      <c r="D1708" s="42" t="s">
        <v>210</v>
      </c>
      <c r="E1708" s="64">
        <v>2717200</v>
      </c>
      <c r="F1708" s="64">
        <v>217376</v>
      </c>
      <c r="G1708" s="64">
        <v>2934576</v>
      </c>
      <c r="H1708" s="50"/>
      <c r="I1708" s="52">
        <f>+VLOOKUP(B1708,[1]CHECK!F$386:N$2702,9,0)</f>
        <v>-2934576</v>
      </c>
      <c r="J1708" s="52">
        <f t="shared" si="26"/>
        <v>0</v>
      </c>
      <c r="K1708" s="68" t="str">
        <f>+VLOOKUP(B1708,[1]CHECK!F$386:N$2702,8,0)</f>
        <v>05.12.2022</v>
      </c>
    </row>
    <row r="1709" spans="1:11" ht="18.75" hidden="1" customHeight="1" x14ac:dyDescent="0.2">
      <c r="A1709" s="41">
        <v>1708</v>
      </c>
      <c r="B1709" s="60">
        <v>45790</v>
      </c>
      <c r="C1709" s="43" t="s">
        <v>123</v>
      </c>
      <c r="D1709" s="42" t="s">
        <v>210</v>
      </c>
      <c r="E1709" s="64">
        <v>1309220</v>
      </c>
      <c r="F1709" s="64">
        <v>104738</v>
      </c>
      <c r="G1709" s="64">
        <v>1413958</v>
      </c>
      <c r="H1709" s="50"/>
      <c r="I1709" s="52">
        <f>+VLOOKUP(B1709,[1]CHECK!F$386:N$2702,9,0)</f>
        <v>-1413958</v>
      </c>
      <c r="J1709" s="52">
        <f t="shared" si="26"/>
        <v>0</v>
      </c>
      <c r="K1709" s="68" t="str">
        <f>+VLOOKUP(B1709,[1]CHECK!F$386:N$2702,8,0)</f>
        <v>05.12.2022</v>
      </c>
    </row>
    <row r="1710" spans="1:11" ht="18.75" hidden="1" customHeight="1" x14ac:dyDescent="0.2">
      <c r="A1710" s="41">
        <v>1709</v>
      </c>
      <c r="B1710" s="60">
        <v>45791</v>
      </c>
      <c r="C1710" s="43" t="s">
        <v>123</v>
      </c>
      <c r="D1710" s="42" t="s">
        <v>210</v>
      </c>
      <c r="E1710" s="64">
        <v>2579200</v>
      </c>
      <c r="F1710" s="64">
        <v>206336</v>
      </c>
      <c r="G1710" s="64">
        <v>2785536</v>
      </c>
      <c r="H1710" s="50"/>
      <c r="I1710" s="52">
        <f>+VLOOKUP(B1710,[1]CHECK!F$386:N$2702,9,0)</f>
        <v>-2785536</v>
      </c>
      <c r="J1710" s="52">
        <f t="shared" si="26"/>
        <v>0</v>
      </c>
      <c r="K1710" s="68" t="str">
        <f>+VLOOKUP(B1710,[1]CHECK!F$386:N$2702,8,0)</f>
        <v>05.12.2022</v>
      </c>
    </row>
    <row r="1711" spans="1:11" ht="18.75" hidden="1" customHeight="1" x14ac:dyDescent="0.2">
      <c r="A1711" s="41">
        <v>1710</v>
      </c>
      <c r="B1711" s="60">
        <v>45805</v>
      </c>
      <c r="C1711" s="43" t="s">
        <v>124</v>
      </c>
      <c r="D1711" s="42" t="s">
        <v>210</v>
      </c>
      <c r="E1711" s="64">
        <v>1110580</v>
      </c>
      <c r="F1711" s="64">
        <v>88846</v>
      </c>
      <c r="G1711" s="64">
        <v>1199426</v>
      </c>
      <c r="H1711" s="50"/>
      <c r="I1711" s="52">
        <f>+VLOOKUP(B1711,[1]CHECK!F$386:N$2702,9,0)</f>
        <v>-1199426</v>
      </c>
      <c r="J1711" s="52">
        <f t="shared" si="26"/>
        <v>0</v>
      </c>
      <c r="K1711" s="68" t="str">
        <f>+VLOOKUP(B1711,[1]CHECK!F$386:N$2702,8,0)</f>
        <v>05.12.2022</v>
      </c>
    </row>
    <row r="1712" spans="1:11" ht="18.75" hidden="1" customHeight="1" x14ac:dyDescent="0.2">
      <c r="A1712" s="41">
        <v>1711</v>
      </c>
      <c r="B1712" s="60">
        <v>45808</v>
      </c>
      <c r="C1712" s="43" t="s">
        <v>124</v>
      </c>
      <c r="D1712" s="42" t="s">
        <v>210</v>
      </c>
      <c r="E1712" s="64">
        <v>5002408</v>
      </c>
      <c r="F1712" s="64">
        <v>400193</v>
      </c>
      <c r="G1712" s="64">
        <v>5402601</v>
      </c>
      <c r="H1712" s="50"/>
      <c r="I1712" s="52">
        <f>+VLOOKUP(B1712,[1]CHECK!F$386:N$2702,9,0)</f>
        <v>-5402601</v>
      </c>
      <c r="J1712" s="52">
        <f t="shared" si="26"/>
        <v>0</v>
      </c>
      <c r="K1712" s="68" t="str">
        <f>+VLOOKUP(B1712,[1]CHECK!F$386:N$2702,8,0)</f>
        <v>05.12.2022</v>
      </c>
    </row>
    <row r="1713" spans="1:11" ht="18.75" hidden="1" customHeight="1" x14ac:dyDescent="0.2">
      <c r="A1713" s="41">
        <v>1712</v>
      </c>
      <c r="B1713" s="60">
        <v>45809</v>
      </c>
      <c r="C1713" s="43" t="s">
        <v>124</v>
      </c>
      <c r="D1713" s="42" t="s">
        <v>210</v>
      </c>
      <c r="E1713" s="64">
        <v>2579200</v>
      </c>
      <c r="F1713" s="64">
        <v>206336</v>
      </c>
      <c r="G1713" s="64">
        <v>2785536</v>
      </c>
      <c r="H1713" s="50"/>
      <c r="I1713" s="52">
        <f>+VLOOKUP(B1713,[1]CHECK!F$386:N$2702,9,0)</f>
        <v>-2785536</v>
      </c>
      <c r="J1713" s="52">
        <f t="shared" si="26"/>
        <v>0</v>
      </c>
      <c r="K1713" s="68" t="str">
        <f>+VLOOKUP(B1713,[1]CHECK!F$386:N$2702,8,0)</f>
        <v>05.12.2022</v>
      </c>
    </row>
    <row r="1714" spans="1:11" ht="18.75" hidden="1" customHeight="1" x14ac:dyDescent="0.2">
      <c r="A1714" s="41">
        <v>1713</v>
      </c>
      <c r="B1714" s="60">
        <v>45846</v>
      </c>
      <c r="C1714" s="43" t="s">
        <v>124</v>
      </c>
      <c r="D1714" s="42" t="s">
        <v>210</v>
      </c>
      <c r="E1714" s="64">
        <v>2221160</v>
      </c>
      <c r="F1714" s="64">
        <v>177693</v>
      </c>
      <c r="G1714" s="64">
        <v>2398853</v>
      </c>
      <c r="H1714" s="50"/>
      <c r="I1714" s="52">
        <f>+VLOOKUP(B1714,[1]CHECK!F$386:N$2702,9,0)</f>
        <v>-2398853</v>
      </c>
      <c r="J1714" s="52">
        <f t="shared" si="26"/>
        <v>0</v>
      </c>
      <c r="K1714" s="68" t="str">
        <f>+VLOOKUP(B1714,[1]CHECK!F$386:N$2702,8,0)</f>
        <v>05.12.2022</v>
      </c>
    </row>
    <row r="1715" spans="1:11" ht="18.75" hidden="1" customHeight="1" x14ac:dyDescent="0.2">
      <c r="A1715" s="41">
        <v>1714</v>
      </c>
      <c r="B1715" s="60">
        <v>45854</v>
      </c>
      <c r="C1715" s="43" t="s">
        <v>124</v>
      </c>
      <c r="D1715" s="42" t="s">
        <v>210</v>
      </c>
      <c r="E1715" s="64">
        <v>2267160</v>
      </c>
      <c r="F1715" s="64">
        <v>181373</v>
      </c>
      <c r="G1715" s="64">
        <v>2448533</v>
      </c>
      <c r="H1715" s="50"/>
      <c r="I1715" s="52">
        <f>+VLOOKUP(B1715,[1]CHECK!F$386:N$2702,9,0)</f>
        <v>-2448533</v>
      </c>
      <c r="J1715" s="52">
        <f t="shared" si="26"/>
        <v>0</v>
      </c>
      <c r="K1715" s="68" t="str">
        <f>+VLOOKUP(B1715,[1]CHECK!F$386:N$2702,8,0)</f>
        <v>05.12.2022</v>
      </c>
    </row>
    <row r="1716" spans="1:11" ht="18.75" hidden="1" customHeight="1" x14ac:dyDescent="0.2">
      <c r="A1716" s="41">
        <v>1715</v>
      </c>
      <c r="B1716" s="60">
        <v>45861</v>
      </c>
      <c r="C1716" s="43" t="s">
        <v>124</v>
      </c>
      <c r="D1716" s="42" t="s">
        <v>210</v>
      </c>
      <c r="E1716" s="64">
        <v>2221160</v>
      </c>
      <c r="F1716" s="64">
        <v>177693</v>
      </c>
      <c r="G1716" s="64">
        <v>2398853</v>
      </c>
      <c r="H1716" s="50"/>
      <c r="I1716" s="52">
        <f>+VLOOKUP(B1716,[1]CHECK!F$386:N$2702,9,0)</f>
        <v>-2398853</v>
      </c>
      <c r="J1716" s="52">
        <f t="shared" si="26"/>
        <v>0</v>
      </c>
      <c r="K1716" s="68" t="str">
        <f>+VLOOKUP(B1716,[1]CHECK!F$386:N$2702,8,0)</f>
        <v>05.12.2022</v>
      </c>
    </row>
    <row r="1717" spans="1:11" ht="18.75" hidden="1" customHeight="1" x14ac:dyDescent="0.2">
      <c r="A1717" s="41">
        <v>1716</v>
      </c>
      <c r="B1717" s="60">
        <v>45862</v>
      </c>
      <c r="C1717" s="43" t="s">
        <v>124</v>
      </c>
      <c r="D1717" s="42" t="s">
        <v>210</v>
      </c>
      <c r="E1717" s="64">
        <v>2221160</v>
      </c>
      <c r="F1717" s="64">
        <v>177693</v>
      </c>
      <c r="G1717" s="64">
        <v>2398853</v>
      </c>
      <c r="H1717" s="50"/>
      <c r="I1717" s="52">
        <f>+VLOOKUP(B1717,[1]CHECK!F$386:N$2702,9,0)</f>
        <v>-2398853</v>
      </c>
      <c r="J1717" s="52">
        <f t="shared" si="26"/>
        <v>0</v>
      </c>
      <c r="K1717" s="68" t="str">
        <f>+VLOOKUP(B1717,[1]CHECK!F$386:N$2702,8,0)</f>
        <v>05.12.2022</v>
      </c>
    </row>
    <row r="1718" spans="1:11" ht="18.75" hidden="1" customHeight="1" x14ac:dyDescent="0.2">
      <c r="A1718" s="41">
        <v>1717</v>
      </c>
      <c r="B1718" s="60">
        <v>46351</v>
      </c>
      <c r="C1718" s="43" t="s">
        <v>125</v>
      </c>
      <c r="D1718" s="42" t="s">
        <v>210</v>
      </c>
      <c r="E1718" s="64">
        <v>2579200</v>
      </c>
      <c r="F1718" s="64">
        <v>206336</v>
      </c>
      <c r="G1718" s="64">
        <v>2785536</v>
      </c>
      <c r="H1718" s="50"/>
      <c r="I1718" s="52">
        <f>+VLOOKUP(B1718,[1]CHECK!F$386:N$2702,9,0)</f>
        <v>-2785536</v>
      </c>
      <c r="J1718" s="52">
        <f t="shared" si="26"/>
        <v>0</v>
      </c>
      <c r="K1718" s="68" t="str">
        <f>+VLOOKUP(B1718,[1]CHECK!F$386:N$2702,8,0)</f>
        <v>05.12.2022</v>
      </c>
    </row>
    <row r="1719" spans="1:11" ht="18.75" hidden="1" customHeight="1" x14ac:dyDescent="0.2">
      <c r="A1719" s="41">
        <v>1718</v>
      </c>
      <c r="B1719" s="60">
        <v>46532</v>
      </c>
      <c r="C1719" s="43" t="s">
        <v>125</v>
      </c>
      <c r="D1719" s="42" t="s">
        <v>210</v>
      </c>
      <c r="E1719" s="64">
        <v>1468620</v>
      </c>
      <c r="F1719" s="64">
        <v>117490</v>
      </c>
      <c r="G1719" s="64">
        <v>1586110</v>
      </c>
      <c r="H1719" s="50"/>
      <c r="I1719" s="52">
        <f>+VLOOKUP(B1719,[1]CHECK!F$386:N$2702,9,0)</f>
        <v>-1586110</v>
      </c>
      <c r="J1719" s="52">
        <f t="shared" si="26"/>
        <v>0</v>
      </c>
      <c r="K1719" s="68" t="str">
        <f>+VLOOKUP(B1719,[1]CHECK!F$386:N$2702,8,0)</f>
        <v>05.12.2022</v>
      </c>
    </row>
    <row r="1720" spans="1:11" ht="18.75" hidden="1" customHeight="1" x14ac:dyDescent="0.2">
      <c r="A1720" s="41">
        <v>1719</v>
      </c>
      <c r="B1720" s="60">
        <v>46533</v>
      </c>
      <c r="C1720" s="43" t="s">
        <v>125</v>
      </c>
      <c r="D1720" s="42" t="s">
        <v>210</v>
      </c>
      <c r="E1720" s="64">
        <v>1110580</v>
      </c>
      <c r="F1720" s="64">
        <v>88846</v>
      </c>
      <c r="G1720" s="64">
        <v>1199426</v>
      </c>
      <c r="H1720" s="50"/>
      <c r="I1720" s="52">
        <f>+VLOOKUP(B1720,[1]CHECK!F$386:N$2702,9,0)</f>
        <v>-1199426</v>
      </c>
      <c r="J1720" s="52">
        <f t="shared" si="26"/>
        <v>0</v>
      </c>
      <c r="K1720" s="68" t="str">
        <f>+VLOOKUP(B1720,[1]CHECK!F$386:N$2702,8,0)</f>
        <v>05.12.2022</v>
      </c>
    </row>
    <row r="1721" spans="1:11" ht="18.75" hidden="1" customHeight="1" x14ac:dyDescent="0.2">
      <c r="A1721" s="41">
        <v>1720</v>
      </c>
      <c r="B1721" s="60">
        <v>46534</v>
      </c>
      <c r="C1721" s="43" t="s">
        <v>125</v>
      </c>
      <c r="D1721" s="42" t="s">
        <v>210</v>
      </c>
      <c r="E1721" s="64">
        <v>1357308</v>
      </c>
      <c r="F1721" s="64">
        <v>108585</v>
      </c>
      <c r="G1721" s="64">
        <v>1465893</v>
      </c>
      <c r="H1721" s="50"/>
      <c r="I1721" s="52">
        <f>+VLOOKUP(B1721,[1]CHECK!F$386:N$2702,9,0)</f>
        <v>-1465893</v>
      </c>
      <c r="J1721" s="52">
        <f t="shared" si="26"/>
        <v>0</v>
      </c>
      <c r="K1721" s="68" t="str">
        <f>+VLOOKUP(B1721,[1]CHECK!F$386:N$2702,8,0)</f>
        <v>05.12.2022</v>
      </c>
    </row>
    <row r="1722" spans="1:11" ht="18.75" hidden="1" customHeight="1" x14ac:dyDescent="0.2">
      <c r="A1722" s="41">
        <v>1721</v>
      </c>
      <c r="B1722" s="60">
        <v>46535</v>
      </c>
      <c r="C1722" s="43" t="s">
        <v>125</v>
      </c>
      <c r="D1722" s="42" t="s">
        <v>210</v>
      </c>
      <c r="E1722" s="64">
        <v>1468620</v>
      </c>
      <c r="F1722" s="64">
        <v>117490</v>
      </c>
      <c r="G1722" s="64">
        <v>1586110</v>
      </c>
      <c r="H1722" s="50"/>
      <c r="I1722" s="52">
        <f>+VLOOKUP(B1722,[1]CHECK!F$386:N$2702,9,0)</f>
        <v>-1586110</v>
      </c>
      <c r="J1722" s="52">
        <f t="shared" si="26"/>
        <v>0</v>
      </c>
      <c r="K1722" s="68" t="str">
        <f>+VLOOKUP(B1722,[1]CHECK!F$386:N$2702,8,0)</f>
        <v>05.12.2022</v>
      </c>
    </row>
    <row r="1723" spans="1:11" ht="18.75" hidden="1" customHeight="1" x14ac:dyDescent="0.2">
      <c r="A1723" s="41">
        <v>1722</v>
      </c>
      <c r="B1723" s="60">
        <v>46536</v>
      </c>
      <c r="C1723" s="43" t="s">
        <v>125</v>
      </c>
      <c r="D1723" s="42" t="s">
        <v>210</v>
      </c>
      <c r="E1723" s="64">
        <v>1311308</v>
      </c>
      <c r="F1723" s="64">
        <v>104905</v>
      </c>
      <c r="G1723" s="64">
        <v>1416213</v>
      </c>
      <c r="H1723" s="50"/>
      <c r="I1723" s="52">
        <f>+VLOOKUP(B1723,[1]CHECK!F$386:N$2702,9,0)</f>
        <v>-1416213</v>
      </c>
      <c r="J1723" s="52">
        <f t="shared" si="26"/>
        <v>0</v>
      </c>
      <c r="K1723" s="68" t="str">
        <f>+VLOOKUP(B1723,[1]CHECK!F$386:N$2702,8,0)</f>
        <v>05.12.2022</v>
      </c>
    </row>
    <row r="1724" spans="1:11" ht="18.75" hidden="1" customHeight="1" x14ac:dyDescent="0.2">
      <c r="A1724" s="41">
        <v>1723</v>
      </c>
      <c r="B1724" s="60">
        <v>46537</v>
      </c>
      <c r="C1724" s="43" t="s">
        <v>125</v>
      </c>
      <c r="D1724" s="42" t="s">
        <v>210</v>
      </c>
      <c r="E1724" s="64">
        <v>1110580</v>
      </c>
      <c r="F1724" s="64">
        <v>88846</v>
      </c>
      <c r="G1724" s="64">
        <v>1199426</v>
      </c>
      <c r="H1724" s="50"/>
      <c r="I1724" s="52">
        <f>+VLOOKUP(B1724,[1]CHECK!F$386:N$2702,9,0)</f>
        <v>-1199426</v>
      </c>
      <c r="J1724" s="52">
        <f t="shared" si="26"/>
        <v>0</v>
      </c>
      <c r="K1724" s="68" t="str">
        <f>+VLOOKUP(B1724,[1]CHECK!F$386:N$2702,8,0)</f>
        <v>05.12.2022</v>
      </c>
    </row>
    <row r="1725" spans="1:11" ht="18.75" hidden="1" customHeight="1" x14ac:dyDescent="0.2">
      <c r="A1725" s="41">
        <v>1724</v>
      </c>
      <c r="B1725" s="60">
        <v>46571</v>
      </c>
      <c r="C1725" s="43" t="s">
        <v>125</v>
      </c>
      <c r="D1725" s="42" t="s">
        <v>210</v>
      </c>
      <c r="E1725" s="64">
        <v>4801680</v>
      </c>
      <c r="F1725" s="64">
        <v>384134</v>
      </c>
      <c r="G1725" s="64">
        <v>5185814</v>
      </c>
      <c r="H1725" s="50"/>
      <c r="I1725" s="52">
        <f>+VLOOKUP(B1725,[1]CHECK!F$386:N$2702,9,0)</f>
        <v>-5185814</v>
      </c>
      <c r="J1725" s="52">
        <f t="shared" si="26"/>
        <v>0</v>
      </c>
      <c r="K1725" s="68" t="str">
        <f>+VLOOKUP(B1725,[1]CHECK!F$386:N$2702,8,0)</f>
        <v>05.12.2022</v>
      </c>
    </row>
    <row r="1726" spans="1:11" ht="18.75" hidden="1" customHeight="1" x14ac:dyDescent="0.2">
      <c r="A1726" s="41">
        <v>1725</v>
      </c>
      <c r="B1726" s="60">
        <v>46572</v>
      </c>
      <c r="C1726" s="43" t="s">
        <v>125</v>
      </c>
      <c r="D1726" s="42" t="s">
        <v>210</v>
      </c>
      <c r="E1726" s="64">
        <v>1512036</v>
      </c>
      <c r="F1726" s="64">
        <v>120963</v>
      </c>
      <c r="G1726" s="64">
        <v>1632999</v>
      </c>
      <c r="H1726" s="50"/>
      <c r="I1726" s="52">
        <f>+VLOOKUP(B1726,[1]CHECK!F$386:N$2702,9,0)</f>
        <v>-1632999</v>
      </c>
      <c r="J1726" s="52">
        <f t="shared" si="26"/>
        <v>0</v>
      </c>
      <c r="K1726" s="68" t="str">
        <f>+VLOOKUP(B1726,[1]CHECK!F$386:N$2702,8,0)</f>
        <v>05.12.2022</v>
      </c>
    </row>
    <row r="1727" spans="1:11" ht="18.75" hidden="1" customHeight="1" x14ac:dyDescent="0.2">
      <c r="A1727" s="41">
        <v>1726</v>
      </c>
      <c r="B1727" s="60">
        <v>46578</v>
      </c>
      <c r="C1727" s="43" t="s">
        <v>126</v>
      </c>
      <c r="D1727" s="42" t="s">
        <v>210</v>
      </c>
      <c r="E1727" s="64">
        <v>1870076</v>
      </c>
      <c r="F1727" s="64">
        <v>149606</v>
      </c>
      <c r="G1727" s="64">
        <v>2019682</v>
      </c>
      <c r="H1727" s="50"/>
      <c r="I1727" s="52">
        <f>+VLOOKUP(B1727,[1]CHECK!F$386:N$2702,9,0)</f>
        <v>-2019682</v>
      </c>
      <c r="J1727" s="52">
        <f t="shared" si="26"/>
        <v>0</v>
      </c>
      <c r="K1727" s="68" t="str">
        <f>+VLOOKUP(B1727,[1]CHECK!F$386:N$2702,8,0)</f>
        <v>05.12.2022</v>
      </c>
    </row>
    <row r="1728" spans="1:11" ht="18.75" hidden="1" customHeight="1" x14ac:dyDescent="0.2">
      <c r="A1728" s="41">
        <v>1727</v>
      </c>
      <c r="B1728" s="60">
        <v>46604</v>
      </c>
      <c r="C1728" s="43" t="s">
        <v>126</v>
      </c>
      <c r="D1728" s="42" t="s">
        <v>210</v>
      </c>
      <c r="E1728" s="64">
        <v>3689780</v>
      </c>
      <c r="F1728" s="64">
        <v>295182</v>
      </c>
      <c r="G1728" s="64">
        <v>3984962</v>
      </c>
      <c r="H1728" s="50"/>
      <c r="I1728" s="52">
        <f>+VLOOKUP(B1728,[1]CHECK!F$386:N$2702,9,0)</f>
        <v>-3984962</v>
      </c>
      <c r="J1728" s="52">
        <f t="shared" si="26"/>
        <v>0</v>
      </c>
      <c r="K1728" s="68" t="str">
        <f>+VLOOKUP(B1728,[1]CHECK!F$386:N$2702,8,0)</f>
        <v>05.12.2022</v>
      </c>
    </row>
    <row r="1729" spans="1:11" ht="18.75" hidden="1" customHeight="1" x14ac:dyDescent="0.2">
      <c r="A1729" s="41">
        <v>1728</v>
      </c>
      <c r="B1729" s="60">
        <v>46634</v>
      </c>
      <c r="C1729" s="43" t="s">
        <v>126</v>
      </c>
      <c r="D1729" s="42" t="s">
        <v>210</v>
      </c>
      <c r="E1729" s="64">
        <v>5552900</v>
      </c>
      <c r="F1729" s="64">
        <v>444232</v>
      </c>
      <c r="G1729" s="64">
        <v>5997132</v>
      </c>
      <c r="H1729" s="50"/>
      <c r="I1729" s="52">
        <f>+VLOOKUP(B1729,[1]CHECK!F$386:N$2702,9,0)</f>
        <v>-5997132</v>
      </c>
      <c r="J1729" s="52">
        <f t="shared" si="26"/>
        <v>0</v>
      </c>
      <c r="K1729" s="68" t="str">
        <f>+VLOOKUP(B1729,[1]CHECK!F$386:N$2702,8,0)</f>
        <v>05.12.2022</v>
      </c>
    </row>
    <row r="1730" spans="1:11" ht="18.75" hidden="1" customHeight="1" x14ac:dyDescent="0.2">
      <c r="A1730" s="41">
        <v>1729</v>
      </c>
      <c r="B1730" s="60">
        <v>46958</v>
      </c>
      <c r="C1730" s="43" t="s">
        <v>127</v>
      </c>
      <c r="D1730" s="42" t="s">
        <v>210</v>
      </c>
      <c r="E1730" s="64">
        <v>2579200</v>
      </c>
      <c r="F1730" s="64">
        <v>206336</v>
      </c>
      <c r="G1730" s="64">
        <v>2785536</v>
      </c>
      <c r="H1730" s="50"/>
      <c r="I1730" s="52">
        <f>+VLOOKUP(B1730,[1]CHECK!F$386:N$2702,9,0)</f>
        <v>-2785536</v>
      </c>
      <c r="J1730" s="52">
        <f t="shared" si="26"/>
        <v>0</v>
      </c>
      <c r="K1730" s="68" t="str">
        <f>+VLOOKUP(B1730,[1]CHECK!F$386:N$2702,8,0)</f>
        <v>05.12.2022</v>
      </c>
    </row>
    <row r="1731" spans="1:11" ht="18.75" hidden="1" customHeight="1" x14ac:dyDescent="0.2">
      <c r="A1731" s="41">
        <v>1730</v>
      </c>
      <c r="B1731" s="60">
        <v>46959</v>
      </c>
      <c r="C1731" s="43" t="s">
        <v>127</v>
      </c>
      <c r="D1731" s="42" t="s">
        <v>210</v>
      </c>
      <c r="E1731" s="64">
        <v>2221160</v>
      </c>
      <c r="F1731" s="64">
        <v>177693</v>
      </c>
      <c r="G1731" s="64">
        <v>2398853</v>
      </c>
      <c r="H1731" s="50"/>
      <c r="I1731" s="52">
        <f>+VLOOKUP(B1731,[1]CHECK!F$386:N$2702,9,0)</f>
        <v>-2398853</v>
      </c>
      <c r="J1731" s="52">
        <f t="shared" ref="J1731:J1794" si="27">+I1731+G1731</f>
        <v>0</v>
      </c>
      <c r="K1731" s="68" t="str">
        <f>+VLOOKUP(B1731,[1]CHECK!F$386:N$2702,8,0)</f>
        <v>05.12.2022</v>
      </c>
    </row>
    <row r="1732" spans="1:11" ht="18.75" hidden="1" customHeight="1" x14ac:dyDescent="0.2">
      <c r="A1732" s="41">
        <v>1731</v>
      </c>
      <c r="B1732" s="60">
        <v>46960</v>
      </c>
      <c r="C1732" s="43" t="s">
        <v>127</v>
      </c>
      <c r="D1732" s="42" t="s">
        <v>210</v>
      </c>
      <c r="E1732" s="64">
        <v>1110580</v>
      </c>
      <c r="F1732" s="64">
        <v>88846</v>
      </c>
      <c r="G1732" s="64">
        <v>1199426</v>
      </c>
      <c r="H1732" s="50"/>
      <c r="I1732" s="52">
        <f>+VLOOKUP(B1732,[1]CHECK!F$386:N$2702,9,0)</f>
        <v>-1199426</v>
      </c>
      <c r="J1732" s="52">
        <f t="shared" si="27"/>
        <v>0</v>
      </c>
      <c r="K1732" s="68" t="str">
        <f>+VLOOKUP(B1732,[1]CHECK!F$386:N$2702,8,0)</f>
        <v>05.12.2022</v>
      </c>
    </row>
    <row r="1733" spans="1:11" ht="18.75" hidden="1" customHeight="1" x14ac:dyDescent="0.2">
      <c r="A1733" s="41">
        <v>1732</v>
      </c>
      <c r="B1733" s="60">
        <v>46961</v>
      </c>
      <c r="C1733" s="43" t="s">
        <v>127</v>
      </c>
      <c r="D1733" s="42" t="s">
        <v>210</v>
      </c>
      <c r="E1733" s="64">
        <v>1468620</v>
      </c>
      <c r="F1733" s="64">
        <v>117490</v>
      </c>
      <c r="G1733" s="64">
        <v>1586110</v>
      </c>
      <c r="H1733" s="50"/>
      <c r="I1733" s="52">
        <f>+VLOOKUP(B1733,[1]CHECK!F$386:N$2702,9,0)</f>
        <v>-1586110</v>
      </c>
      <c r="J1733" s="52">
        <f t="shared" si="27"/>
        <v>0</v>
      </c>
      <c r="K1733" s="68" t="str">
        <f>+VLOOKUP(B1733,[1]CHECK!F$386:N$2702,8,0)</f>
        <v>05.12.2022</v>
      </c>
    </row>
    <row r="1734" spans="1:11" ht="18.75" hidden="1" customHeight="1" x14ac:dyDescent="0.2">
      <c r="A1734" s="41">
        <v>1733</v>
      </c>
      <c r="B1734" s="60">
        <v>46962</v>
      </c>
      <c r="C1734" s="43" t="s">
        <v>127</v>
      </c>
      <c r="D1734" s="42" t="s">
        <v>210</v>
      </c>
      <c r="E1734" s="64">
        <v>6205008</v>
      </c>
      <c r="F1734" s="64">
        <v>496401</v>
      </c>
      <c r="G1734" s="64">
        <v>6701409</v>
      </c>
      <c r="H1734" s="50"/>
      <c r="I1734" s="52">
        <f>+VLOOKUP(B1734,[1]CHECK!F$386:N$2702,9,0)</f>
        <v>-6701409</v>
      </c>
      <c r="J1734" s="52">
        <f t="shared" si="27"/>
        <v>0</v>
      </c>
      <c r="K1734" s="68" t="str">
        <f>+VLOOKUP(B1734,[1]CHECK!F$386:N$2702,8,0)</f>
        <v>05.12.2022</v>
      </c>
    </row>
    <row r="1735" spans="1:11" ht="18.75" hidden="1" customHeight="1" x14ac:dyDescent="0.2">
      <c r="A1735" s="41">
        <v>1734</v>
      </c>
      <c r="B1735" s="60">
        <v>46963</v>
      </c>
      <c r="C1735" s="43" t="s">
        <v>127</v>
      </c>
      <c r="D1735" s="42" t="s">
        <v>210</v>
      </c>
      <c r="E1735" s="64">
        <v>1156580</v>
      </c>
      <c r="F1735" s="64">
        <v>92526</v>
      </c>
      <c r="G1735" s="64">
        <v>1249106</v>
      </c>
      <c r="H1735" s="50"/>
      <c r="I1735" s="52">
        <f>+VLOOKUP(B1735,[1]CHECK!F$386:N$2702,9,0)</f>
        <v>-1249106</v>
      </c>
      <c r="J1735" s="52">
        <f t="shared" si="27"/>
        <v>0</v>
      </c>
      <c r="K1735" s="68" t="str">
        <f>+VLOOKUP(B1735,[1]CHECK!F$386:N$2702,8,0)</f>
        <v>05.12.2022</v>
      </c>
    </row>
    <row r="1736" spans="1:11" ht="18.75" hidden="1" customHeight="1" x14ac:dyDescent="0.2">
      <c r="A1736" s="41">
        <v>1735</v>
      </c>
      <c r="B1736" s="60">
        <v>46964</v>
      </c>
      <c r="C1736" s="43" t="s">
        <v>127</v>
      </c>
      <c r="D1736" s="42" t="s">
        <v>210</v>
      </c>
      <c r="E1736" s="64">
        <v>7221500</v>
      </c>
      <c r="F1736" s="64">
        <v>577720</v>
      </c>
      <c r="G1736" s="64">
        <v>7799220</v>
      </c>
      <c r="H1736" s="50"/>
      <c r="I1736" s="52">
        <f>+VLOOKUP(B1736,[1]CHECK!F$386:N$2702,9,0)</f>
        <v>-7799220</v>
      </c>
      <c r="J1736" s="52">
        <f t="shared" si="27"/>
        <v>0</v>
      </c>
      <c r="K1736" s="68" t="str">
        <f>+VLOOKUP(B1736,[1]CHECK!F$386:N$2702,8,0)</f>
        <v>05.12.2022</v>
      </c>
    </row>
    <row r="1737" spans="1:11" ht="18.75" hidden="1" customHeight="1" x14ac:dyDescent="0.2">
      <c r="A1737" s="41">
        <v>1736</v>
      </c>
      <c r="B1737" s="60">
        <v>46965</v>
      </c>
      <c r="C1737" s="43" t="s">
        <v>127</v>
      </c>
      <c r="D1737" s="42" t="s">
        <v>210</v>
      </c>
      <c r="E1737" s="64">
        <v>1404628</v>
      </c>
      <c r="F1737" s="64">
        <v>112370</v>
      </c>
      <c r="G1737" s="64">
        <v>1516998</v>
      </c>
      <c r="H1737" s="50"/>
      <c r="I1737" s="52">
        <f>+VLOOKUP(B1737,[1]CHECK!F$386:N$2702,9,0)</f>
        <v>-1516998</v>
      </c>
      <c r="J1737" s="52">
        <f t="shared" si="27"/>
        <v>0</v>
      </c>
      <c r="K1737" s="68" t="str">
        <f>+VLOOKUP(B1737,[1]CHECK!F$386:N$2702,8,0)</f>
        <v>05.12.2022</v>
      </c>
    </row>
    <row r="1738" spans="1:11" ht="18.75" hidden="1" customHeight="1" x14ac:dyDescent="0.2">
      <c r="A1738" s="41">
        <v>1737</v>
      </c>
      <c r="B1738" s="60">
        <v>46966</v>
      </c>
      <c r="C1738" s="43" t="s">
        <v>127</v>
      </c>
      <c r="D1738" s="42" t="s">
        <v>210</v>
      </c>
      <c r="E1738" s="64">
        <v>2579200</v>
      </c>
      <c r="F1738" s="64">
        <v>206336</v>
      </c>
      <c r="G1738" s="64">
        <v>2785536</v>
      </c>
      <c r="H1738" s="50"/>
      <c r="I1738" s="52">
        <f>+VLOOKUP(B1738,[1]CHECK!F$386:N$2702,9,0)</f>
        <v>-2785536</v>
      </c>
      <c r="J1738" s="52">
        <f t="shared" si="27"/>
        <v>0</v>
      </c>
      <c r="K1738" s="68" t="str">
        <f>+VLOOKUP(B1738,[1]CHECK!F$386:N$2702,8,0)</f>
        <v>05.12.2022</v>
      </c>
    </row>
    <row r="1739" spans="1:11" ht="18.75" hidden="1" customHeight="1" x14ac:dyDescent="0.2">
      <c r="A1739" s="41">
        <v>1738</v>
      </c>
      <c r="B1739" s="60">
        <v>46967</v>
      </c>
      <c r="C1739" s="43" t="s">
        <v>127</v>
      </c>
      <c r="D1739" s="42" t="s">
        <v>210</v>
      </c>
      <c r="E1739" s="64">
        <v>2221160</v>
      </c>
      <c r="F1739" s="64">
        <v>177693</v>
      </c>
      <c r="G1739" s="64">
        <v>2398853</v>
      </c>
      <c r="H1739" s="50"/>
      <c r="I1739" s="52">
        <f>+VLOOKUP(B1739,[1]CHECK!F$386:N$2702,9,0)</f>
        <v>-2398853</v>
      </c>
      <c r="J1739" s="52">
        <f t="shared" si="27"/>
        <v>0</v>
      </c>
      <c r="K1739" s="68" t="str">
        <f>+VLOOKUP(B1739,[1]CHECK!F$386:N$2702,8,0)</f>
        <v>05.12.2022</v>
      </c>
    </row>
    <row r="1740" spans="1:11" ht="18.75" hidden="1" customHeight="1" x14ac:dyDescent="0.2">
      <c r="A1740" s="41">
        <v>1739</v>
      </c>
      <c r="B1740" s="60">
        <v>46968</v>
      </c>
      <c r="C1740" s="43" t="s">
        <v>127</v>
      </c>
      <c r="D1740" s="42" t="s">
        <v>210</v>
      </c>
      <c r="E1740" s="64">
        <v>1386580</v>
      </c>
      <c r="F1740" s="64">
        <v>110926</v>
      </c>
      <c r="G1740" s="64">
        <v>1497506</v>
      </c>
      <c r="H1740" s="50"/>
      <c r="I1740" s="52">
        <f>+VLOOKUP(B1740,[1]CHECK!F$386:N$2702,9,0)</f>
        <v>-1497506</v>
      </c>
      <c r="J1740" s="52">
        <f t="shared" si="27"/>
        <v>0</v>
      </c>
      <c r="K1740" s="68" t="str">
        <f>+VLOOKUP(B1740,[1]CHECK!F$386:N$2702,8,0)</f>
        <v>05.12.2022</v>
      </c>
    </row>
    <row r="1741" spans="1:11" ht="18.75" hidden="1" customHeight="1" x14ac:dyDescent="0.2">
      <c r="A1741" s="41">
        <v>1740</v>
      </c>
      <c r="B1741" s="60">
        <v>46969</v>
      </c>
      <c r="C1741" s="43" t="s">
        <v>127</v>
      </c>
      <c r="D1741" s="42" t="s">
        <v>210</v>
      </c>
      <c r="E1741" s="64">
        <v>2579200</v>
      </c>
      <c r="F1741" s="64">
        <v>206336</v>
      </c>
      <c r="G1741" s="64">
        <v>2785536</v>
      </c>
      <c r="H1741" s="50"/>
      <c r="I1741" s="52">
        <f>+VLOOKUP(B1741,[1]CHECK!F$386:N$2702,9,0)</f>
        <v>-2785536</v>
      </c>
      <c r="J1741" s="52">
        <f t="shared" si="27"/>
        <v>0</v>
      </c>
      <c r="K1741" s="68" t="str">
        <f>+VLOOKUP(B1741,[1]CHECK!F$386:N$2702,8,0)</f>
        <v>05.12.2022</v>
      </c>
    </row>
    <row r="1742" spans="1:11" ht="18.75" hidden="1" customHeight="1" x14ac:dyDescent="0.2">
      <c r="A1742" s="41">
        <v>1741</v>
      </c>
      <c r="B1742" s="60">
        <v>46970</v>
      </c>
      <c r="C1742" s="43" t="s">
        <v>127</v>
      </c>
      <c r="D1742" s="42" t="s">
        <v>210</v>
      </c>
      <c r="E1742" s="64">
        <v>2763200</v>
      </c>
      <c r="F1742" s="64">
        <v>221056</v>
      </c>
      <c r="G1742" s="64">
        <v>2984256</v>
      </c>
      <c r="H1742" s="50"/>
      <c r="I1742" s="52">
        <f>+VLOOKUP(B1742,[1]CHECK!F$386:N$2702,9,0)</f>
        <v>-2984256</v>
      </c>
      <c r="J1742" s="52">
        <f t="shared" si="27"/>
        <v>0</v>
      </c>
      <c r="K1742" s="68" t="str">
        <f>+VLOOKUP(B1742,[1]CHECK!F$386:N$2702,8,0)</f>
        <v>05.12.2022</v>
      </c>
    </row>
    <row r="1743" spans="1:11" ht="18.75" hidden="1" customHeight="1" x14ac:dyDescent="0.2">
      <c r="A1743" s="41">
        <v>1742</v>
      </c>
      <c r="B1743" s="60">
        <v>46971</v>
      </c>
      <c r="C1743" s="43" t="s">
        <v>127</v>
      </c>
      <c r="D1743" s="42" t="s">
        <v>210</v>
      </c>
      <c r="E1743" s="64">
        <v>7749844</v>
      </c>
      <c r="F1743" s="64">
        <v>619988</v>
      </c>
      <c r="G1743" s="64">
        <v>8369832</v>
      </c>
      <c r="H1743" s="50"/>
      <c r="I1743" s="52">
        <f>+VLOOKUP(B1743,[1]CHECK!F$386:N$2702,9,0)</f>
        <v>-8369832</v>
      </c>
      <c r="J1743" s="52">
        <f t="shared" si="27"/>
        <v>0</v>
      </c>
      <c r="K1743" s="68" t="str">
        <f>+VLOOKUP(B1743,[1]CHECK!F$386:N$2702,8,0)</f>
        <v>05.12.2022</v>
      </c>
    </row>
    <row r="1744" spans="1:11" ht="18.75" hidden="1" customHeight="1" x14ac:dyDescent="0.2">
      <c r="A1744" s="41">
        <v>1743</v>
      </c>
      <c r="B1744" s="60">
        <v>46972</v>
      </c>
      <c r="C1744" s="43" t="s">
        <v>127</v>
      </c>
      <c r="D1744" s="42" t="s">
        <v>210</v>
      </c>
      <c r="E1744" s="64">
        <v>3781780</v>
      </c>
      <c r="F1744" s="64">
        <v>302542</v>
      </c>
      <c r="G1744" s="64">
        <v>4084322</v>
      </c>
      <c r="H1744" s="50"/>
      <c r="I1744" s="52">
        <f>+VLOOKUP(B1744,[1]CHECK!F$386:N$2702,9,0)</f>
        <v>-4084322</v>
      </c>
      <c r="J1744" s="52">
        <f t="shared" si="27"/>
        <v>0</v>
      </c>
      <c r="K1744" s="68" t="str">
        <f>+VLOOKUP(B1744,[1]CHECK!F$386:N$2702,8,0)</f>
        <v>05.12.2022</v>
      </c>
    </row>
    <row r="1745" spans="1:11" ht="18.75" hidden="1" customHeight="1" x14ac:dyDescent="0.2">
      <c r="A1745" s="41">
        <v>1744</v>
      </c>
      <c r="B1745" s="61">
        <v>46973</v>
      </c>
      <c r="C1745" s="48" t="s">
        <v>127</v>
      </c>
      <c r="D1745" s="47" t="s">
        <v>210</v>
      </c>
      <c r="E1745" s="66">
        <v>3137968</v>
      </c>
      <c r="F1745" s="66">
        <v>251037</v>
      </c>
      <c r="G1745" s="66">
        <v>3389005</v>
      </c>
      <c r="H1745" s="53"/>
      <c r="I1745" s="52">
        <f>+VLOOKUP(B1745,[1]CHECK!F$386:N$2702,9,0)</f>
        <v>-3389005</v>
      </c>
      <c r="J1745" s="52">
        <f t="shared" si="27"/>
        <v>0</v>
      </c>
      <c r="K1745" s="68" t="str">
        <f>+VLOOKUP(B1745,[1]CHECK!F$386:N$2702,8,0)</f>
        <v>05.12.2022</v>
      </c>
    </row>
    <row r="1746" spans="1:11" customFormat="1" ht="15" hidden="1" customHeight="1" x14ac:dyDescent="0.25">
      <c r="A1746" s="41">
        <v>1745</v>
      </c>
      <c r="B1746" s="62">
        <v>46974</v>
      </c>
      <c r="C1746" s="48" t="s">
        <v>127</v>
      </c>
      <c r="D1746" s="47" t="s">
        <v>210</v>
      </c>
      <c r="E1746" s="66">
        <v>3734524</v>
      </c>
      <c r="F1746" s="66">
        <v>298762</v>
      </c>
      <c r="G1746" s="66">
        <v>4033286</v>
      </c>
      <c r="H1746" s="53"/>
      <c r="I1746" s="52">
        <f>+VLOOKUP(B1746,[1]CHECK!F$386:N$2702,9,0)</f>
        <v>-4033286</v>
      </c>
      <c r="J1746" s="52">
        <f t="shared" si="27"/>
        <v>0</v>
      </c>
      <c r="K1746" s="68" t="str">
        <f>+VLOOKUP(B1746,[1]CHECK!F$386:N$2702,8,0)</f>
        <v>05.12.2022</v>
      </c>
    </row>
    <row r="1747" spans="1:11" customFormat="1" ht="15" hidden="1" customHeight="1" x14ac:dyDescent="0.25">
      <c r="A1747" s="41">
        <v>1746</v>
      </c>
      <c r="B1747" s="62">
        <v>46986</v>
      </c>
      <c r="C1747" s="48" t="s">
        <v>2020</v>
      </c>
      <c r="D1747" s="47" t="s">
        <v>210</v>
      </c>
      <c r="E1747" s="66">
        <v>3533788</v>
      </c>
      <c r="F1747" s="66">
        <v>282703</v>
      </c>
      <c r="G1747" s="66">
        <v>3816491</v>
      </c>
      <c r="H1747" s="53"/>
      <c r="I1747" s="52">
        <f>+VLOOKUP(B1747,[1]CHECK!F$386:N$2702,9,0)</f>
        <v>-3816491</v>
      </c>
      <c r="J1747" s="52">
        <f t="shared" si="27"/>
        <v>0</v>
      </c>
      <c r="K1747" s="68" t="str">
        <f>+VLOOKUP(B1747,[1]CHECK!F$386:N$2702,8,0)</f>
        <v>05.12.2022</v>
      </c>
    </row>
    <row r="1748" spans="1:11" customFormat="1" ht="15" hidden="1" customHeight="1" x14ac:dyDescent="0.25">
      <c r="A1748" s="41">
        <v>1747</v>
      </c>
      <c r="B1748" s="62">
        <v>46987</v>
      </c>
      <c r="C1748" s="48" t="s">
        <v>2020</v>
      </c>
      <c r="D1748" s="47" t="s">
        <v>210</v>
      </c>
      <c r="E1748" s="66">
        <v>1468620</v>
      </c>
      <c r="F1748" s="66">
        <v>117490</v>
      </c>
      <c r="G1748" s="66">
        <v>1586110</v>
      </c>
      <c r="H1748" s="53"/>
      <c r="I1748" s="52">
        <f>+VLOOKUP(B1748,[1]CHECK!F$386:N$2702,9,0)</f>
        <v>-1586110</v>
      </c>
      <c r="J1748" s="52">
        <f t="shared" si="27"/>
        <v>0</v>
      </c>
      <c r="K1748" s="68" t="str">
        <f>+VLOOKUP(B1748,[1]CHECK!F$386:N$2702,8,0)</f>
        <v>05.12.2022</v>
      </c>
    </row>
    <row r="1749" spans="1:11" ht="18.75" hidden="1" customHeight="1" x14ac:dyDescent="0.2">
      <c r="A1749" s="41">
        <v>1748</v>
      </c>
      <c r="B1749" s="60">
        <v>46988</v>
      </c>
      <c r="C1749" s="43" t="s">
        <v>2020</v>
      </c>
      <c r="D1749" s="42" t="s">
        <v>210</v>
      </c>
      <c r="E1749" s="64">
        <v>1110580</v>
      </c>
      <c r="F1749" s="64">
        <v>88846</v>
      </c>
      <c r="G1749" s="64">
        <v>1199426</v>
      </c>
      <c r="H1749" s="50"/>
      <c r="I1749" s="52">
        <f>+VLOOKUP(B1749,[1]CHECK!F$386:N$2702,9,0)</f>
        <v>-1199426</v>
      </c>
      <c r="J1749" s="52">
        <f t="shared" si="27"/>
        <v>0</v>
      </c>
      <c r="K1749" s="68" t="str">
        <f>+VLOOKUP(B1749,[1]CHECK!F$386:N$2702,8,0)</f>
        <v>05.12.2022</v>
      </c>
    </row>
    <row r="1750" spans="1:11" ht="18.75" hidden="1" customHeight="1" x14ac:dyDescent="0.2">
      <c r="A1750" s="41">
        <v>1749</v>
      </c>
      <c r="B1750" s="60">
        <v>46990</v>
      </c>
      <c r="C1750" s="43" t="s">
        <v>2020</v>
      </c>
      <c r="D1750" s="42" t="s">
        <v>210</v>
      </c>
      <c r="E1750" s="64">
        <v>2467888</v>
      </c>
      <c r="F1750" s="64">
        <v>197431</v>
      </c>
      <c r="G1750" s="64">
        <v>2665319</v>
      </c>
      <c r="H1750" s="50"/>
      <c r="I1750" s="52">
        <f>+VLOOKUP(B1750,[1]CHECK!F$386:N$2702,9,0)</f>
        <v>-2665319</v>
      </c>
      <c r="J1750" s="52">
        <f t="shared" si="27"/>
        <v>0</v>
      </c>
      <c r="K1750" s="68" t="str">
        <f>+VLOOKUP(B1750,[1]CHECK!F$386:N$2702,8,0)</f>
        <v>05.12.2022</v>
      </c>
    </row>
    <row r="1751" spans="1:11" ht="18.75" hidden="1" customHeight="1" x14ac:dyDescent="0.2">
      <c r="A1751" s="41">
        <v>1750</v>
      </c>
      <c r="B1751" s="60">
        <v>47001</v>
      </c>
      <c r="C1751" s="43" t="s">
        <v>2020</v>
      </c>
      <c r="D1751" s="42" t="s">
        <v>210</v>
      </c>
      <c r="E1751" s="64">
        <v>1110580</v>
      </c>
      <c r="F1751" s="64">
        <v>88846</v>
      </c>
      <c r="G1751" s="64">
        <v>1199426</v>
      </c>
      <c r="H1751" s="50"/>
      <c r="I1751" s="52">
        <f>+VLOOKUP(B1751,[1]CHECK!F$386:N$2702,9,0)</f>
        <v>-1199426</v>
      </c>
      <c r="J1751" s="52">
        <f t="shared" si="27"/>
        <v>0</v>
      </c>
      <c r="K1751" s="68" t="str">
        <f>+VLOOKUP(B1751,[1]CHECK!F$386:N$2702,8,0)</f>
        <v>05.12.2022</v>
      </c>
    </row>
    <row r="1752" spans="1:11" ht="18.75" hidden="1" customHeight="1" x14ac:dyDescent="0.2">
      <c r="A1752" s="41">
        <v>1751</v>
      </c>
      <c r="B1752" s="60">
        <v>47038</v>
      </c>
      <c r="C1752" s="43" t="s">
        <v>2020</v>
      </c>
      <c r="D1752" s="42" t="s">
        <v>210</v>
      </c>
      <c r="E1752" s="64">
        <v>1311308</v>
      </c>
      <c r="F1752" s="64">
        <v>104905</v>
      </c>
      <c r="G1752" s="64">
        <v>1416213</v>
      </c>
      <c r="H1752" s="50"/>
      <c r="I1752" s="52">
        <f>+VLOOKUP(B1752,[1]CHECK!F$386:N$2702,9,0)</f>
        <v>-1416213</v>
      </c>
      <c r="J1752" s="52">
        <f t="shared" si="27"/>
        <v>0</v>
      </c>
      <c r="K1752" s="68" t="str">
        <f>+VLOOKUP(B1752,[1]CHECK!F$386:N$2702,8,0)</f>
        <v>05.12.2022</v>
      </c>
    </row>
    <row r="1753" spans="1:11" ht="18.75" hidden="1" customHeight="1" x14ac:dyDescent="0.2">
      <c r="A1753" s="41">
        <v>1752</v>
      </c>
      <c r="B1753" s="60">
        <v>47054</v>
      </c>
      <c r="C1753" s="43" t="s">
        <v>2020</v>
      </c>
      <c r="D1753" s="42" t="s">
        <v>210</v>
      </c>
      <c r="E1753" s="64">
        <v>1311308</v>
      </c>
      <c r="F1753" s="64">
        <v>104905</v>
      </c>
      <c r="G1753" s="64">
        <v>1416213</v>
      </c>
      <c r="H1753" s="50"/>
      <c r="I1753" s="52">
        <f>+VLOOKUP(B1753,[1]CHECK!F$386:N$2702,9,0)</f>
        <v>-1416213</v>
      </c>
      <c r="J1753" s="52">
        <f t="shared" si="27"/>
        <v>0</v>
      </c>
      <c r="K1753" s="68" t="str">
        <f>+VLOOKUP(B1753,[1]CHECK!F$386:N$2702,8,0)</f>
        <v>05.12.2022</v>
      </c>
    </row>
    <row r="1754" spans="1:11" ht="18.75" hidden="1" customHeight="1" x14ac:dyDescent="0.2">
      <c r="A1754" s="41">
        <v>1753</v>
      </c>
      <c r="B1754" s="60">
        <v>47055</v>
      </c>
      <c r="C1754" s="43" t="s">
        <v>2020</v>
      </c>
      <c r="D1754" s="42" t="s">
        <v>210</v>
      </c>
      <c r="E1754" s="64">
        <v>2579200</v>
      </c>
      <c r="F1754" s="64">
        <v>206336</v>
      </c>
      <c r="G1754" s="64">
        <v>2785536</v>
      </c>
      <c r="H1754" s="50"/>
      <c r="I1754" s="52">
        <f>+VLOOKUP(B1754,[1]CHECK!F$386:N$2702,9,0)</f>
        <v>-2785536</v>
      </c>
      <c r="J1754" s="52">
        <f t="shared" si="27"/>
        <v>0</v>
      </c>
      <c r="K1754" s="68" t="str">
        <f>+VLOOKUP(B1754,[1]CHECK!F$386:N$2702,8,0)</f>
        <v>05.12.2022</v>
      </c>
    </row>
    <row r="1755" spans="1:11" ht="18.75" hidden="1" customHeight="1" x14ac:dyDescent="0.2">
      <c r="A1755" s="41">
        <v>1754</v>
      </c>
      <c r="B1755" s="60">
        <v>47056</v>
      </c>
      <c r="C1755" s="43" t="s">
        <v>2020</v>
      </c>
      <c r="D1755" s="42" t="s">
        <v>210</v>
      </c>
      <c r="E1755" s="64">
        <v>4800360</v>
      </c>
      <c r="F1755" s="64">
        <v>384029</v>
      </c>
      <c r="G1755" s="64">
        <v>5184389</v>
      </c>
      <c r="H1755" s="50"/>
      <c r="I1755" s="52">
        <f>+VLOOKUP(B1755,[1]CHECK!F$386:N$2702,9,0)</f>
        <v>-5184389</v>
      </c>
      <c r="J1755" s="52">
        <f t="shared" si="27"/>
        <v>0</v>
      </c>
      <c r="K1755" s="68" t="str">
        <f>+VLOOKUP(B1755,[1]CHECK!F$386:N$2702,8,0)</f>
        <v>05.12.2022</v>
      </c>
    </row>
    <row r="1756" spans="1:11" ht="18.75" hidden="1" customHeight="1" x14ac:dyDescent="0.2">
      <c r="A1756" s="41">
        <v>1755</v>
      </c>
      <c r="B1756" s="60">
        <v>47058</v>
      </c>
      <c r="C1756" s="43" t="s">
        <v>2020</v>
      </c>
      <c r="D1756" s="42" t="s">
        <v>210</v>
      </c>
      <c r="E1756" s="64">
        <v>2221160</v>
      </c>
      <c r="F1756" s="64">
        <v>177693</v>
      </c>
      <c r="G1756" s="64">
        <v>2398853</v>
      </c>
      <c r="H1756" s="50"/>
      <c r="I1756" s="52">
        <f>+VLOOKUP(B1756,[1]CHECK!F$386:N$2702,9,0)</f>
        <v>-2398853</v>
      </c>
      <c r="J1756" s="52">
        <f t="shared" si="27"/>
        <v>0</v>
      </c>
      <c r="K1756" s="68" t="str">
        <f>+VLOOKUP(B1756,[1]CHECK!F$386:N$2702,8,0)</f>
        <v>05.12.2022</v>
      </c>
    </row>
    <row r="1757" spans="1:11" ht="18.75" hidden="1" customHeight="1" x14ac:dyDescent="0.2">
      <c r="A1757" s="41">
        <v>1756</v>
      </c>
      <c r="B1757" s="60">
        <v>47083</v>
      </c>
      <c r="C1757" s="43" t="s">
        <v>128</v>
      </c>
      <c r="D1757" s="42" t="s">
        <v>210</v>
      </c>
      <c r="E1757" s="64">
        <v>3338744</v>
      </c>
      <c r="F1757" s="64">
        <v>267100</v>
      </c>
      <c r="G1757" s="64">
        <v>3605844</v>
      </c>
      <c r="H1757" s="50"/>
      <c r="I1757" s="52">
        <f>+VLOOKUP(B1757,[1]CHECK!F$386:N$2702,9,0)</f>
        <v>-3605844</v>
      </c>
      <c r="J1757" s="52">
        <f t="shared" si="27"/>
        <v>0</v>
      </c>
      <c r="K1757" s="68" t="str">
        <f>+VLOOKUP(B1757,[1]CHECK!F$386:N$2702,8,0)</f>
        <v>05.12.2022</v>
      </c>
    </row>
    <row r="1758" spans="1:11" ht="18.75" hidden="1" customHeight="1" x14ac:dyDescent="0.2">
      <c r="A1758" s="41">
        <v>1757</v>
      </c>
      <c r="B1758" s="60">
        <v>47084</v>
      </c>
      <c r="C1758" s="43" t="s">
        <v>128</v>
      </c>
      <c r="D1758" s="42" t="s">
        <v>210</v>
      </c>
      <c r="E1758" s="64">
        <v>1110580</v>
      </c>
      <c r="F1758" s="64">
        <v>88846</v>
      </c>
      <c r="G1758" s="64">
        <v>1199426</v>
      </c>
      <c r="H1758" s="50"/>
      <c r="I1758" s="52">
        <f>+VLOOKUP(B1758,[1]CHECK!F$386:N$2702,9,0)</f>
        <v>-1199426</v>
      </c>
      <c r="J1758" s="52">
        <f t="shared" si="27"/>
        <v>0</v>
      </c>
      <c r="K1758" s="68" t="str">
        <f>+VLOOKUP(B1758,[1]CHECK!F$386:N$2702,8,0)</f>
        <v>05.12.2022</v>
      </c>
    </row>
    <row r="1759" spans="1:11" ht="18.75" hidden="1" customHeight="1" x14ac:dyDescent="0.2">
      <c r="A1759" s="41">
        <v>1758</v>
      </c>
      <c r="B1759" s="60">
        <v>47085</v>
      </c>
      <c r="C1759" s="43" t="s">
        <v>128</v>
      </c>
      <c r="D1759" s="42" t="s">
        <v>210</v>
      </c>
      <c r="E1759" s="64">
        <v>3533788</v>
      </c>
      <c r="F1759" s="64">
        <v>282703</v>
      </c>
      <c r="G1759" s="64">
        <v>3816491</v>
      </c>
      <c r="H1759" s="50"/>
      <c r="I1759" s="52">
        <f>+VLOOKUP(B1759,[1]CHECK!F$386:N$2702,9,0)</f>
        <v>-3816491</v>
      </c>
      <c r="J1759" s="52">
        <f t="shared" si="27"/>
        <v>0</v>
      </c>
      <c r="K1759" s="68" t="str">
        <f>+VLOOKUP(B1759,[1]CHECK!F$386:N$2702,8,0)</f>
        <v>05.12.2022</v>
      </c>
    </row>
    <row r="1760" spans="1:11" ht="18.75" hidden="1" customHeight="1" x14ac:dyDescent="0.2">
      <c r="A1760" s="41">
        <v>1759</v>
      </c>
      <c r="B1760" s="60">
        <v>47523</v>
      </c>
      <c r="C1760" s="43" t="s">
        <v>2034</v>
      </c>
      <c r="D1760" s="42" t="s">
        <v>210</v>
      </c>
      <c r="E1760" s="64">
        <v>1311308</v>
      </c>
      <c r="F1760" s="64">
        <v>104905</v>
      </c>
      <c r="G1760" s="64">
        <v>1416213</v>
      </c>
      <c r="H1760" s="50"/>
      <c r="I1760" s="52">
        <f>+VLOOKUP(B1760,[1]CHECK!F$386:N$2702,9,0)</f>
        <v>-1416213</v>
      </c>
      <c r="J1760" s="52">
        <f t="shared" si="27"/>
        <v>0</v>
      </c>
      <c r="K1760" s="68" t="str">
        <f>+VLOOKUP(B1760,[1]CHECK!F$386:N$2702,8,0)</f>
        <v>05.12.2022</v>
      </c>
    </row>
    <row r="1761" spans="1:11" ht="18.75" hidden="1" customHeight="1" x14ac:dyDescent="0.2">
      <c r="A1761" s="41">
        <v>1760</v>
      </c>
      <c r="B1761" s="60">
        <v>47524</v>
      </c>
      <c r="C1761" s="43" t="s">
        <v>2034</v>
      </c>
      <c r="D1761" s="42" t="s">
        <v>210</v>
      </c>
      <c r="E1761" s="64">
        <v>1110580</v>
      </c>
      <c r="F1761" s="64">
        <v>88846</v>
      </c>
      <c r="G1761" s="64">
        <v>1199426</v>
      </c>
      <c r="H1761" s="50"/>
      <c r="I1761" s="52">
        <f>+VLOOKUP(B1761,[1]CHECK!F$386:N$2702,9,0)</f>
        <v>-1199426</v>
      </c>
      <c r="J1761" s="52">
        <f t="shared" si="27"/>
        <v>0</v>
      </c>
      <c r="K1761" s="68" t="str">
        <f>+VLOOKUP(B1761,[1]CHECK!F$386:N$2702,8,0)</f>
        <v>05.12.2022</v>
      </c>
    </row>
    <row r="1762" spans="1:11" ht="18.75" hidden="1" customHeight="1" x14ac:dyDescent="0.2">
      <c r="A1762" s="41">
        <v>1761</v>
      </c>
      <c r="B1762" s="60">
        <v>47525</v>
      </c>
      <c r="C1762" s="43" t="s">
        <v>2034</v>
      </c>
      <c r="D1762" s="42" t="s">
        <v>210</v>
      </c>
      <c r="E1762" s="64">
        <v>2625220</v>
      </c>
      <c r="F1762" s="64">
        <v>210018</v>
      </c>
      <c r="G1762" s="64">
        <v>2835238</v>
      </c>
      <c r="H1762" s="50"/>
      <c r="I1762" s="52">
        <f>+VLOOKUP(B1762,[1]CHECK!F$386:N$2702,9,0)</f>
        <v>-2835238</v>
      </c>
      <c r="J1762" s="52">
        <f t="shared" si="27"/>
        <v>0</v>
      </c>
      <c r="K1762" s="68" t="str">
        <f>+VLOOKUP(B1762,[1]CHECK!F$386:N$2702,8,0)</f>
        <v>05.12.2022</v>
      </c>
    </row>
    <row r="1763" spans="1:11" ht="18.75" hidden="1" customHeight="1" x14ac:dyDescent="0.2">
      <c r="A1763" s="41">
        <v>1762</v>
      </c>
      <c r="B1763" s="60">
        <v>47526</v>
      </c>
      <c r="C1763" s="43" t="s">
        <v>2034</v>
      </c>
      <c r="D1763" s="42" t="s">
        <v>210</v>
      </c>
      <c r="E1763" s="64">
        <v>2221160</v>
      </c>
      <c r="F1763" s="64">
        <v>177693</v>
      </c>
      <c r="G1763" s="64">
        <v>2398853</v>
      </c>
      <c r="H1763" s="50"/>
      <c r="I1763" s="52">
        <f>+VLOOKUP(B1763,[1]CHECK!F$386:N$2702,9,0)</f>
        <v>-2398853</v>
      </c>
      <c r="J1763" s="52">
        <f t="shared" si="27"/>
        <v>0</v>
      </c>
      <c r="K1763" s="68" t="str">
        <f>+VLOOKUP(B1763,[1]CHECK!F$386:N$2702,8,0)</f>
        <v>05.12.2022</v>
      </c>
    </row>
    <row r="1764" spans="1:11" ht="18.75" hidden="1" customHeight="1" x14ac:dyDescent="0.2">
      <c r="A1764" s="41">
        <v>1763</v>
      </c>
      <c r="B1764" s="60">
        <v>47527</v>
      </c>
      <c r="C1764" s="43" t="s">
        <v>2034</v>
      </c>
      <c r="D1764" s="42" t="s">
        <v>210</v>
      </c>
      <c r="E1764" s="64">
        <v>602196</v>
      </c>
      <c r="F1764" s="64">
        <v>48176</v>
      </c>
      <c r="G1764" s="64">
        <v>650372</v>
      </c>
      <c r="H1764" s="50"/>
      <c r="I1764" s="52">
        <f>+VLOOKUP(B1764,[1]CHECK!F$386:N$2702,9,0)</f>
        <v>-650372</v>
      </c>
      <c r="J1764" s="52">
        <f t="shared" si="27"/>
        <v>0</v>
      </c>
      <c r="K1764" s="68" t="str">
        <f>+VLOOKUP(B1764,[1]CHECK!F$386:N$2702,8,0)</f>
        <v>05.12.2022</v>
      </c>
    </row>
    <row r="1765" spans="1:11" ht="18.75" hidden="1" customHeight="1" x14ac:dyDescent="0.2">
      <c r="A1765" s="41">
        <v>1764</v>
      </c>
      <c r="B1765" s="60">
        <v>47528</v>
      </c>
      <c r="C1765" s="43" t="s">
        <v>2034</v>
      </c>
      <c r="D1765" s="42" t="s">
        <v>210</v>
      </c>
      <c r="E1765" s="64">
        <v>1669348</v>
      </c>
      <c r="F1765" s="64">
        <v>133548</v>
      </c>
      <c r="G1765" s="64">
        <v>1802896</v>
      </c>
      <c r="H1765" s="50"/>
      <c r="I1765" s="52">
        <f>+VLOOKUP(B1765,[1]CHECK!F$386:N$2702,9,0)</f>
        <v>-1802896</v>
      </c>
      <c r="J1765" s="52">
        <f t="shared" si="27"/>
        <v>0</v>
      </c>
      <c r="K1765" s="68" t="str">
        <f>+VLOOKUP(B1765,[1]CHECK!F$386:N$2702,8,0)</f>
        <v>05.12.2022</v>
      </c>
    </row>
    <row r="1766" spans="1:11" ht="18.75" hidden="1" customHeight="1" x14ac:dyDescent="0.2">
      <c r="A1766" s="41">
        <v>1765</v>
      </c>
      <c r="B1766" s="60">
        <v>47529</v>
      </c>
      <c r="C1766" s="43" t="s">
        <v>2034</v>
      </c>
      <c r="D1766" s="42" t="s">
        <v>210</v>
      </c>
      <c r="E1766" s="64">
        <v>2622616</v>
      </c>
      <c r="F1766" s="64">
        <v>209809</v>
      </c>
      <c r="G1766" s="64">
        <v>2832425</v>
      </c>
      <c r="H1766" s="50"/>
      <c r="I1766" s="52">
        <f>+VLOOKUP(B1766,[1]CHECK!F$386:N$2702,9,0)</f>
        <v>-2832425</v>
      </c>
      <c r="J1766" s="52">
        <f t="shared" si="27"/>
        <v>0</v>
      </c>
      <c r="K1766" s="68" t="str">
        <f>+VLOOKUP(B1766,[1]CHECK!F$386:N$2702,8,0)</f>
        <v>05.12.2022</v>
      </c>
    </row>
    <row r="1767" spans="1:11" ht="18.75" hidden="1" customHeight="1" x14ac:dyDescent="0.2">
      <c r="A1767" s="41">
        <v>1766</v>
      </c>
      <c r="B1767" s="60">
        <v>47530</v>
      </c>
      <c r="C1767" s="43" t="s">
        <v>2034</v>
      </c>
      <c r="D1767" s="42" t="s">
        <v>210</v>
      </c>
      <c r="E1767" s="64">
        <v>2579200</v>
      </c>
      <c r="F1767" s="64">
        <v>206336</v>
      </c>
      <c r="G1767" s="64">
        <v>2785536</v>
      </c>
      <c r="H1767" s="50"/>
      <c r="I1767" s="52">
        <f>+VLOOKUP(B1767,[1]CHECK!F$386:N$2702,9,0)</f>
        <v>-2785536</v>
      </c>
      <c r="J1767" s="52">
        <f t="shared" si="27"/>
        <v>0</v>
      </c>
      <c r="K1767" s="68" t="str">
        <f>+VLOOKUP(B1767,[1]CHECK!F$386:N$2702,8,0)</f>
        <v>05.12.2022</v>
      </c>
    </row>
    <row r="1768" spans="1:11" ht="18.75" hidden="1" customHeight="1" x14ac:dyDescent="0.2">
      <c r="A1768" s="41">
        <v>1767</v>
      </c>
      <c r="B1768" s="60">
        <v>47531</v>
      </c>
      <c r="C1768" s="43" t="s">
        <v>2034</v>
      </c>
      <c r="D1768" s="42" t="s">
        <v>210</v>
      </c>
      <c r="E1768" s="64">
        <v>1110580</v>
      </c>
      <c r="F1768" s="64">
        <v>88846</v>
      </c>
      <c r="G1768" s="64">
        <v>1199426</v>
      </c>
      <c r="H1768" s="50"/>
      <c r="I1768" s="52">
        <f>+VLOOKUP(B1768,[1]CHECK!F$386:N$2702,9,0)</f>
        <v>-1199426</v>
      </c>
      <c r="J1768" s="52">
        <f t="shared" si="27"/>
        <v>0</v>
      </c>
      <c r="K1768" s="68" t="str">
        <f>+VLOOKUP(B1768,[1]CHECK!F$386:N$2702,8,0)</f>
        <v>05.12.2022</v>
      </c>
    </row>
    <row r="1769" spans="1:11" ht="18.75" hidden="1" customHeight="1" x14ac:dyDescent="0.2">
      <c r="A1769" s="41">
        <v>1768</v>
      </c>
      <c r="B1769" s="60">
        <v>47548</v>
      </c>
      <c r="C1769" s="43" t="s">
        <v>129</v>
      </c>
      <c r="D1769" s="42" t="s">
        <v>210</v>
      </c>
      <c r="E1769" s="64">
        <v>2944616</v>
      </c>
      <c r="F1769" s="64">
        <v>235569</v>
      </c>
      <c r="G1769" s="64">
        <v>3180185</v>
      </c>
      <c r="H1769" s="50"/>
      <c r="I1769" s="52">
        <f>+VLOOKUP(B1769,[1]CHECK!F$386:N$2702,9,0)</f>
        <v>-3180185</v>
      </c>
      <c r="J1769" s="52">
        <f t="shared" si="27"/>
        <v>0</v>
      </c>
      <c r="K1769" s="68" t="str">
        <f>+VLOOKUP(B1769,[1]CHECK!F$386:N$2702,8,0)</f>
        <v>05.12.2022</v>
      </c>
    </row>
    <row r="1770" spans="1:11" ht="18.75" hidden="1" customHeight="1" x14ac:dyDescent="0.2">
      <c r="A1770" s="41">
        <v>1769</v>
      </c>
      <c r="B1770" s="60">
        <v>47549</v>
      </c>
      <c r="C1770" s="43" t="s">
        <v>129</v>
      </c>
      <c r="D1770" s="42" t="s">
        <v>210</v>
      </c>
      <c r="E1770" s="64">
        <v>2963928</v>
      </c>
      <c r="F1770" s="64">
        <v>237114</v>
      </c>
      <c r="G1770" s="64">
        <v>3201042</v>
      </c>
      <c r="H1770" s="50"/>
      <c r="I1770" s="52">
        <f>+VLOOKUP(B1770,[1]CHECK!F$386:N$2702,9,0)</f>
        <v>-3201042</v>
      </c>
      <c r="J1770" s="52">
        <f t="shared" si="27"/>
        <v>0</v>
      </c>
      <c r="K1770" s="68" t="str">
        <f>+VLOOKUP(B1770,[1]CHECK!F$386:N$2702,8,0)</f>
        <v>05.12.2022</v>
      </c>
    </row>
    <row r="1771" spans="1:11" ht="18.75" hidden="1" customHeight="1" x14ac:dyDescent="0.2">
      <c r="A1771" s="41">
        <v>1770</v>
      </c>
      <c r="B1771" s="60">
        <v>47550</v>
      </c>
      <c r="C1771" s="43" t="s">
        <v>129</v>
      </c>
      <c r="D1771" s="42" t="s">
        <v>210</v>
      </c>
      <c r="E1771" s="64">
        <v>1669348</v>
      </c>
      <c r="F1771" s="64">
        <v>133548</v>
      </c>
      <c r="G1771" s="64">
        <v>1802896</v>
      </c>
      <c r="H1771" s="50"/>
      <c r="I1771" s="52">
        <f>+VLOOKUP(B1771,[1]CHECK!F$386:N$2702,9,0)</f>
        <v>-1802896</v>
      </c>
      <c r="J1771" s="52">
        <f t="shared" si="27"/>
        <v>0</v>
      </c>
      <c r="K1771" s="68" t="str">
        <f>+VLOOKUP(B1771,[1]CHECK!F$386:N$2702,8,0)</f>
        <v>05.12.2022</v>
      </c>
    </row>
    <row r="1772" spans="1:11" ht="18.75" hidden="1" customHeight="1" x14ac:dyDescent="0.2">
      <c r="A1772" s="41">
        <v>1771</v>
      </c>
      <c r="B1772" s="60">
        <v>47551</v>
      </c>
      <c r="C1772" s="43" t="s">
        <v>129</v>
      </c>
      <c r="D1772" s="42" t="s">
        <v>210</v>
      </c>
      <c r="E1772" s="64">
        <v>1509952</v>
      </c>
      <c r="F1772" s="64">
        <v>120796</v>
      </c>
      <c r="G1772" s="64">
        <v>1630748</v>
      </c>
      <c r="H1772" s="50"/>
      <c r="I1772" s="52">
        <f>+VLOOKUP(B1772,[1]CHECK!F$386:N$2702,9,0)</f>
        <v>-1630748</v>
      </c>
      <c r="J1772" s="52">
        <f t="shared" si="27"/>
        <v>0</v>
      </c>
      <c r="K1772" s="68" t="str">
        <f>+VLOOKUP(B1772,[1]CHECK!F$386:N$2702,8,0)</f>
        <v>05.12.2022</v>
      </c>
    </row>
    <row r="1773" spans="1:11" ht="18.75" hidden="1" customHeight="1" x14ac:dyDescent="0.2">
      <c r="A1773" s="41">
        <v>1772</v>
      </c>
      <c r="B1773" s="60">
        <v>47552</v>
      </c>
      <c r="C1773" s="43" t="s">
        <v>129</v>
      </c>
      <c r="D1773" s="42" t="s">
        <v>210</v>
      </c>
      <c r="E1773" s="64">
        <v>2579200</v>
      </c>
      <c r="F1773" s="64">
        <v>206336</v>
      </c>
      <c r="G1773" s="64">
        <v>2785536</v>
      </c>
      <c r="H1773" s="50"/>
      <c r="I1773" s="52">
        <f>+VLOOKUP(B1773,[1]CHECK!F$386:N$2702,9,0)</f>
        <v>-2785536</v>
      </c>
      <c r="J1773" s="52">
        <f t="shared" si="27"/>
        <v>0</v>
      </c>
      <c r="K1773" s="68" t="str">
        <f>+VLOOKUP(B1773,[1]CHECK!F$386:N$2702,8,0)</f>
        <v>05.12.2022</v>
      </c>
    </row>
    <row r="1774" spans="1:11" ht="18.75" hidden="1" customHeight="1" x14ac:dyDescent="0.2">
      <c r="A1774" s="41">
        <v>1773</v>
      </c>
      <c r="B1774" s="60">
        <v>47796</v>
      </c>
      <c r="C1774" s="43" t="s">
        <v>130</v>
      </c>
      <c r="D1774" s="42" t="s">
        <v>210</v>
      </c>
      <c r="E1774" s="64">
        <v>3826516</v>
      </c>
      <c r="F1774" s="64">
        <v>306121</v>
      </c>
      <c r="G1774" s="64">
        <v>4132637</v>
      </c>
      <c r="H1774" s="50"/>
      <c r="I1774" s="52">
        <f>+VLOOKUP(B1774,[1]CHECK!F$386:N$2702,9,0)</f>
        <v>-4132637</v>
      </c>
      <c r="J1774" s="52">
        <f t="shared" si="27"/>
        <v>0</v>
      </c>
      <c r="K1774" s="68" t="str">
        <f>+VLOOKUP(B1774,[1]CHECK!F$386:N$2702,8,0)</f>
        <v>05.12.2022</v>
      </c>
    </row>
    <row r="1775" spans="1:11" ht="18.75" hidden="1" customHeight="1" x14ac:dyDescent="0.2">
      <c r="A1775" s="41">
        <v>1774</v>
      </c>
      <c r="B1775" s="60">
        <v>47797</v>
      </c>
      <c r="C1775" s="43" t="s">
        <v>130</v>
      </c>
      <c r="D1775" s="42" t="s">
        <v>210</v>
      </c>
      <c r="E1775" s="64">
        <v>2825948</v>
      </c>
      <c r="F1775" s="64">
        <v>226076</v>
      </c>
      <c r="G1775" s="64">
        <v>3052024</v>
      </c>
      <c r="H1775" s="50"/>
      <c r="I1775" s="52">
        <f>+VLOOKUP(B1775,[1]CHECK!F$386:N$2702,9,0)</f>
        <v>-3052024</v>
      </c>
      <c r="J1775" s="52">
        <f t="shared" si="27"/>
        <v>0</v>
      </c>
      <c r="K1775" s="68" t="str">
        <f>+VLOOKUP(B1775,[1]CHECK!F$386:N$2702,8,0)</f>
        <v>05.12.2022</v>
      </c>
    </row>
    <row r="1776" spans="1:11" ht="18.75" hidden="1" customHeight="1" x14ac:dyDescent="0.2">
      <c r="A1776" s="41">
        <v>1775</v>
      </c>
      <c r="B1776" s="60">
        <v>47798</v>
      </c>
      <c r="C1776" s="43" t="s">
        <v>130</v>
      </c>
      <c r="D1776" s="42" t="s">
        <v>210</v>
      </c>
      <c r="E1776" s="64">
        <v>1468620</v>
      </c>
      <c r="F1776" s="64">
        <v>117490</v>
      </c>
      <c r="G1776" s="64">
        <v>1586110</v>
      </c>
      <c r="H1776" s="50"/>
      <c r="I1776" s="52">
        <f>+VLOOKUP(B1776,[1]CHECK!F$386:N$2702,9,0)</f>
        <v>-1586110</v>
      </c>
      <c r="J1776" s="52">
        <f t="shared" si="27"/>
        <v>0</v>
      </c>
      <c r="K1776" s="68" t="str">
        <f>+VLOOKUP(B1776,[1]CHECK!F$386:N$2702,8,0)</f>
        <v>05.12.2022</v>
      </c>
    </row>
    <row r="1777" spans="1:11" ht="18.75" hidden="1" customHeight="1" x14ac:dyDescent="0.2">
      <c r="A1777" s="41">
        <v>1776</v>
      </c>
      <c r="B1777" s="60">
        <v>47799</v>
      </c>
      <c r="C1777" s="43" t="s">
        <v>130</v>
      </c>
      <c r="D1777" s="42" t="s">
        <v>210</v>
      </c>
      <c r="E1777" s="64">
        <v>1680628</v>
      </c>
      <c r="F1777" s="64">
        <v>134450</v>
      </c>
      <c r="G1777" s="64">
        <v>1815078</v>
      </c>
      <c r="H1777" s="50"/>
      <c r="I1777" s="52">
        <f>+VLOOKUP(B1777,[1]CHECK!F$386:N$2702,9,0)</f>
        <v>-1815078</v>
      </c>
      <c r="J1777" s="52">
        <f t="shared" si="27"/>
        <v>0</v>
      </c>
      <c r="K1777" s="68" t="str">
        <f>+VLOOKUP(B1777,[1]CHECK!F$386:N$2702,8,0)</f>
        <v>05.12.2022</v>
      </c>
    </row>
    <row r="1778" spans="1:11" ht="18.75" hidden="1" customHeight="1" x14ac:dyDescent="0.2">
      <c r="A1778" s="41">
        <v>1777</v>
      </c>
      <c r="B1778" s="60">
        <v>47800</v>
      </c>
      <c r="C1778" s="43" t="s">
        <v>130</v>
      </c>
      <c r="D1778" s="42" t="s">
        <v>210</v>
      </c>
      <c r="E1778" s="64">
        <v>2622616</v>
      </c>
      <c r="F1778" s="64">
        <v>209809</v>
      </c>
      <c r="G1778" s="64">
        <v>2832425</v>
      </c>
      <c r="H1778" s="50"/>
      <c r="I1778" s="52">
        <f>+VLOOKUP(B1778,[1]CHECK!F$386:N$2702,9,0)</f>
        <v>-2832425</v>
      </c>
      <c r="J1778" s="52">
        <f t="shared" si="27"/>
        <v>0</v>
      </c>
      <c r="K1778" s="68" t="str">
        <f>+VLOOKUP(B1778,[1]CHECK!F$386:N$2702,8,0)</f>
        <v>05.12.2022</v>
      </c>
    </row>
    <row r="1779" spans="1:11" ht="18.75" hidden="1" customHeight="1" x14ac:dyDescent="0.2">
      <c r="A1779" s="41">
        <v>1778</v>
      </c>
      <c r="B1779" s="60">
        <v>47801</v>
      </c>
      <c r="C1779" s="43" t="s">
        <v>130</v>
      </c>
      <c r="D1779" s="42" t="s">
        <v>210</v>
      </c>
      <c r="E1779" s="64">
        <v>2779928</v>
      </c>
      <c r="F1779" s="64">
        <v>222394</v>
      </c>
      <c r="G1779" s="64">
        <v>3002322</v>
      </c>
      <c r="H1779" s="50"/>
      <c r="I1779" s="52">
        <f>+VLOOKUP(B1779,[1]CHECK!F$386:N$2702,9,0)</f>
        <v>-3002322</v>
      </c>
      <c r="J1779" s="52">
        <f t="shared" si="27"/>
        <v>0</v>
      </c>
      <c r="K1779" s="68" t="str">
        <f>+VLOOKUP(B1779,[1]CHECK!F$386:N$2702,8,0)</f>
        <v>05.12.2022</v>
      </c>
    </row>
    <row r="1780" spans="1:11" ht="18.75" hidden="1" customHeight="1" x14ac:dyDescent="0.2">
      <c r="A1780" s="41">
        <v>1779</v>
      </c>
      <c r="B1780" s="60">
        <v>47802</v>
      </c>
      <c r="C1780" s="43" t="s">
        <v>130</v>
      </c>
      <c r="D1780" s="42" t="s">
        <v>210</v>
      </c>
      <c r="E1780" s="64">
        <v>2607208</v>
      </c>
      <c r="F1780" s="64">
        <v>208577</v>
      </c>
      <c r="G1780" s="64">
        <v>2815785</v>
      </c>
      <c r="H1780" s="50"/>
      <c r="I1780" s="52">
        <f>+VLOOKUP(B1780,[1]CHECK!F$386:N$2702,9,0)</f>
        <v>-2815785</v>
      </c>
      <c r="J1780" s="52">
        <f t="shared" si="27"/>
        <v>0</v>
      </c>
      <c r="K1780" s="68" t="str">
        <f>+VLOOKUP(B1780,[1]CHECK!F$386:N$2702,8,0)</f>
        <v>05.12.2022</v>
      </c>
    </row>
    <row r="1781" spans="1:11" ht="18.75" hidden="1" customHeight="1" x14ac:dyDescent="0.2">
      <c r="A1781" s="41">
        <v>1780</v>
      </c>
      <c r="B1781" s="60">
        <v>47803</v>
      </c>
      <c r="C1781" s="43" t="s">
        <v>130</v>
      </c>
      <c r="D1781" s="42" t="s">
        <v>210</v>
      </c>
      <c r="E1781" s="64">
        <v>1468620</v>
      </c>
      <c r="F1781" s="64">
        <v>117490</v>
      </c>
      <c r="G1781" s="64">
        <v>1586110</v>
      </c>
      <c r="H1781" s="50"/>
      <c r="I1781" s="52">
        <f>+VLOOKUP(B1781,[1]CHECK!F$386:N$2702,9,0)</f>
        <v>-1586110</v>
      </c>
      <c r="J1781" s="52">
        <f t="shared" si="27"/>
        <v>0</v>
      </c>
      <c r="K1781" s="68" t="str">
        <f>+VLOOKUP(B1781,[1]CHECK!F$386:N$2702,8,0)</f>
        <v>05.12.2022</v>
      </c>
    </row>
    <row r="1782" spans="1:11" ht="18.75" hidden="1" customHeight="1" x14ac:dyDescent="0.2">
      <c r="A1782" s="41">
        <v>1781</v>
      </c>
      <c r="B1782" s="60">
        <v>47804</v>
      </c>
      <c r="C1782" s="43" t="s">
        <v>130</v>
      </c>
      <c r="D1782" s="42" t="s">
        <v>210</v>
      </c>
      <c r="E1782" s="64">
        <v>5912260</v>
      </c>
      <c r="F1782" s="64">
        <v>472981</v>
      </c>
      <c r="G1782" s="64">
        <v>6385241</v>
      </c>
      <c r="H1782" s="50"/>
      <c r="I1782" s="52">
        <f>+VLOOKUP(B1782,[1]CHECK!F$386:N$2702,9,0)</f>
        <v>-6385241</v>
      </c>
      <c r="J1782" s="52">
        <f t="shared" si="27"/>
        <v>0</v>
      </c>
      <c r="K1782" s="68" t="str">
        <f>+VLOOKUP(B1782,[1]CHECK!F$386:N$2702,8,0)</f>
        <v>05.12.2022</v>
      </c>
    </row>
    <row r="1783" spans="1:11" ht="18.75" hidden="1" customHeight="1" x14ac:dyDescent="0.2">
      <c r="A1783" s="41">
        <v>1782</v>
      </c>
      <c r="B1783" s="60">
        <v>47805</v>
      </c>
      <c r="C1783" s="43" t="s">
        <v>130</v>
      </c>
      <c r="D1783" s="42" t="s">
        <v>210</v>
      </c>
      <c r="E1783" s="64">
        <v>2579200</v>
      </c>
      <c r="F1783" s="64">
        <v>206336</v>
      </c>
      <c r="G1783" s="64">
        <v>2785536</v>
      </c>
      <c r="H1783" s="50"/>
      <c r="I1783" s="52">
        <f>+VLOOKUP(B1783,[1]CHECK!F$386:N$2702,9,0)</f>
        <v>-2785536</v>
      </c>
      <c r="J1783" s="52">
        <f t="shared" si="27"/>
        <v>0</v>
      </c>
      <c r="K1783" s="68" t="str">
        <f>+VLOOKUP(B1783,[1]CHECK!F$386:N$2702,8,0)</f>
        <v>05.12.2022</v>
      </c>
    </row>
    <row r="1784" spans="1:11" ht="18.75" hidden="1" customHeight="1" x14ac:dyDescent="0.2">
      <c r="A1784" s="41">
        <v>1783</v>
      </c>
      <c r="B1784" s="60">
        <v>47806</v>
      </c>
      <c r="C1784" s="43" t="s">
        <v>130</v>
      </c>
      <c r="D1784" s="42" t="s">
        <v>210</v>
      </c>
      <c r="E1784" s="64">
        <v>1714084</v>
      </c>
      <c r="F1784" s="64">
        <v>137127</v>
      </c>
      <c r="G1784" s="64">
        <v>1851211</v>
      </c>
      <c r="H1784" s="50"/>
      <c r="I1784" s="52">
        <f>+VLOOKUP(B1784,[1]CHECK!F$386:N$2702,9,0)</f>
        <v>-1851211</v>
      </c>
      <c r="J1784" s="52">
        <f t="shared" si="27"/>
        <v>0</v>
      </c>
      <c r="K1784" s="68" t="str">
        <f>+VLOOKUP(B1784,[1]CHECK!F$386:N$2702,8,0)</f>
        <v>05.12.2022</v>
      </c>
    </row>
    <row r="1785" spans="1:11" ht="18.75" hidden="1" customHeight="1" x14ac:dyDescent="0.2">
      <c r="A1785" s="41">
        <v>1784</v>
      </c>
      <c r="B1785" s="60">
        <v>47822</v>
      </c>
      <c r="C1785" s="43" t="s">
        <v>130</v>
      </c>
      <c r="D1785" s="42" t="s">
        <v>210</v>
      </c>
      <c r="E1785" s="64">
        <v>1710676</v>
      </c>
      <c r="F1785" s="64">
        <v>136854</v>
      </c>
      <c r="G1785" s="64">
        <v>1847530</v>
      </c>
      <c r="H1785" s="50"/>
      <c r="I1785" s="52">
        <f>+VLOOKUP(B1785,[1]CHECK!F$386:N$2702,9,0)</f>
        <v>-1847530</v>
      </c>
      <c r="J1785" s="52">
        <f t="shared" si="27"/>
        <v>0</v>
      </c>
      <c r="K1785" s="68" t="str">
        <f>+VLOOKUP(B1785,[1]CHECK!F$386:N$2702,8,0)</f>
        <v>05.12.2022</v>
      </c>
    </row>
    <row r="1786" spans="1:11" ht="18.75" hidden="1" customHeight="1" x14ac:dyDescent="0.2">
      <c r="A1786" s="41">
        <v>1785</v>
      </c>
      <c r="B1786" s="60">
        <v>47824</v>
      </c>
      <c r="C1786" s="43" t="s">
        <v>130</v>
      </c>
      <c r="D1786" s="42" t="s">
        <v>210</v>
      </c>
      <c r="E1786" s="64">
        <v>2222480</v>
      </c>
      <c r="F1786" s="64">
        <v>177798</v>
      </c>
      <c r="G1786" s="64">
        <v>2400278</v>
      </c>
      <c r="H1786" s="50"/>
      <c r="I1786" s="52">
        <f>+VLOOKUP(B1786,[1]CHECK!F$386:N$2702,9,0)</f>
        <v>-2400278</v>
      </c>
      <c r="J1786" s="52">
        <f t="shared" si="27"/>
        <v>0</v>
      </c>
      <c r="K1786" s="68" t="str">
        <f>+VLOOKUP(B1786,[1]CHECK!F$386:N$2702,8,0)</f>
        <v>05.12.2022</v>
      </c>
    </row>
    <row r="1787" spans="1:11" ht="18.75" hidden="1" customHeight="1" x14ac:dyDescent="0.2">
      <c r="A1787" s="41">
        <v>1786</v>
      </c>
      <c r="B1787" s="60">
        <v>47826</v>
      </c>
      <c r="C1787" s="43" t="s">
        <v>130</v>
      </c>
      <c r="D1787" s="42" t="s">
        <v>210</v>
      </c>
      <c r="E1787" s="64">
        <v>16113076</v>
      </c>
      <c r="F1787" s="64">
        <v>1289046</v>
      </c>
      <c r="G1787" s="64">
        <v>17402122</v>
      </c>
      <c r="H1787" s="50"/>
      <c r="I1787" s="52">
        <f>+VLOOKUP(B1787,[1]CHECK!F$386:N$2702,9,0)</f>
        <v>-17402122</v>
      </c>
      <c r="J1787" s="52">
        <f t="shared" si="27"/>
        <v>0</v>
      </c>
      <c r="K1787" s="68" t="str">
        <f>+VLOOKUP(B1787,[1]CHECK!F$386:N$2702,8,0)</f>
        <v>05.12.2022</v>
      </c>
    </row>
    <row r="1788" spans="1:11" ht="18.75" hidden="1" customHeight="1" x14ac:dyDescent="0.2">
      <c r="A1788" s="41">
        <v>1787</v>
      </c>
      <c r="B1788" s="60">
        <v>47827</v>
      </c>
      <c r="C1788" s="43" t="s">
        <v>130</v>
      </c>
      <c r="D1788" s="42" t="s">
        <v>210</v>
      </c>
      <c r="E1788" s="64">
        <v>5552900</v>
      </c>
      <c r="F1788" s="64">
        <v>444232</v>
      </c>
      <c r="G1788" s="64">
        <v>5997132</v>
      </c>
      <c r="H1788" s="50"/>
      <c r="I1788" s="52">
        <f>+VLOOKUP(B1788,[1]CHECK!F$386:N$2702,9,0)</f>
        <v>-5997132</v>
      </c>
      <c r="J1788" s="52">
        <f t="shared" si="27"/>
        <v>0</v>
      </c>
      <c r="K1788" s="68" t="str">
        <f>+VLOOKUP(B1788,[1]CHECK!F$386:N$2702,8,0)</f>
        <v>05.12.2022</v>
      </c>
    </row>
    <row r="1789" spans="1:11" customFormat="1" ht="15" hidden="1" customHeight="1" x14ac:dyDescent="0.25">
      <c r="A1789" s="41">
        <v>1788</v>
      </c>
      <c r="B1789" s="67">
        <v>47828</v>
      </c>
      <c r="C1789" s="48" t="s">
        <v>130</v>
      </c>
      <c r="D1789" s="47" t="s">
        <v>210</v>
      </c>
      <c r="E1789" s="65">
        <v>1110580</v>
      </c>
      <c r="F1789" s="65">
        <v>88846</v>
      </c>
      <c r="G1789" s="66">
        <v>1199426</v>
      </c>
      <c r="H1789" s="53"/>
      <c r="I1789" s="52">
        <f>+VLOOKUP(B1789,[1]CHECK!F$386:N$2702,9,0)</f>
        <v>-1199426</v>
      </c>
      <c r="J1789" s="52">
        <f t="shared" si="27"/>
        <v>0</v>
      </c>
      <c r="K1789" s="68" t="str">
        <f>+VLOOKUP(B1789,[1]CHECK!F$386:N$2702,8,0)</f>
        <v>05.12.2022</v>
      </c>
    </row>
    <row r="1790" spans="1:11" ht="18.75" hidden="1" customHeight="1" x14ac:dyDescent="0.2">
      <c r="A1790" s="41">
        <v>1789</v>
      </c>
      <c r="B1790" s="60">
        <v>47893</v>
      </c>
      <c r="C1790" s="43" t="s">
        <v>131</v>
      </c>
      <c r="D1790" s="42" t="s">
        <v>210</v>
      </c>
      <c r="E1790" s="64">
        <v>5047088</v>
      </c>
      <c r="F1790" s="64">
        <v>403767</v>
      </c>
      <c r="G1790" s="64">
        <v>5450855</v>
      </c>
      <c r="H1790" s="50"/>
      <c r="I1790" s="52">
        <f>+VLOOKUP(B1790,[1]CHECK!F$386:N$2702,9,0)</f>
        <v>-5450855</v>
      </c>
      <c r="J1790" s="52">
        <f t="shared" si="27"/>
        <v>0</v>
      </c>
      <c r="K1790" s="68" t="str">
        <f>+VLOOKUP(B1790,[1]CHECK!F$386:N$2702,8,0)</f>
        <v>05.12.2022</v>
      </c>
    </row>
    <row r="1791" spans="1:11" ht="18.75" hidden="1" customHeight="1" x14ac:dyDescent="0.2">
      <c r="A1791" s="41">
        <v>1790</v>
      </c>
      <c r="B1791" s="60">
        <v>47894</v>
      </c>
      <c r="C1791" s="43" t="s">
        <v>131</v>
      </c>
      <c r="D1791" s="42" t="s">
        <v>210</v>
      </c>
      <c r="E1791" s="64">
        <v>1111900</v>
      </c>
      <c r="F1791" s="64">
        <v>88952</v>
      </c>
      <c r="G1791" s="64">
        <v>1200852</v>
      </c>
      <c r="H1791" s="50"/>
      <c r="I1791" s="52">
        <f>+VLOOKUP(B1791,[1]CHECK!F$386:N$2702,9,0)</f>
        <v>-1200852</v>
      </c>
      <c r="J1791" s="52">
        <f t="shared" si="27"/>
        <v>0</v>
      </c>
      <c r="K1791" s="68" t="str">
        <f>+VLOOKUP(B1791,[1]CHECK!F$386:N$2702,8,0)</f>
        <v>05.12.2022</v>
      </c>
    </row>
    <row r="1792" spans="1:11" ht="18.75" hidden="1" customHeight="1" x14ac:dyDescent="0.2">
      <c r="A1792" s="41">
        <v>1791</v>
      </c>
      <c r="B1792" s="60">
        <v>47895</v>
      </c>
      <c r="C1792" s="43" t="s">
        <v>131</v>
      </c>
      <c r="D1792" s="42" t="s">
        <v>210</v>
      </c>
      <c r="E1792" s="64">
        <v>2579200</v>
      </c>
      <c r="F1792" s="64">
        <v>206336</v>
      </c>
      <c r="G1792" s="64">
        <v>2785536</v>
      </c>
      <c r="H1792" s="50"/>
      <c r="I1792" s="52">
        <f>+VLOOKUP(B1792,[1]CHECK!F$386:N$2702,9,0)</f>
        <v>-2785536</v>
      </c>
      <c r="J1792" s="52">
        <f t="shared" si="27"/>
        <v>0</v>
      </c>
      <c r="K1792" s="68" t="str">
        <f>+VLOOKUP(B1792,[1]CHECK!F$386:N$2702,8,0)</f>
        <v>05.12.2022</v>
      </c>
    </row>
    <row r="1793" spans="1:11" ht="18.75" hidden="1" customHeight="1" x14ac:dyDescent="0.2">
      <c r="A1793" s="41">
        <v>1792</v>
      </c>
      <c r="B1793" s="60">
        <v>47896</v>
      </c>
      <c r="C1793" s="43" t="s">
        <v>131</v>
      </c>
      <c r="D1793" s="42" t="s">
        <v>210</v>
      </c>
      <c r="E1793" s="64">
        <v>1110580</v>
      </c>
      <c r="F1793" s="64">
        <v>88846</v>
      </c>
      <c r="G1793" s="64">
        <v>1199426</v>
      </c>
      <c r="H1793" s="50"/>
      <c r="I1793" s="52">
        <f>+VLOOKUP(B1793,[1]CHECK!F$386:N$2702,9,0)</f>
        <v>-1199426</v>
      </c>
      <c r="J1793" s="52">
        <f t="shared" si="27"/>
        <v>0</v>
      </c>
      <c r="K1793" s="68" t="str">
        <f>+VLOOKUP(B1793,[1]CHECK!F$386:N$2702,8,0)</f>
        <v>05.12.2022</v>
      </c>
    </row>
    <row r="1794" spans="1:11" ht="18.75" hidden="1" customHeight="1" x14ac:dyDescent="0.2">
      <c r="A1794" s="41">
        <v>1793</v>
      </c>
      <c r="B1794" s="60">
        <v>48016</v>
      </c>
      <c r="C1794" s="43" t="s">
        <v>131</v>
      </c>
      <c r="D1794" s="42" t="s">
        <v>210</v>
      </c>
      <c r="E1794" s="64">
        <v>4800360</v>
      </c>
      <c r="F1794" s="64">
        <v>384029</v>
      </c>
      <c r="G1794" s="64">
        <v>5184389</v>
      </c>
      <c r="H1794" s="50"/>
      <c r="I1794" s="52">
        <f>+VLOOKUP(B1794,[1]CHECK!F$386:N$2702,9,0)</f>
        <v>-5184389</v>
      </c>
      <c r="J1794" s="52">
        <f t="shared" si="27"/>
        <v>0</v>
      </c>
      <c r="K1794" s="68" t="str">
        <f>+VLOOKUP(B1794,[1]CHECK!F$386:N$2702,8,0)</f>
        <v>05.12.2022</v>
      </c>
    </row>
    <row r="1795" spans="1:11" ht="18.75" hidden="1" customHeight="1" x14ac:dyDescent="0.2">
      <c r="A1795" s="41">
        <v>1794</v>
      </c>
      <c r="B1795" s="60">
        <v>48017</v>
      </c>
      <c r="C1795" s="43" t="s">
        <v>131</v>
      </c>
      <c r="D1795" s="42" t="s">
        <v>210</v>
      </c>
      <c r="E1795" s="64">
        <v>1468620</v>
      </c>
      <c r="F1795" s="64">
        <v>117490</v>
      </c>
      <c r="G1795" s="64">
        <v>1586110</v>
      </c>
      <c r="H1795" s="50"/>
      <c r="I1795" s="52">
        <f>+VLOOKUP(B1795,[1]CHECK!F$386:N$2702,9,0)</f>
        <v>-1586110</v>
      </c>
      <c r="J1795" s="52">
        <f t="shared" ref="J1795:J1858" si="28">+I1795+G1795</f>
        <v>0</v>
      </c>
      <c r="K1795" s="68" t="str">
        <f>+VLOOKUP(B1795,[1]CHECK!F$386:N$2702,8,0)</f>
        <v>05.12.2022</v>
      </c>
    </row>
    <row r="1796" spans="1:11" ht="18.75" hidden="1" customHeight="1" x14ac:dyDescent="0.2">
      <c r="A1796" s="41">
        <v>1795</v>
      </c>
      <c r="B1796" s="60">
        <v>48018</v>
      </c>
      <c r="C1796" s="43" t="s">
        <v>131</v>
      </c>
      <c r="D1796" s="42" t="s">
        <v>210</v>
      </c>
      <c r="E1796" s="64">
        <v>3890508</v>
      </c>
      <c r="F1796" s="64">
        <v>311241</v>
      </c>
      <c r="G1796" s="64">
        <v>4201749</v>
      </c>
      <c r="H1796" s="50"/>
      <c r="I1796" s="52">
        <f>+VLOOKUP(B1796,[1]CHECK!F$386:N$2702,9,0)</f>
        <v>-4201749</v>
      </c>
      <c r="J1796" s="52">
        <f t="shared" si="28"/>
        <v>0</v>
      </c>
      <c r="K1796" s="68" t="str">
        <f>+VLOOKUP(B1796,[1]CHECK!F$386:N$2702,8,0)</f>
        <v>05.12.2022</v>
      </c>
    </row>
    <row r="1797" spans="1:11" ht="18.75" hidden="1" customHeight="1" x14ac:dyDescent="0.2">
      <c r="A1797" s="41">
        <v>1796</v>
      </c>
      <c r="B1797" s="60">
        <v>48074</v>
      </c>
      <c r="C1797" s="43" t="s">
        <v>132</v>
      </c>
      <c r="D1797" s="42" t="s">
        <v>210</v>
      </c>
      <c r="E1797" s="64">
        <v>3576380</v>
      </c>
      <c r="F1797" s="64">
        <v>286110</v>
      </c>
      <c r="G1797" s="64">
        <v>3862490</v>
      </c>
      <c r="H1797" s="50"/>
      <c r="I1797" s="52">
        <f>+VLOOKUP(B1797,[1]CHECK!F$386:N$2702,9,0)</f>
        <v>-3862490</v>
      </c>
      <c r="J1797" s="52">
        <f t="shared" si="28"/>
        <v>0</v>
      </c>
      <c r="K1797" s="68" t="str">
        <f>+VLOOKUP(B1797,[1]CHECK!F$386:N$2702,8,0)</f>
        <v>05.12.2022</v>
      </c>
    </row>
    <row r="1798" spans="1:11" ht="18.75" hidden="1" customHeight="1" x14ac:dyDescent="0.2">
      <c r="A1798" s="41">
        <v>1797</v>
      </c>
      <c r="B1798" s="60">
        <v>48514</v>
      </c>
      <c r="C1798" s="43" t="s">
        <v>133</v>
      </c>
      <c r="D1798" s="42" t="s">
        <v>210</v>
      </c>
      <c r="E1798" s="64">
        <v>3281256</v>
      </c>
      <c r="F1798" s="64">
        <v>262500</v>
      </c>
      <c r="G1798" s="64">
        <v>3543756</v>
      </c>
      <c r="H1798" s="50"/>
      <c r="I1798" s="52">
        <f>+VLOOKUP(B1798,[1]CHECK!F$386:N$2702,9,0)</f>
        <v>-3543756</v>
      </c>
      <c r="J1798" s="52">
        <f t="shared" si="28"/>
        <v>0</v>
      </c>
      <c r="K1798" s="68" t="str">
        <f>+VLOOKUP(B1798,[1]CHECK!F$386:N$2702,8,0)</f>
        <v>05.12.2022</v>
      </c>
    </row>
    <row r="1799" spans="1:11" ht="18.75" hidden="1" customHeight="1" x14ac:dyDescent="0.2">
      <c r="A1799" s="41">
        <v>1798</v>
      </c>
      <c r="B1799" s="60">
        <v>48545</v>
      </c>
      <c r="C1799" s="43" t="s">
        <v>133</v>
      </c>
      <c r="D1799" s="42" t="s">
        <v>210</v>
      </c>
      <c r="E1799" s="64">
        <v>1560620</v>
      </c>
      <c r="F1799" s="64">
        <v>124850</v>
      </c>
      <c r="G1799" s="64">
        <v>1685470</v>
      </c>
      <c r="H1799" s="50"/>
      <c r="I1799" s="52">
        <f>+VLOOKUP(B1799,[1]CHECK!F$386:N$2702,9,0)</f>
        <v>-1685470</v>
      </c>
      <c r="J1799" s="52">
        <f t="shared" si="28"/>
        <v>0</v>
      </c>
      <c r="K1799" s="68" t="str">
        <f>+VLOOKUP(B1799,[1]CHECK!F$386:N$2702,8,0)</f>
        <v>05.12.2022</v>
      </c>
    </row>
    <row r="1800" spans="1:11" ht="18.75" hidden="1" customHeight="1" x14ac:dyDescent="0.2">
      <c r="A1800" s="41">
        <v>1799</v>
      </c>
      <c r="B1800" s="60">
        <v>48546</v>
      </c>
      <c r="C1800" s="43" t="s">
        <v>133</v>
      </c>
      <c r="D1800" s="42" t="s">
        <v>210</v>
      </c>
      <c r="E1800" s="64">
        <v>1468620</v>
      </c>
      <c r="F1800" s="64">
        <v>117490</v>
      </c>
      <c r="G1800" s="64">
        <v>1586110</v>
      </c>
      <c r="H1800" s="50"/>
      <c r="I1800" s="52">
        <f>+VLOOKUP(B1800,[1]CHECK!F$386:N$2702,9,0)</f>
        <v>-1586110</v>
      </c>
      <c r="J1800" s="52">
        <f t="shared" si="28"/>
        <v>0</v>
      </c>
      <c r="K1800" s="68" t="str">
        <f>+VLOOKUP(B1800,[1]CHECK!F$386:N$2702,8,0)</f>
        <v>05.12.2022</v>
      </c>
    </row>
    <row r="1801" spans="1:11" ht="18.75" hidden="1" customHeight="1" x14ac:dyDescent="0.2">
      <c r="A1801" s="41">
        <v>1800</v>
      </c>
      <c r="B1801" s="60">
        <v>48547</v>
      </c>
      <c r="C1801" s="43" t="s">
        <v>133</v>
      </c>
      <c r="D1801" s="42" t="s">
        <v>210</v>
      </c>
      <c r="E1801" s="64">
        <v>2806624</v>
      </c>
      <c r="F1801" s="64">
        <v>224530</v>
      </c>
      <c r="G1801" s="64">
        <v>3031154</v>
      </c>
      <c r="H1801" s="50"/>
      <c r="I1801" s="52">
        <f>+VLOOKUP(B1801,[1]CHECK!F$386:N$2702,9,0)</f>
        <v>-3031154</v>
      </c>
      <c r="J1801" s="52">
        <f t="shared" si="28"/>
        <v>0</v>
      </c>
      <c r="K1801" s="68" t="str">
        <f>+VLOOKUP(B1801,[1]CHECK!F$386:N$2702,8,0)</f>
        <v>05.12.2022</v>
      </c>
    </row>
    <row r="1802" spans="1:11" ht="18.75" hidden="1" customHeight="1" x14ac:dyDescent="0.2">
      <c r="A1802" s="41">
        <v>1801</v>
      </c>
      <c r="B1802" s="61">
        <v>48548</v>
      </c>
      <c r="C1802" s="48" t="s">
        <v>133</v>
      </c>
      <c r="D1802" s="47" t="s">
        <v>210</v>
      </c>
      <c r="E1802" s="66">
        <v>1111900</v>
      </c>
      <c r="F1802" s="66">
        <v>88952</v>
      </c>
      <c r="G1802" s="66">
        <v>1200852</v>
      </c>
      <c r="H1802" s="53"/>
      <c r="I1802" s="52">
        <f>+VLOOKUP(B1802,[1]CHECK!F$386:N$2702,9,0)</f>
        <v>-1200852</v>
      </c>
      <c r="J1802" s="52">
        <f t="shared" si="28"/>
        <v>0</v>
      </c>
      <c r="K1802" s="68" t="str">
        <f>+VLOOKUP(B1802,[1]CHECK!F$386:N$2702,8,0)</f>
        <v>05.12.2022</v>
      </c>
    </row>
    <row r="1803" spans="1:11" ht="18.75" hidden="1" customHeight="1" x14ac:dyDescent="0.2">
      <c r="A1803" s="41">
        <v>1802</v>
      </c>
      <c r="B1803" s="60">
        <v>48549</v>
      </c>
      <c r="C1803" s="43" t="s">
        <v>133</v>
      </c>
      <c r="D1803" s="42" t="s">
        <v>210</v>
      </c>
      <c r="E1803" s="64">
        <v>2937280</v>
      </c>
      <c r="F1803" s="64">
        <v>234982</v>
      </c>
      <c r="G1803" s="64">
        <v>3172262</v>
      </c>
      <c r="H1803" s="50"/>
      <c r="I1803" s="52">
        <f>+VLOOKUP(B1803,[1]CHECK!F$386:N$2702,9,0)</f>
        <v>-3172262</v>
      </c>
      <c r="J1803" s="52">
        <f t="shared" si="28"/>
        <v>0</v>
      </c>
      <c r="K1803" s="68" t="str">
        <f>+VLOOKUP(B1803,[1]CHECK!F$386:N$2702,8,0)</f>
        <v>05.12.2022</v>
      </c>
    </row>
    <row r="1804" spans="1:11" ht="18.75" hidden="1" customHeight="1" x14ac:dyDescent="0.2">
      <c r="A1804" s="41">
        <v>1803</v>
      </c>
      <c r="B1804" s="60">
        <v>48550</v>
      </c>
      <c r="C1804" s="43" t="s">
        <v>133</v>
      </c>
      <c r="D1804" s="42" t="s">
        <v>210</v>
      </c>
      <c r="E1804" s="64">
        <v>4442320</v>
      </c>
      <c r="F1804" s="64">
        <v>355386</v>
      </c>
      <c r="G1804" s="64">
        <v>4797706</v>
      </c>
      <c r="H1804" s="50"/>
      <c r="I1804" s="52">
        <f>+VLOOKUP(B1804,[1]CHECK!F$386:N$2702,9,0)</f>
        <v>-4797706</v>
      </c>
      <c r="J1804" s="52">
        <f t="shared" si="28"/>
        <v>0</v>
      </c>
      <c r="K1804" s="68" t="str">
        <f>+VLOOKUP(B1804,[1]CHECK!F$386:N$2702,8,0)</f>
        <v>05.12.2022</v>
      </c>
    </row>
    <row r="1805" spans="1:11" ht="18.75" hidden="1" customHeight="1" x14ac:dyDescent="0.2">
      <c r="A1805" s="41">
        <v>1804</v>
      </c>
      <c r="B1805" s="60">
        <v>48551</v>
      </c>
      <c r="C1805" s="43" t="s">
        <v>133</v>
      </c>
      <c r="D1805" s="42" t="s">
        <v>210</v>
      </c>
      <c r="E1805" s="64">
        <v>2221160</v>
      </c>
      <c r="F1805" s="64">
        <v>177693</v>
      </c>
      <c r="G1805" s="64">
        <v>2398853</v>
      </c>
      <c r="H1805" s="50"/>
      <c r="I1805" s="52">
        <f>+VLOOKUP(B1805,[1]CHECK!F$386:N$2702,9,0)</f>
        <v>-2398853</v>
      </c>
      <c r="J1805" s="52">
        <f t="shared" si="28"/>
        <v>0</v>
      </c>
      <c r="K1805" s="68" t="str">
        <f>+VLOOKUP(B1805,[1]CHECK!F$386:N$2702,8,0)</f>
        <v>05.12.2022</v>
      </c>
    </row>
    <row r="1806" spans="1:11" ht="18.75" hidden="1" customHeight="1" x14ac:dyDescent="0.2">
      <c r="A1806" s="41">
        <v>1805</v>
      </c>
      <c r="B1806" s="60">
        <v>48576</v>
      </c>
      <c r="C1806" s="43" t="s">
        <v>2081</v>
      </c>
      <c r="D1806" s="42" t="s">
        <v>210</v>
      </c>
      <c r="E1806" s="64">
        <v>2579200</v>
      </c>
      <c r="F1806" s="64">
        <v>206336</v>
      </c>
      <c r="G1806" s="64">
        <v>2785536</v>
      </c>
      <c r="H1806" s="50"/>
      <c r="I1806" s="52">
        <f>+VLOOKUP(B1806,[1]CHECK!F$386:N$2702,9,0)</f>
        <v>-2785536</v>
      </c>
      <c r="J1806" s="52">
        <f t="shared" si="28"/>
        <v>0</v>
      </c>
      <c r="K1806" s="68" t="str">
        <f>+VLOOKUP(B1806,[1]CHECK!F$386:N$2702,8,0)</f>
        <v>05.12.2022</v>
      </c>
    </row>
    <row r="1807" spans="1:11" ht="18.75" hidden="1" customHeight="1" x14ac:dyDescent="0.2">
      <c r="A1807" s="41">
        <v>1806</v>
      </c>
      <c r="B1807" s="60">
        <v>48577</v>
      </c>
      <c r="C1807" s="43" t="s">
        <v>2081</v>
      </c>
      <c r="D1807" s="42" t="s">
        <v>210</v>
      </c>
      <c r="E1807" s="64">
        <v>361310</v>
      </c>
      <c r="F1807" s="64">
        <v>28905</v>
      </c>
      <c r="G1807" s="64">
        <v>390215</v>
      </c>
      <c r="H1807" s="50"/>
      <c r="I1807" s="52">
        <f>+VLOOKUP(B1807,[1]CHECK!F$386:N$2702,9,0)</f>
        <v>-390215</v>
      </c>
      <c r="J1807" s="52">
        <f t="shared" si="28"/>
        <v>0</v>
      </c>
      <c r="K1807" s="68" t="str">
        <f>+VLOOKUP(B1807,[1]CHECK!F$386:N$2702,8,0)</f>
        <v>05.12.2022</v>
      </c>
    </row>
    <row r="1808" spans="1:11" ht="18.75" hidden="1" customHeight="1" x14ac:dyDescent="0.2">
      <c r="A1808" s="41">
        <v>1807</v>
      </c>
      <c r="B1808" s="60">
        <v>48578</v>
      </c>
      <c r="C1808" s="43" t="s">
        <v>2081</v>
      </c>
      <c r="D1808" s="42" t="s">
        <v>210</v>
      </c>
      <c r="E1808" s="64">
        <v>2810446</v>
      </c>
      <c r="F1808" s="64">
        <v>224836</v>
      </c>
      <c r="G1808" s="64">
        <v>3035282</v>
      </c>
      <c r="H1808" s="50"/>
      <c r="I1808" s="52">
        <f>+VLOOKUP(B1808,[1]CHECK!F$386:N$2702,9,0)</f>
        <v>-3035282</v>
      </c>
      <c r="J1808" s="52">
        <f t="shared" si="28"/>
        <v>0</v>
      </c>
      <c r="K1808" s="68" t="str">
        <f>+VLOOKUP(B1808,[1]CHECK!F$386:N$2702,8,0)</f>
        <v>05.12.2022</v>
      </c>
    </row>
    <row r="1809" spans="1:11" ht="18.75" hidden="1" customHeight="1" x14ac:dyDescent="0.2">
      <c r="A1809" s="41">
        <v>1808</v>
      </c>
      <c r="B1809" s="60">
        <v>48579</v>
      </c>
      <c r="C1809" s="43" t="s">
        <v>2081</v>
      </c>
      <c r="D1809" s="42" t="s">
        <v>210</v>
      </c>
      <c r="E1809" s="64">
        <v>4383196</v>
      </c>
      <c r="F1809" s="64">
        <v>350656</v>
      </c>
      <c r="G1809" s="64">
        <v>4733852</v>
      </c>
      <c r="H1809" s="50"/>
      <c r="I1809" s="52">
        <f>+VLOOKUP(B1809,[1]CHECK!F$386:N$2702,9,0)</f>
        <v>-4733852</v>
      </c>
      <c r="J1809" s="52">
        <f t="shared" si="28"/>
        <v>0</v>
      </c>
      <c r="K1809" s="68" t="str">
        <f>+VLOOKUP(B1809,[1]CHECK!F$386:N$2702,8,0)</f>
        <v>05.12.2022</v>
      </c>
    </row>
    <row r="1810" spans="1:11" ht="18.75" hidden="1" customHeight="1" x14ac:dyDescent="0.2">
      <c r="A1810" s="41">
        <v>1809</v>
      </c>
      <c r="B1810" s="60">
        <v>48581</v>
      </c>
      <c r="C1810" s="43" t="s">
        <v>2081</v>
      </c>
      <c r="D1810" s="42" t="s">
        <v>210</v>
      </c>
      <c r="E1810" s="64">
        <v>6468940</v>
      </c>
      <c r="F1810" s="64">
        <v>517515</v>
      </c>
      <c r="G1810" s="64">
        <v>6986455</v>
      </c>
      <c r="H1810" s="50"/>
      <c r="I1810" s="52">
        <f>+VLOOKUP(B1810,[1]CHECK!F$386:N$2702,9,0)</f>
        <v>-6986455</v>
      </c>
      <c r="J1810" s="52">
        <f t="shared" si="28"/>
        <v>0</v>
      </c>
      <c r="K1810" s="68" t="str">
        <f>+VLOOKUP(B1810,[1]CHECK!F$386:N$2702,8,0)</f>
        <v>05.12.2022</v>
      </c>
    </row>
    <row r="1811" spans="1:11" ht="18.75" hidden="1" customHeight="1" x14ac:dyDescent="0.2">
      <c r="A1811" s="41">
        <v>1810</v>
      </c>
      <c r="B1811" s="60">
        <v>48582</v>
      </c>
      <c r="C1811" s="43" t="s">
        <v>2081</v>
      </c>
      <c r="D1811" s="42" t="s">
        <v>210</v>
      </c>
      <c r="E1811" s="64">
        <v>677456</v>
      </c>
      <c r="F1811" s="64">
        <v>54196</v>
      </c>
      <c r="G1811" s="64">
        <v>731652</v>
      </c>
      <c r="H1811" s="50"/>
      <c r="I1811" s="52">
        <f>+VLOOKUP(B1811,[1]CHECK!F$386:N$2702,9,0)</f>
        <v>-731652</v>
      </c>
      <c r="J1811" s="52">
        <f t="shared" si="28"/>
        <v>0</v>
      </c>
      <c r="K1811" s="68" t="str">
        <f>+VLOOKUP(B1811,[1]CHECK!F$386:N$2702,8,0)</f>
        <v>05.12.2022</v>
      </c>
    </row>
    <row r="1812" spans="1:11" ht="18.75" hidden="1" customHeight="1" x14ac:dyDescent="0.2">
      <c r="A1812" s="41">
        <v>1811</v>
      </c>
      <c r="B1812" s="60">
        <v>48775</v>
      </c>
      <c r="C1812" s="43" t="s">
        <v>134</v>
      </c>
      <c r="D1812" s="42" t="s">
        <v>210</v>
      </c>
      <c r="E1812" s="64">
        <v>2401815</v>
      </c>
      <c r="F1812" s="64">
        <v>192145</v>
      </c>
      <c r="G1812" s="64">
        <v>2593960</v>
      </c>
      <c r="H1812" s="50"/>
      <c r="I1812" s="52">
        <f>+VLOOKUP(B1812,[1]CHECK!F$386:N$2702,9,0)</f>
        <v>-2593960</v>
      </c>
      <c r="J1812" s="52">
        <f t="shared" si="28"/>
        <v>0</v>
      </c>
      <c r="K1812" s="68" t="str">
        <f>+VLOOKUP(B1812,[1]CHECK!F$386:N$2702,8,0)</f>
        <v>15.12.2022</v>
      </c>
    </row>
    <row r="1813" spans="1:11" ht="18.75" hidden="1" customHeight="1" x14ac:dyDescent="0.2">
      <c r="A1813" s="41">
        <v>1812</v>
      </c>
      <c r="B1813" s="60">
        <v>48776</v>
      </c>
      <c r="C1813" s="43" t="s">
        <v>134</v>
      </c>
      <c r="D1813" s="42" t="s">
        <v>210</v>
      </c>
      <c r="E1813" s="64">
        <v>5339059</v>
      </c>
      <c r="F1813" s="64">
        <v>427125</v>
      </c>
      <c r="G1813" s="64">
        <v>5766184</v>
      </c>
      <c r="H1813" s="50"/>
      <c r="I1813" s="52">
        <f>+VLOOKUP(B1813,[1]CHECK!F$386:N$2702,9,0)</f>
        <v>-5766184</v>
      </c>
      <c r="J1813" s="52">
        <f t="shared" si="28"/>
        <v>0</v>
      </c>
      <c r="K1813" s="68" t="str">
        <f>+VLOOKUP(B1813,[1]CHECK!F$386:N$2702,8,0)</f>
        <v>15.12.2022</v>
      </c>
    </row>
    <row r="1814" spans="1:11" ht="18.75" hidden="1" customHeight="1" x14ac:dyDescent="0.2">
      <c r="A1814" s="41">
        <v>1813</v>
      </c>
      <c r="B1814" s="60">
        <v>48777</v>
      </c>
      <c r="C1814" s="43" t="s">
        <v>134</v>
      </c>
      <c r="D1814" s="42" t="s">
        <v>210</v>
      </c>
      <c r="E1814" s="64">
        <v>2579220</v>
      </c>
      <c r="F1814" s="64">
        <v>206338</v>
      </c>
      <c r="G1814" s="64">
        <v>2785558</v>
      </c>
      <c r="H1814" s="50"/>
      <c r="I1814" s="52">
        <f>+VLOOKUP(B1814,[1]CHECK!F$386:N$2702,9,0)</f>
        <v>-2785558</v>
      </c>
      <c r="J1814" s="52">
        <f t="shared" si="28"/>
        <v>0</v>
      </c>
      <c r="K1814" s="68" t="str">
        <f>+VLOOKUP(B1814,[1]CHECK!F$386:N$2702,8,0)</f>
        <v>15.12.2022</v>
      </c>
    </row>
    <row r="1815" spans="1:11" ht="18.75" hidden="1" customHeight="1" x14ac:dyDescent="0.2">
      <c r="A1815" s="41">
        <v>1814</v>
      </c>
      <c r="B1815" s="60">
        <v>48778</v>
      </c>
      <c r="C1815" s="43" t="s">
        <v>134</v>
      </c>
      <c r="D1815" s="42" t="s">
        <v>210</v>
      </c>
      <c r="E1815" s="64">
        <v>3052584</v>
      </c>
      <c r="F1815" s="64">
        <v>244207</v>
      </c>
      <c r="G1815" s="64">
        <v>3296791</v>
      </c>
      <c r="H1815" s="50"/>
      <c r="I1815" s="52">
        <f>+VLOOKUP(B1815,[1]CHECK!F$386:N$2702,9,0)</f>
        <v>-3296791</v>
      </c>
      <c r="J1815" s="52">
        <f t="shared" si="28"/>
        <v>0</v>
      </c>
      <c r="K1815" s="68" t="str">
        <f>+VLOOKUP(B1815,[1]CHECK!F$386:N$2702,8,0)</f>
        <v>15.12.2022</v>
      </c>
    </row>
    <row r="1816" spans="1:11" ht="18.75" hidden="1" customHeight="1" x14ac:dyDescent="0.2">
      <c r="A1816" s="41">
        <v>1815</v>
      </c>
      <c r="B1816" s="60">
        <v>48779</v>
      </c>
      <c r="C1816" s="43" t="s">
        <v>134</v>
      </c>
      <c r="D1816" s="42" t="s">
        <v>210</v>
      </c>
      <c r="E1816" s="64">
        <v>722635</v>
      </c>
      <c r="F1816" s="64">
        <v>57811</v>
      </c>
      <c r="G1816" s="64">
        <v>780446</v>
      </c>
      <c r="H1816" s="50"/>
      <c r="I1816" s="52">
        <f>+VLOOKUP(B1816,[1]CHECK!F$386:N$2702,9,0)</f>
        <v>-780446</v>
      </c>
      <c r="J1816" s="52">
        <f t="shared" si="28"/>
        <v>0</v>
      </c>
      <c r="K1816" s="68" t="str">
        <f>+VLOOKUP(B1816,[1]CHECK!F$386:N$2702,8,0)</f>
        <v>15.12.2022</v>
      </c>
    </row>
    <row r="1817" spans="1:11" ht="18.75" hidden="1" customHeight="1" x14ac:dyDescent="0.2">
      <c r="A1817" s="41">
        <v>1816</v>
      </c>
      <c r="B1817" s="60">
        <v>48780</v>
      </c>
      <c r="C1817" s="43" t="s">
        <v>134</v>
      </c>
      <c r="D1817" s="42" t="s">
        <v>210</v>
      </c>
      <c r="E1817" s="64">
        <v>2421120</v>
      </c>
      <c r="F1817" s="64">
        <v>193690</v>
      </c>
      <c r="G1817" s="64">
        <v>2614810</v>
      </c>
      <c r="H1817" s="50"/>
      <c r="I1817" s="52">
        <f>+VLOOKUP(B1817,[1]CHECK!F$386:N$2702,9,0)</f>
        <v>-2614810</v>
      </c>
      <c r="J1817" s="52">
        <f t="shared" si="28"/>
        <v>0</v>
      </c>
      <c r="K1817" s="68" t="str">
        <f>+VLOOKUP(B1817,[1]CHECK!F$386:N$2702,8,0)</f>
        <v>15.12.2022</v>
      </c>
    </row>
    <row r="1818" spans="1:11" ht="18.75" hidden="1" customHeight="1" x14ac:dyDescent="0.2">
      <c r="A1818" s="41">
        <v>1817</v>
      </c>
      <c r="B1818" s="60">
        <v>48781</v>
      </c>
      <c r="C1818" s="43" t="s">
        <v>134</v>
      </c>
      <c r="D1818" s="42" t="s">
        <v>210</v>
      </c>
      <c r="E1818" s="64">
        <v>903276</v>
      </c>
      <c r="F1818" s="64">
        <v>72262</v>
      </c>
      <c r="G1818" s="64">
        <v>975538</v>
      </c>
      <c r="H1818" s="50"/>
      <c r="I1818" s="52">
        <f>+VLOOKUP(B1818,[1]CHECK!F$386:N$2702,9,0)</f>
        <v>-975538</v>
      </c>
      <c r="J1818" s="52">
        <f t="shared" si="28"/>
        <v>0</v>
      </c>
      <c r="K1818" s="68" t="str">
        <f>+VLOOKUP(B1818,[1]CHECK!F$386:N$2702,8,0)</f>
        <v>15.12.2022</v>
      </c>
    </row>
    <row r="1819" spans="1:11" ht="18.75" hidden="1" customHeight="1" x14ac:dyDescent="0.2">
      <c r="A1819" s="41">
        <v>1818</v>
      </c>
      <c r="B1819" s="60">
        <v>48782</v>
      </c>
      <c r="C1819" s="43" t="s">
        <v>134</v>
      </c>
      <c r="D1819" s="42" t="s">
        <v>210</v>
      </c>
      <c r="E1819" s="64">
        <v>5360330</v>
      </c>
      <c r="F1819" s="64">
        <v>428826</v>
      </c>
      <c r="G1819" s="64">
        <v>5789156</v>
      </c>
      <c r="H1819" s="50"/>
      <c r="I1819" s="52">
        <f>+VLOOKUP(B1819,[1]CHECK!F$386:N$2702,9,0)</f>
        <v>-5789156</v>
      </c>
      <c r="J1819" s="52">
        <f t="shared" si="28"/>
        <v>0</v>
      </c>
      <c r="K1819" s="68" t="str">
        <f>+VLOOKUP(B1819,[1]CHECK!F$386:N$2702,8,0)</f>
        <v>15.12.2022</v>
      </c>
    </row>
    <row r="1820" spans="1:11" ht="18.75" hidden="1" customHeight="1" x14ac:dyDescent="0.2">
      <c r="A1820" s="41">
        <v>1819</v>
      </c>
      <c r="B1820" s="61">
        <v>48783</v>
      </c>
      <c r="C1820" s="48" t="s">
        <v>134</v>
      </c>
      <c r="D1820" s="47" t="s">
        <v>210</v>
      </c>
      <c r="E1820" s="66">
        <v>1337235</v>
      </c>
      <c r="F1820" s="66">
        <v>106979</v>
      </c>
      <c r="G1820" s="66">
        <v>1444214</v>
      </c>
      <c r="H1820" s="53"/>
      <c r="I1820" s="52">
        <f>+VLOOKUP(B1820,[1]CHECK!F$386:N$2702,9,0)</f>
        <v>-1444214</v>
      </c>
      <c r="J1820" s="52">
        <f t="shared" si="28"/>
        <v>0</v>
      </c>
      <c r="K1820" s="68" t="str">
        <f>+VLOOKUP(B1820,[1]CHECK!F$386:N$2702,8,0)</f>
        <v>15.12.2022</v>
      </c>
    </row>
    <row r="1821" spans="1:11" ht="18.75" hidden="1" customHeight="1" x14ac:dyDescent="0.2">
      <c r="A1821" s="41">
        <v>1820</v>
      </c>
      <c r="B1821" s="61">
        <v>48784</v>
      </c>
      <c r="C1821" s="48" t="s">
        <v>134</v>
      </c>
      <c r="D1821" s="47" t="s">
        <v>210</v>
      </c>
      <c r="E1821" s="66">
        <v>180655</v>
      </c>
      <c r="F1821" s="66">
        <v>14452</v>
      </c>
      <c r="G1821" s="66">
        <v>195107</v>
      </c>
      <c r="H1821" s="53"/>
      <c r="I1821" s="52">
        <f>+VLOOKUP(B1821,[1]CHECK!F$386:N$2702,9,0)</f>
        <v>-195107</v>
      </c>
      <c r="J1821" s="52">
        <f t="shared" si="28"/>
        <v>0</v>
      </c>
      <c r="K1821" s="68" t="str">
        <f>+VLOOKUP(B1821,[1]CHECK!F$386:N$2702,8,0)</f>
        <v>15.12.2022</v>
      </c>
    </row>
    <row r="1822" spans="1:11" ht="18.75" hidden="1" customHeight="1" x14ac:dyDescent="0.2">
      <c r="A1822" s="41">
        <v>1821</v>
      </c>
      <c r="B1822" s="61">
        <v>48785</v>
      </c>
      <c r="C1822" s="48" t="s">
        <v>134</v>
      </c>
      <c r="D1822" s="47" t="s">
        <v>210</v>
      </c>
      <c r="E1822" s="66">
        <v>2580540</v>
      </c>
      <c r="F1822" s="66">
        <v>206443</v>
      </c>
      <c r="G1822" s="66">
        <v>2786983</v>
      </c>
      <c r="H1822" s="53"/>
      <c r="I1822" s="52">
        <f>+VLOOKUP(B1822,[1]CHECK!F$386:N$2702,9,0)</f>
        <v>-2786983</v>
      </c>
      <c r="J1822" s="52">
        <f t="shared" si="28"/>
        <v>0</v>
      </c>
      <c r="K1822" s="68" t="str">
        <f>+VLOOKUP(B1822,[1]CHECK!F$386:N$2702,8,0)</f>
        <v>15.12.2022</v>
      </c>
    </row>
    <row r="1823" spans="1:11" ht="18.75" hidden="1" customHeight="1" x14ac:dyDescent="0.2">
      <c r="A1823" s="41">
        <v>1822</v>
      </c>
      <c r="B1823" s="60">
        <v>48786</v>
      </c>
      <c r="C1823" s="43" t="s">
        <v>134</v>
      </c>
      <c r="D1823" s="42" t="s">
        <v>210</v>
      </c>
      <c r="E1823" s="64">
        <v>2579200</v>
      </c>
      <c r="F1823" s="64">
        <v>206336</v>
      </c>
      <c r="G1823" s="64">
        <v>2785536</v>
      </c>
      <c r="H1823" s="50"/>
      <c r="I1823" s="52">
        <f>+VLOOKUP(B1823,[1]CHECK!F$386:N$2702,9,0)</f>
        <v>-2785536</v>
      </c>
      <c r="J1823" s="52">
        <f t="shared" si="28"/>
        <v>0</v>
      </c>
      <c r="K1823" s="68" t="str">
        <f>+VLOOKUP(B1823,[1]CHECK!F$386:N$2702,8,0)</f>
        <v>15.12.2022</v>
      </c>
    </row>
    <row r="1824" spans="1:11" ht="18.75" hidden="1" customHeight="1" x14ac:dyDescent="0.2">
      <c r="A1824" s="41">
        <v>1823</v>
      </c>
      <c r="B1824" s="60">
        <v>48787</v>
      </c>
      <c r="C1824" s="43" t="s">
        <v>134</v>
      </c>
      <c r="D1824" s="42" t="s">
        <v>210</v>
      </c>
      <c r="E1824" s="64">
        <v>3693050</v>
      </c>
      <c r="F1824" s="64">
        <v>295444</v>
      </c>
      <c r="G1824" s="64">
        <v>3988494</v>
      </c>
      <c r="H1824" s="50"/>
      <c r="I1824" s="52">
        <f>+VLOOKUP(B1824,[1]CHECK!F$386:N$2702,9,0)</f>
        <v>-3988494</v>
      </c>
      <c r="J1824" s="52">
        <f t="shared" si="28"/>
        <v>0</v>
      </c>
      <c r="K1824" s="68" t="str">
        <f>+VLOOKUP(B1824,[1]CHECK!F$386:N$2702,8,0)</f>
        <v>15.12.2022</v>
      </c>
    </row>
    <row r="1825" spans="1:11" ht="18.75" hidden="1" customHeight="1" x14ac:dyDescent="0.2">
      <c r="A1825" s="41">
        <v>1824</v>
      </c>
      <c r="B1825" s="60">
        <v>48788</v>
      </c>
      <c r="C1825" s="43" t="s">
        <v>134</v>
      </c>
      <c r="D1825" s="42" t="s">
        <v>210</v>
      </c>
      <c r="E1825" s="64">
        <v>1110580</v>
      </c>
      <c r="F1825" s="64">
        <v>88846</v>
      </c>
      <c r="G1825" s="64">
        <v>1199426</v>
      </c>
      <c r="H1825" s="50"/>
      <c r="I1825" s="52">
        <f>+VLOOKUP(B1825,[1]CHECK!F$386:N$2702,9,0)</f>
        <v>-1199426</v>
      </c>
      <c r="J1825" s="52">
        <f t="shared" si="28"/>
        <v>0</v>
      </c>
      <c r="K1825" s="68" t="str">
        <f>+VLOOKUP(B1825,[1]CHECK!F$386:N$2702,8,0)</f>
        <v>15.12.2022</v>
      </c>
    </row>
    <row r="1826" spans="1:11" ht="18.75" hidden="1" customHeight="1" x14ac:dyDescent="0.2">
      <c r="A1826" s="41">
        <v>1825</v>
      </c>
      <c r="B1826" s="60">
        <v>48789</v>
      </c>
      <c r="C1826" s="43" t="s">
        <v>134</v>
      </c>
      <c r="D1826" s="42" t="s">
        <v>210</v>
      </c>
      <c r="E1826" s="64">
        <v>180655</v>
      </c>
      <c r="F1826" s="64">
        <v>14452</v>
      </c>
      <c r="G1826" s="64">
        <v>195107</v>
      </c>
      <c r="H1826" s="50"/>
      <c r="I1826" s="52">
        <f>+VLOOKUP(B1826,[1]CHECK!F$386:N$2702,9,0)</f>
        <v>-195107</v>
      </c>
      <c r="J1826" s="52">
        <f t="shared" si="28"/>
        <v>0</v>
      </c>
      <c r="K1826" s="68" t="str">
        <f>+VLOOKUP(B1826,[1]CHECK!F$386:N$2702,8,0)</f>
        <v>15.12.2022</v>
      </c>
    </row>
    <row r="1827" spans="1:11" ht="18.75" hidden="1" customHeight="1" x14ac:dyDescent="0.2">
      <c r="A1827" s="41">
        <v>1826</v>
      </c>
      <c r="B1827" s="60">
        <v>48790</v>
      </c>
      <c r="C1827" s="43" t="s">
        <v>134</v>
      </c>
      <c r="D1827" s="42" t="s">
        <v>210</v>
      </c>
      <c r="E1827" s="64">
        <v>3530380</v>
      </c>
      <c r="F1827" s="64">
        <v>282430</v>
      </c>
      <c r="G1827" s="64">
        <v>3812810</v>
      </c>
      <c r="H1827" s="50"/>
      <c r="I1827" s="52">
        <f>+VLOOKUP(B1827,[1]CHECK!F$386:N$2702,9,0)</f>
        <v>-3812810</v>
      </c>
      <c r="J1827" s="52">
        <f t="shared" si="28"/>
        <v>0</v>
      </c>
      <c r="K1827" s="68" t="str">
        <f>+VLOOKUP(B1827,[1]CHECK!F$386:N$2702,8,0)</f>
        <v>15.12.2022</v>
      </c>
    </row>
    <row r="1828" spans="1:11" ht="18.75" hidden="1" customHeight="1" x14ac:dyDescent="0.2">
      <c r="A1828" s="41">
        <v>1827</v>
      </c>
      <c r="B1828" s="60">
        <v>48791</v>
      </c>
      <c r="C1828" s="43" t="s">
        <v>134</v>
      </c>
      <c r="D1828" s="42" t="s">
        <v>210</v>
      </c>
      <c r="E1828" s="64">
        <v>9212761</v>
      </c>
      <c r="F1828" s="64">
        <v>737021</v>
      </c>
      <c r="G1828" s="64">
        <v>9949782</v>
      </c>
      <c r="H1828" s="50"/>
      <c r="I1828" s="52">
        <f>+VLOOKUP(B1828,[1]CHECK!F$386:N$2702,9,0)</f>
        <v>-9949782</v>
      </c>
      <c r="J1828" s="52">
        <f t="shared" si="28"/>
        <v>0</v>
      </c>
      <c r="K1828" s="68" t="str">
        <f>+VLOOKUP(B1828,[1]CHECK!F$386:N$2702,8,0)</f>
        <v>15.12.2022</v>
      </c>
    </row>
    <row r="1829" spans="1:11" ht="18.75" hidden="1" customHeight="1" x14ac:dyDescent="0.2">
      <c r="A1829" s="41">
        <v>1828</v>
      </c>
      <c r="B1829" s="60">
        <v>48792</v>
      </c>
      <c r="C1829" s="43" t="s">
        <v>134</v>
      </c>
      <c r="D1829" s="42" t="s">
        <v>210</v>
      </c>
      <c r="E1829" s="64">
        <v>180655</v>
      </c>
      <c r="F1829" s="64">
        <v>14452</v>
      </c>
      <c r="G1829" s="64">
        <v>195107</v>
      </c>
      <c r="H1829" s="50"/>
      <c r="I1829" s="52">
        <f>+VLOOKUP(B1829,[1]CHECK!F$386:N$2702,9,0)</f>
        <v>-195107</v>
      </c>
      <c r="J1829" s="52">
        <f t="shared" si="28"/>
        <v>0</v>
      </c>
      <c r="K1829" s="68" t="str">
        <f>+VLOOKUP(B1829,[1]CHECK!F$386:N$2702,8,0)</f>
        <v>15.12.2022</v>
      </c>
    </row>
    <row r="1830" spans="1:11" ht="18.75" hidden="1" customHeight="1" x14ac:dyDescent="0.2">
      <c r="A1830" s="41">
        <v>1829</v>
      </c>
      <c r="B1830" s="60">
        <v>48793</v>
      </c>
      <c r="C1830" s="43" t="s">
        <v>134</v>
      </c>
      <c r="D1830" s="42" t="s">
        <v>210</v>
      </c>
      <c r="E1830" s="64">
        <v>180655</v>
      </c>
      <c r="F1830" s="64">
        <v>14452</v>
      </c>
      <c r="G1830" s="64">
        <v>195107</v>
      </c>
      <c r="H1830" s="50"/>
      <c r="I1830" s="52">
        <f>+VLOOKUP(B1830,[1]CHECK!F$386:N$2702,9,0)</f>
        <v>-195107</v>
      </c>
      <c r="J1830" s="52">
        <f t="shared" si="28"/>
        <v>0</v>
      </c>
      <c r="K1830" s="68" t="str">
        <f>+VLOOKUP(B1830,[1]CHECK!F$386:N$2702,8,0)</f>
        <v>15.12.2022</v>
      </c>
    </row>
    <row r="1831" spans="1:11" ht="18.75" hidden="1" customHeight="1" x14ac:dyDescent="0.2">
      <c r="A1831" s="41">
        <v>1830</v>
      </c>
      <c r="B1831" s="60">
        <v>48794</v>
      </c>
      <c r="C1831" s="43" t="s">
        <v>134</v>
      </c>
      <c r="D1831" s="42" t="s">
        <v>210</v>
      </c>
      <c r="E1831" s="64">
        <v>2267160</v>
      </c>
      <c r="F1831" s="64">
        <v>181373</v>
      </c>
      <c r="G1831" s="64">
        <v>2448533</v>
      </c>
      <c r="H1831" s="50"/>
      <c r="I1831" s="52">
        <f>+VLOOKUP(B1831,[1]CHECK!F$386:N$2702,9,0)</f>
        <v>-2448533</v>
      </c>
      <c r="J1831" s="52">
        <f t="shared" si="28"/>
        <v>0</v>
      </c>
      <c r="K1831" s="68" t="str">
        <f>+VLOOKUP(B1831,[1]CHECK!F$386:N$2702,8,0)</f>
        <v>15.12.2022</v>
      </c>
    </row>
    <row r="1832" spans="1:11" ht="18.75" hidden="1" customHeight="1" x14ac:dyDescent="0.2">
      <c r="A1832" s="41">
        <v>1831</v>
      </c>
      <c r="B1832" s="60">
        <v>48796</v>
      </c>
      <c r="C1832" s="43" t="s">
        <v>134</v>
      </c>
      <c r="D1832" s="42" t="s">
        <v>210</v>
      </c>
      <c r="E1832" s="64">
        <v>1291239</v>
      </c>
      <c r="F1832" s="64">
        <v>103299</v>
      </c>
      <c r="G1832" s="64">
        <v>1394538</v>
      </c>
      <c r="H1832" s="50"/>
      <c r="I1832" s="52">
        <f>+VLOOKUP(B1832,[1]CHECK!F$386:N$2702,9,0)</f>
        <v>-1394538</v>
      </c>
      <c r="J1832" s="52">
        <f t="shared" si="28"/>
        <v>0</v>
      </c>
      <c r="K1832" s="68" t="str">
        <f>+VLOOKUP(B1832,[1]CHECK!F$386:N$2702,8,0)</f>
        <v>15.12.2022</v>
      </c>
    </row>
    <row r="1833" spans="1:11" ht="18.75" hidden="1" customHeight="1" x14ac:dyDescent="0.2">
      <c r="A1833" s="41">
        <v>1832</v>
      </c>
      <c r="B1833" s="60">
        <v>48807</v>
      </c>
      <c r="C1833" s="43" t="s">
        <v>135</v>
      </c>
      <c r="D1833" s="42" t="s">
        <v>210</v>
      </c>
      <c r="E1833" s="64">
        <v>1652620</v>
      </c>
      <c r="F1833" s="64">
        <v>132210</v>
      </c>
      <c r="G1833" s="64">
        <v>1784830</v>
      </c>
      <c r="H1833" s="50"/>
      <c r="I1833" s="52">
        <f>+VLOOKUP(B1833,[1]CHECK!F$386:N$2702,9,0)</f>
        <v>-1784830</v>
      </c>
      <c r="J1833" s="52">
        <f t="shared" si="28"/>
        <v>0</v>
      </c>
      <c r="K1833" s="68" t="str">
        <f>+VLOOKUP(B1833,[1]CHECK!F$386:N$2702,8,0)</f>
        <v>15.12.2022</v>
      </c>
    </row>
    <row r="1834" spans="1:11" ht="18.75" hidden="1" customHeight="1" x14ac:dyDescent="0.2">
      <c r="A1834" s="41">
        <v>1833</v>
      </c>
      <c r="B1834" s="60">
        <v>48808</v>
      </c>
      <c r="C1834" s="43" t="s">
        <v>135</v>
      </c>
      <c r="D1834" s="42" t="s">
        <v>210</v>
      </c>
      <c r="E1834" s="64">
        <v>180655</v>
      </c>
      <c r="F1834" s="64">
        <v>14452</v>
      </c>
      <c r="G1834" s="64">
        <v>195107</v>
      </c>
      <c r="H1834" s="50"/>
      <c r="I1834" s="52">
        <f>+VLOOKUP(B1834,[1]CHECK!F$386:N$2702,9,0)</f>
        <v>-195107</v>
      </c>
      <c r="J1834" s="52">
        <f t="shared" si="28"/>
        <v>0</v>
      </c>
      <c r="K1834" s="68" t="str">
        <f>+VLOOKUP(B1834,[1]CHECK!F$386:N$2702,8,0)</f>
        <v>15.12.2022</v>
      </c>
    </row>
    <row r="1835" spans="1:11" ht="18.75" hidden="1" customHeight="1" x14ac:dyDescent="0.2">
      <c r="A1835" s="41">
        <v>1834</v>
      </c>
      <c r="B1835" s="60">
        <v>48809</v>
      </c>
      <c r="C1835" s="43" t="s">
        <v>135</v>
      </c>
      <c r="D1835" s="42" t="s">
        <v>210</v>
      </c>
      <c r="E1835" s="64">
        <v>180655</v>
      </c>
      <c r="F1835" s="64">
        <v>14452</v>
      </c>
      <c r="G1835" s="64">
        <v>195107</v>
      </c>
      <c r="H1835" s="50"/>
      <c r="I1835" s="52">
        <f>+VLOOKUP(B1835,[1]CHECK!F$386:N$2702,9,0)</f>
        <v>-195107</v>
      </c>
      <c r="J1835" s="52">
        <f t="shared" si="28"/>
        <v>0</v>
      </c>
      <c r="K1835" s="68" t="str">
        <f>+VLOOKUP(B1835,[1]CHECK!F$386:N$2702,8,0)</f>
        <v>15.12.2022</v>
      </c>
    </row>
    <row r="1836" spans="1:11" ht="18.75" hidden="1" customHeight="1" x14ac:dyDescent="0.2">
      <c r="A1836" s="41">
        <v>1835</v>
      </c>
      <c r="B1836" s="60">
        <v>48810</v>
      </c>
      <c r="C1836" s="43" t="s">
        <v>135</v>
      </c>
      <c r="D1836" s="42" t="s">
        <v>210</v>
      </c>
      <c r="E1836" s="64">
        <v>2061948</v>
      </c>
      <c r="F1836" s="64">
        <v>164956</v>
      </c>
      <c r="G1836" s="64">
        <v>2226904</v>
      </c>
      <c r="H1836" s="50"/>
      <c r="I1836" s="52">
        <f>+VLOOKUP(B1836,[1]CHECK!F$386:N$2702,9,0)</f>
        <v>-2226904</v>
      </c>
      <c r="J1836" s="52">
        <f t="shared" si="28"/>
        <v>0</v>
      </c>
      <c r="K1836" s="68" t="str">
        <f>+VLOOKUP(B1836,[1]CHECK!F$386:N$2702,8,0)</f>
        <v>15.12.2022</v>
      </c>
    </row>
    <row r="1837" spans="1:11" ht="18.75" hidden="1" customHeight="1" x14ac:dyDescent="0.2">
      <c r="A1837" s="41">
        <v>1836</v>
      </c>
      <c r="B1837" s="60">
        <v>48863</v>
      </c>
      <c r="C1837" s="43" t="s">
        <v>135</v>
      </c>
      <c r="D1837" s="42" t="s">
        <v>210</v>
      </c>
      <c r="E1837" s="64">
        <v>10711300</v>
      </c>
      <c r="F1837" s="64">
        <v>856904</v>
      </c>
      <c r="G1837" s="64">
        <v>11568204</v>
      </c>
      <c r="H1837" s="50"/>
      <c r="I1837" s="52">
        <f>+VLOOKUP(B1837,[1]CHECK!F$386:N$2702,9,0)</f>
        <v>-11568204</v>
      </c>
      <c r="J1837" s="52">
        <f t="shared" si="28"/>
        <v>0</v>
      </c>
      <c r="K1837" s="68" t="str">
        <f>+VLOOKUP(B1837,[1]CHECK!F$386:N$2702,8,0)</f>
        <v>15.12.2022</v>
      </c>
    </row>
    <row r="1838" spans="1:11" ht="18.75" hidden="1" customHeight="1" x14ac:dyDescent="0.2">
      <c r="A1838" s="41">
        <v>1837</v>
      </c>
      <c r="B1838" s="60">
        <v>48864</v>
      </c>
      <c r="C1838" s="43" t="s">
        <v>135</v>
      </c>
      <c r="D1838" s="42" t="s">
        <v>210</v>
      </c>
      <c r="E1838" s="64">
        <v>2468142</v>
      </c>
      <c r="F1838" s="64">
        <v>197451</v>
      </c>
      <c r="G1838" s="64">
        <v>2665593</v>
      </c>
      <c r="H1838" s="50"/>
      <c r="I1838" s="52">
        <f>+VLOOKUP(B1838,[1]CHECK!F$386:N$2702,9,0)</f>
        <v>-2665593</v>
      </c>
      <c r="J1838" s="52">
        <f t="shared" si="28"/>
        <v>0</v>
      </c>
      <c r="K1838" s="68" t="str">
        <f>+VLOOKUP(B1838,[1]CHECK!F$386:N$2702,8,0)</f>
        <v>15.12.2022</v>
      </c>
    </row>
    <row r="1839" spans="1:11" ht="18.75" hidden="1" customHeight="1" x14ac:dyDescent="0.2">
      <c r="A1839" s="41">
        <v>1838</v>
      </c>
      <c r="B1839" s="60">
        <v>48865</v>
      </c>
      <c r="C1839" s="43" t="s">
        <v>135</v>
      </c>
      <c r="D1839" s="42" t="s">
        <v>210</v>
      </c>
      <c r="E1839" s="64">
        <v>3331740</v>
      </c>
      <c r="F1839" s="64">
        <v>266539</v>
      </c>
      <c r="G1839" s="64">
        <v>3598279</v>
      </c>
      <c r="H1839" s="50"/>
      <c r="I1839" s="52">
        <f>+VLOOKUP(B1839,[1]CHECK!F$386:N$2702,9,0)</f>
        <v>-3598279</v>
      </c>
      <c r="J1839" s="52">
        <f t="shared" si="28"/>
        <v>0</v>
      </c>
      <c r="K1839" s="68" t="str">
        <f>+VLOOKUP(B1839,[1]CHECK!F$386:N$2702,8,0)</f>
        <v>15.12.2022</v>
      </c>
    </row>
    <row r="1840" spans="1:11" ht="18.75" hidden="1" customHeight="1" x14ac:dyDescent="0.2">
      <c r="A1840" s="41">
        <v>1839</v>
      </c>
      <c r="B1840" s="60">
        <v>48871</v>
      </c>
      <c r="C1840" s="43" t="s">
        <v>135</v>
      </c>
      <c r="D1840" s="42" t="s">
        <v>210</v>
      </c>
      <c r="E1840" s="64">
        <v>180655</v>
      </c>
      <c r="F1840" s="64">
        <v>14452</v>
      </c>
      <c r="G1840" s="64">
        <v>195107</v>
      </c>
      <c r="H1840" s="50"/>
      <c r="I1840" s="52">
        <f>+VLOOKUP(B1840,[1]CHECK!F$386:N$2702,9,0)</f>
        <v>-195107</v>
      </c>
      <c r="J1840" s="52">
        <f t="shared" si="28"/>
        <v>0</v>
      </c>
      <c r="K1840" s="68" t="str">
        <f>+VLOOKUP(B1840,[1]CHECK!F$386:N$2702,8,0)</f>
        <v>15.12.2022</v>
      </c>
    </row>
    <row r="1841" spans="1:11" ht="18.75" hidden="1" customHeight="1" x14ac:dyDescent="0.2">
      <c r="A1841" s="41">
        <v>1840</v>
      </c>
      <c r="B1841" s="60">
        <v>48872</v>
      </c>
      <c r="C1841" s="43" t="s">
        <v>135</v>
      </c>
      <c r="D1841" s="42" t="s">
        <v>210</v>
      </c>
      <c r="E1841" s="64">
        <v>180655</v>
      </c>
      <c r="F1841" s="64">
        <v>14452</v>
      </c>
      <c r="G1841" s="64">
        <v>195107</v>
      </c>
      <c r="H1841" s="50"/>
      <c r="I1841" s="52">
        <f>+VLOOKUP(B1841,[1]CHECK!F$386:N$2702,9,0)</f>
        <v>-195107</v>
      </c>
      <c r="J1841" s="52">
        <f t="shared" si="28"/>
        <v>0</v>
      </c>
      <c r="K1841" s="68" t="str">
        <f>+VLOOKUP(B1841,[1]CHECK!F$386:N$2702,8,0)</f>
        <v>15.12.2022</v>
      </c>
    </row>
    <row r="1842" spans="1:11" ht="18.75" hidden="1" customHeight="1" x14ac:dyDescent="0.2">
      <c r="A1842" s="41">
        <v>1841</v>
      </c>
      <c r="B1842" s="60">
        <v>48873</v>
      </c>
      <c r="C1842" s="43" t="s">
        <v>135</v>
      </c>
      <c r="D1842" s="42" t="s">
        <v>210</v>
      </c>
      <c r="E1842" s="64">
        <v>2221160</v>
      </c>
      <c r="F1842" s="64">
        <v>177693</v>
      </c>
      <c r="G1842" s="64">
        <v>2398853</v>
      </c>
      <c r="H1842" s="50"/>
      <c r="I1842" s="52">
        <f>+VLOOKUP(B1842,[1]CHECK!F$386:N$2702,9,0)</f>
        <v>-2398853</v>
      </c>
      <c r="J1842" s="52">
        <f t="shared" si="28"/>
        <v>0</v>
      </c>
      <c r="K1842" s="68" t="str">
        <f>+VLOOKUP(B1842,[1]CHECK!F$386:N$2702,8,0)</f>
        <v>15.12.2022</v>
      </c>
    </row>
    <row r="1843" spans="1:11" ht="18.75" hidden="1" customHeight="1" x14ac:dyDescent="0.2">
      <c r="A1843" s="41">
        <v>1842</v>
      </c>
      <c r="B1843" s="60">
        <v>48875</v>
      </c>
      <c r="C1843" s="43" t="s">
        <v>135</v>
      </c>
      <c r="D1843" s="42" t="s">
        <v>210</v>
      </c>
      <c r="E1843" s="64">
        <v>180655</v>
      </c>
      <c r="F1843" s="64">
        <v>14452</v>
      </c>
      <c r="G1843" s="64">
        <v>195107</v>
      </c>
      <c r="H1843" s="50"/>
      <c r="I1843" s="52">
        <f>+VLOOKUP(B1843,[1]CHECK!F$386:N$2702,9,0)</f>
        <v>-195107</v>
      </c>
      <c r="J1843" s="52">
        <f t="shared" si="28"/>
        <v>0</v>
      </c>
      <c r="K1843" s="68" t="str">
        <f>+VLOOKUP(B1843,[1]CHECK!F$386:N$2702,8,0)</f>
        <v>15.12.2022</v>
      </c>
    </row>
    <row r="1844" spans="1:11" ht="18.75" hidden="1" customHeight="1" x14ac:dyDescent="0.2">
      <c r="A1844" s="41">
        <v>1843</v>
      </c>
      <c r="B1844" s="60">
        <v>48895</v>
      </c>
      <c r="C1844" s="43" t="s">
        <v>136</v>
      </c>
      <c r="D1844" s="42" t="s">
        <v>210</v>
      </c>
      <c r="E1844" s="64">
        <v>7288930</v>
      </c>
      <c r="F1844" s="64">
        <v>583114</v>
      </c>
      <c r="G1844" s="64">
        <v>7872044</v>
      </c>
      <c r="H1844" s="50"/>
      <c r="I1844" s="52">
        <f>+VLOOKUP(B1844,[1]CHECK!F$386:N$2702,9,0)</f>
        <v>-7872044</v>
      </c>
      <c r="J1844" s="52">
        <f t="shared" si="28"/>
        <v>0</v>
      </c>
      <c r="K1844" s="68" t="str">
        <f>+VLOOKUP(B1844,[1]CHECK!F$386:N$2702,8,0)</f>
        <v>15.12.2022</v>
      </c>
    </row>
    <row r="1845" spans="1:11" ht="18.75" hidden="1" customHeight="1" x14ac:dyDescent="0.2">
      <c r="A1845" s="41">
        <v>1844</v>
      </c>
      <c r="B1845" s="61">
        <v>48898</v>
      </c>
      <c r="C1845" s="48" t="s">
        <v>136</v>
      </c>
      <c r="D1845" s="47" t="s">
        <v>210</v>
      </c>
      <c r="E1845" s="66">
        <v>1999044</v>
      </c>
      <c r="F1845" s="66">
        <v>159924</v>
      </c>
      <c r="G1845" s="66">
        <v>2158968</v>
      </c>
      <c r="H1845" s="53"/>
      <c r="I1845" s="52">
        <f>+VLOOKUP(B1845,[1]CHECK!F$386:N$2702,9,0)</f>
        <v>-2158968</v>
      </c>
      <c r="J1845" s="52">
        <f t="shared" si="28"/>
        <v>0</v>
      </c>
      <c r="K1845" s="68" t="str">
        <f>+VLOOKUP(B1845,[1]CHECK!F$386:N$2702,8,0)</f>
        <v>15.12.2022</v>
      </c>
    </row>
    <row r="1846" spans="1:11" ht="18.75" hidden="1" customHeight="1" x14ac:dyDescent="0.2">
      <c r="A1846" s="41">
        <v>1845</v>
      </c>
      <c r="B1846" s="61">
        <v>49304</v>
      </c>
      <c r="C1846" s="48" t="s">
        <v>2122</v>
      </c>
      <c r="D1846" s="47" t="s">
        <v>210</v>
      </c>
      <c r="E1846" s="66">
        <v>2401815</v>
      </c>
      <c r="F1846" s="66">
        <v>192145</v>
      </c>
      <c r="G1846" s="66">
        <v>2593960</v>
      </c>
      <c r="H1846" s="53"/>
      <c r="I1846" s="52">
        <f>+VLOOKUP(B1846,[1]CHECK!F$386:N$2702,9,0)</f>
        <v>-2593960</v>
      </c>
      <c r="J1846" s="52">
        <f t="shared" si="28"/>
        <v>0</v>
      </c>
      <c r="K1846" s="68" t="str">
        <f>+VLOOKUP(B1846,[1]CHECK!F$386:N$2702,8,0)</f>
        <v>15.12.2022</v>
      </c>
    </row>
    <row r="1847" spans="1:11" ht="18.75" hidden="1" customHeight="1" x14ac:dyDescent="0.2">
      <c r="A1847" s="41">
        <v>1846</v>
      </c>
      <c r="B1847" s="60">
        <v>49305</v>
      </c>
      <c r="C1847" s="43" t="s">
        <v>2122</v>
      </c>
      <c r="D1847" s="42" t="s">
        <v>210</v>
      </c>
      <c r="E1847" s="64">
        <v>4642280</v>
      </c>
      <c r="F1847" s="64">
        <v>371382</v>
      </c>
      <c r="G1847" s="64">
        <v>5013662</v>
      </c>
      <c r="H1847" s="50"/>
      <c r="I1847" s="52">
        <f>+VLOOKUP(B1847,[1]CHECK!F$386:N$2702,9,0)</f>
        <v>-5013662</v>
      </c>
      <c r="J1847" s="52">
        <f t="shared" si="28"/>
        <v>0</v>
      </c>
      <c r="K1847" s="68" t="str">
        <f>+VLOOKUP(B1847,[1]CHECK!F$386:N$2702,8,0)</f>
        <v>15.12.2022</v>
      </c>
    </row>
    <row r="1848" spans="1:11" ht="18.75" hidden="1" customHeight="1" x14ac:dyDescent="0.2">
      <c r="A1848" s="41">
        <v>1847</v>
      </c>
      <c r="B1848" s="60">
        <v>49306</v>
      </c>
      <c r="C1848" s="43" t="s">
        <v>2122</v>
      </c>
      <c r="D1848" s="42" t="s">
        <v>210</v>
      </c>
      <c r="E1848" s="64">
        <v>1110580</v>
      </c>
      <c r="F1848" s="64">
        <v>88846</v>
      </c>
      <c r="G1848" s="64">
        <v>1199426</v>
      </c>
      <c r="H1848" s="50"/>
      <c r="I1848" s="52">
        <f>+VLOOKUP(B1848,[1]CHECK!F$386:N$2702,9,0)</f>
        <v>-1199426</v>
      </c>
      <c r="J1848" s="52">
        <f t="shared" si="28"/>
        <v>0</v>
      </c>
      <c r="K1848" s="68" t="str">
        <f>+VLOOKUP(B1848,[1]CHECK!F$386:N$2702,8,0)</f>
        <v>15.12.2022</v>
      </c>
    </row>
    <row r="1849" spans="1:11" ht="18.75" hidden="1" customHeight="1" x14ac:dyDescent="0.2">
      <c r="A1849" s="41">
        <v>1848</v>
      </c>
      <c r="B1849" s="60">
        <v>49307</v>
      </c>
      <c r="C1849" s="43" t="s">
        <v>2122</v>
      </c>
      <c r="D1849" s="42" t="s">
        <v>210</v>
      </c>
      <c r="E1849" s="64">
        <v>1468620</v>
      </c>
      <c r="F1849" s="64">
        <v>117490</v>
      </c>
      <c r="G1849" s="64">
        <v>1586110</v>
      </c>
      <c r="H1849" s="50"/>
      <c r="I1849" s="52">
        <f>+VLOOKUP(B1849,[1]CHECK!F$386:N$2702,9,0)</f>
        <v>-1586110</v>
      </c>
      <c r="J1849" s="52">
        <f t="shared" si="28"/>
        <v>0</v>
      </c>
      <c r="K1849" s="68" t="str">
        <f>+VLOOKUP(B1849,[1]CHECK!F$386:N$2702,8,0)</f>
        <v>15.12.2022</v>
      </c>
    </row>
    <row r="1850" spans="1:11" ht="18.75" hidden="1" customHeight="1" x14ac:dyDescent="0.2">
      <c r="A1850" s="41">
        <v>1849</v>
      </c>
      <c r="B1850" s="60">
        <v>49308</v>
      </c>
      <c r="C1850" s="43" t="s">
        <v>2122</v>
      </c>
      <c r="D1850" s="42" t="s">
        <v>210</v>
      </c>
      <c r="E1850" s="64">
        <v>1156580</v>
      </c>
      <c r="F1850" s="64">
        <v>92526</v>
      </c>
      <c r="G1850" s="64">
        <v>1249106</v>
      </c>
      <c r="H1850" s="50"/>
      <c r="I1850" s="52">
        <f>+VLOOKUP(B1850,[1]CHECK!F$386:N$2702,9,0)</f>
        <v>-1249106</v>
      </c>
      <c r="J1850" s="52">
        <f t="shared" si="28"/>
        <v>0</v>
      </c>
      <c r="K1850" s="68" t="str">
        <f>+VLOOKUP(B1850,[1]CHECK!F$386:N$2702,8,0)</f>
        <v>15.12.2022</v>
      </c>
    </row>
    <row r="1851" spans="1:11" ht="18.75" hidden="1" customHeight="1" x14ac:dyDescent="0.2">
      <c r="A1851" s="41">
        <v>1850</v>
      </c>
      <c r="B1851" s="60">
        <v>49309</v>
      </c>
      <c r="C1851" s="43" t="s">
        <v>2122</v>
      </c>
      <c r="D1851" s="42" t="s">
        <v>210</v>
      </c>
      <c r="E1851" s="64">
        <v>2579220</v>
      </c>
      <c r="F1851" s="64">
        <v>206338</v>
      </c>
      <c r="G1851" s="64">
        <v>2785558</v>
      </c>
      <c r="H1851" s="50"/>
      <c r="I1851" s="52">
        <f>+VLOOKUP(B1851,[1]CHECK!F$386:N$2702,9,0)</f>
        <v>-2785558</v>
      </c>
      <c r="J1851" s="52">
        <f t="shared" si="28"/>
        <v>0</v>
      </c>
      <c r="K1851" s="68" t="str">
        <f>+VLOOKUP(B1851,[1]CHECK!F$386:N$2702,8,0)</f>
        <v>15.12.2022</v>
      </c>
    </row>
    <row r="1852" spans="1:11" ht="18.75" hidden="1" customHeight="1" x14ac:dyDescent="0.2">
      <c r="A1852" s="41">
        <v>1851</v>
      </c>
      <c r="B1852" s="60">
        <v>49310</v>
      </c>
      <c r="C1852" s="43" t="s">
        <v>2122</v>
      </c>
      <c r="D1852" s="42" t="s">
        <v>210</v>
      </c>
      <c r="E1852" s="64">
        <v>2403135</v>
      </c>
      <c r="F1852" s="64">
        <v>192251</v>
      </c>
      <c r="G1852" s="64">
        <v>2595386</v>
      </c>
      <c r="H1852" s="50"/>
      <c r="I1852" s="52">
        <f>+VLOOKUP(B1852,[1]CHECK!F$386:N$2702,9,0)</f>
        <v>-2595386</v>
      </c>
      <c r="J1852" s="52">
        <f t="shared" si="28"/>
        <v>0</v>
      </c>
      <c r="K1852" s="68" t="str">
        <f>+VLOOKUP(B1852,[1]CHECK!F$386:N$2702,8,0)</f>
        <v>15.12.2022</v>
      </c>
    </row>
    <row r="1853" spans="1:11" ht="18.75" hidden="1" customHeight="1" x14ac:dyDescent="0.2">
      <c r="A1853" s="41">
        <v>1852</v>
      </c>
      <c r="B1853" s="60">
        <v>49311</v>
      </c>
      <c r="C1853" s="43" t="s">
        <v>2122</v>
      </c>
      <c r="D1853" s="42" t="s">
        <v>210</v>
      </c>
      <c r="E1853" s="64">
        <v>1649279</v>
      </c>
      <c r="F1853" s="64">
        <v>131942</v>
      </c>
      <c r="G1853" s="64">
        <v>1781221</v>
      </c>
      <c r="H1853" s="50"/>
      <c r="I1853" s="52">
        <f>+VLOOKUP(B1853,[1]CHECK!F$386:N$2702,9,0)</f>
        <v>-1781221</v>
      </c>
      <c r="J1853" s="52">
        <f t="shared" si="28"/>
        <v>0</v>
      </c>
      <c r="K1853" s="68" t="str">
        <f>+VLOOKUP(B1853,[1]CHECK!F$386:N$2702,8,0)</f>
        <v>15.12.2022</v>
      </c>
    </row>
    <row r="1854" spans="1:11" ht="18.75" hidden="1" customHeight="1" x14ac:dyDescent="0.2">
      <c r="A1854" s="41">
        <v>1853</v>
      </c>
      <c r="B1854" s="60">
        <v>49312</v>
      </c>
      <c r="C1854" s="43" t="s">
        <v>2122</v>
      </c>
      <c r="D1854" s="42" t="s">
        <v>210</v>
      </c>
      <c r="E1854" s="64">
        <v>180659</v>
      </c>
      <c r="F1854" s="64">
        <v>14453</v>
      </c>
      <c r="G1854" s="64">
        <v>195112</v>
      </c>
      <c r="H1854" s="50"/>
      <c r="I1854" s="52">
        <f>+VLOOKUP(B1854,[1]CHECK!F$386:N$2702,9,0)</f>
        <v>-195112</v>
      </c>
      <c r="J1854" s="52">
        <f t="shared" si="28"/>
        <v>0</v>
      </c>
      <c r="K1854" s="68" t="str">
        <f>+VLOOKUP(B1854,[1]CHECK!F$386:N$2702,8,0)</f>
        <v>15.12.2022</v>
      </c>
    </row>
    <row r="1855" spans="1:11" ht="18.75" hidden="1" customHeight="1" x14ac:dyDescent="0.2">
      <c r="A1855" s="41">
        <v>1854</v>
      </c>
      <c r="B1855" s="60">
        <v>49313</v>
      </c>
      <c r="C1855" s="43" t="s">
        <v>2122</v>
      </c>
      <c r="D1855" s="42" t="s">
        <v>210</v>
      </c>
      <c r="E1855" s="64">
        <v>2059938</v>
      </c>
      <c r="F1855" s="64">
        <v>164795</v>
      </c>
      <c r="G1855" s="64">
        <v>2224733</v>
      </c>
      <c r="H1855" s="50"/>
      <c r="I1855" s="52">
        <f>+VLOOKUP(B1855,[1]CHECK!F$386:N$2702,9,0)</f>
        <v>-2224733</v>
      </c>
      <c r="J1855" s="52">
        <f t="shared" si="28"/>
        <v>0</v>
      </c>
      <c r="K1855" s="68" t="str">
        <f>+VLOOKUP(B1855,[1]CHECK!F$386:N$2702,8,0)</f>
        <v>15.12.2022</v>
      </c>
    </row>
    <row r="1856" spans="1:11" ht="18.75" hidden="1" customHeight="1" x14ac:dyDescent="0.2">
      <c r="A1856" s="41">
        <v>1855</v>
      </c>
      <c r="B1856" s="60">
        <v>49314</v>
      </c>
      <c r="C1856" s="43" t="s">
        <v>2122</v>
      </c>
      <c r="D1856" s="42" t="s">
        <v>210</v>
      </c>
      <c r="E1856" s="64">
        <v>2221160</v>
      </c>
      <c r="F1856" s="64">
        <v>177693</v>
      </c>
      <c r="G1856" s="64">
        <v>2398853</v>
      </c>
      <c r="H1856" s="50"/>
      <c r="I1856" s="52">
        <f>+VLOOKUP(B1856,[1]CHECK!F$386:N$2702,9,0)</f>
        <v>-2398853</v>
      </c>
      <c r="J1856" s="52">
        <f t="shared" si="28"/>
        <v>0</v>
      </c>
      <c r="K1856" s="68" t="str">
        <f>+VLOOKUP(B1856,[1]CHECK!F$386:N$2702,8,0)</f>
        <v>15.12.2022</v>
      </c>
    </row>
    <row r="1857" spans="1:11" ht="18.75" hidden="1" customHeight="1" x14ac:dyDescent="0.2">
      <c r="A1857" s="41">
        <v>1856</v>
      </c>
      <c r="B1857" s="60">
        <v>49315</v>
      </c>
      <c r="C1857" s="43" t="s">
        <v>2122</v>
      </c>
      <c r="D1857" s="42" t="s">
        <v>210</v>
      </c>
      <c r="E1857" s="64">
        <v>1471890</v>
      </c>
      <c r="F1857" s="64">
        <v>117751</v>
      </c>
      <c r="G1857" s="64">
        <v>1589641</v>
      </c>
      <c r="H1857" s="50"/>
      <c r="I1857" s="52">
        <f>+VLOOKUP(B1857,[1]CHECK!F$386:N$2702,9,0)</f>
        <v>-1589641</v>
      </c>
      <c r="J1857" s="52">
        <f t="shared" si="28"/>
        <v>0</v>
      </c>
      <c r="K1857" s="68" t="str">
        <f>+VLOOKUP(B1857,[1]CHECK!F$386:N$2702,8,0)</f>
        <v>15.12.2022</v>
      </c>
    </row>
    <row r="1858" spans="1:11" ht="18.75" hidden="1" customHeight="1" x14ac:dyDescent="0.2">
      <c r="A1858" s="41">
        <v>1857</v>
      </c>
      <c r="B1858" s="60">
        <v>49317</v>
      </c>
      <c r="C1858" s="43" t="s">
        <v>2122</v>
      </c>
      <c r="D1858" s="42" t="s">
        <v>210</v>
      </c>
      <c r="E1858" s="64">
        <v>361318</v>
      </c>
      <c r="F1858" s="64">
        <v>28905</v>
      </c>
      <c r="G1858" s="64">
        <v>390223</v>
      </c>
      <c r="H1858" s="50"/>
      <c r="I1858" s="52">
        <f>+VLOOKUP(B1858,[1]CHECK!F$386:N$2702,9,0)</f>
        <v>-390223</v>
      </c>
      <c r="J1858" s="52">
        <f t="shared" si="28"/>
        <v>0</v>
      </c>
      <c r="K1858" s="68" t="str">
        <f>+VLOOKUP(B1858,[1]CHECK!F$386:N$2702,8,0)</f>
        <v>15.12.2022</v>
      </c>
    </row>
    <row r="1859" spans="1:11" ht="18.75" hidden="1" customHeight="1" x14ac:dyDescent="0.2">
      <c r="A1859" s="41">
        <v>1858</v>
      </c>
      <c r="B1859" s="60">
        <v>49318</v>
      </c>
      <c r="C1859" s="43" t="s">
        <v>2122</v>
      </c>
      <c r="D1859" s="42" t="s">
        <v>210</v>
      </c>
      <c r="E1859" s="64">
        <v>2579200</v>
      </c>
      <c r="F1859" s="64">
        <v>206336</v>
      </c>
      <c r="G1859" s="64">
        <v>2785536</v>
      </c>
      <c r="H1859" s="50"/>
      <c r="I1859" s="52">
        <f>+VLOOKUP(B1859,[1]CHECK!F$386:N$2702,9,0)</f>
        <v>-2785536</v>
      </c>
      <c r="J1859" s="52">
        <f t="shared" ref="J1859:J1922" si="29">+I1859+G1859</f>
        <v>0</v>
      </c>
      <c r="K1859" s="68" t="str">
        <f>+VLOOKUP(B1859,[1]CHECK!F$386:N$2702,8,0)</f>
        <v>15.12.2022</v>
      </c>
    </row>
    <row r="1860" spans="1:11" ht="18.75" hidden="1" customHeight="1" x14ac:dyDescent="0.2">
      <c r="A1860" s="41">
        <v>1859</v>
      </c>
      <c r="B1860" s="60">
        <v>49320</v>
      </c>
      <c r="C1860" s="43" t="s">
        <v>2122</v>
      </c>
      <c r="D1860" s="42" t="s">
        <v>210</v>
      </c>
      <c r="E1860" s="64">
        <v>180655</v>
      </c>
      <c r="F1860" s="64">
        <v>14452</v>
      </c>
      <c r="G1860" s="64">
        <v>195107</v>
      </c>
      <c r="H1860" s="50"/>
      <c r="I1860" s="52">
        <f>+VLOOKUP(B1860,[1]CHECK!F$386:N$2702,9,0)</f>
        <v>-195107</v>
      </c>
      <c r="J1860" s="52">
        <f t="shared" si="29"/>
        <v>0</v>
      </c>
      <c r="K1860" s="68" t="str">
        <f>+VLOOKUP(B1860,[1]CHECK!F$386:N$2702,8,0)</f>
        <v>15.12.2022</v>
      </c>
    </row>
    <row r="1861" spans="1:11" ht="18.75" hidden="1" customHeight="1" x14ac:dyDescent="0.2">
      <c r="A1861" s="41">
        <v>1860</v>
      </c>
      <c r="B1861" s="60">
        <v>49321</v>
      </c>
      <c r="C1861" s="43" t="s">
        <v>2122</v>
      </c>
      <c r="D1861" s="42" t="s">
        <v>210</v>
      </c>
      <c r="E1861" s="64">
        <v>1110580</v>
      </c>
      <c r="F1861" s="64">
        <v>88846</v>
      </c>
      <c r="G1861" s="64">
        <v>1199426</v>
      </c>
      <c r="H1861" s="50"/>
      <c r="I1861" s="52">
        <f>+VLOOKUP(B1861,[1]CHECK!F$386:N$2702,9,0)</f>
        <v>-1199426</v>
      </c>
      <c r="J1861" s="52">
        <f t="shared" si="29"/>
        <v>0</v>
      </c>
      <c r="K1861" s="68" t="str">
        <f>+VLOOKUP(B1861,[1]CHECK!F$386:N$2702,8,0)</f>
        <v>15.12.2022</v>
      </c>
    </row>
    <row r="1862" spans="1:11" ht="18.75" hidden="1" customHeight="1" x14ac:dyDescent="0.2">
      <c r="A1862" s="41">
        <v>1861</v>
      </c>
      <c r="B1862" s="60">
        <v>49327</v>
      </c>
      <c r="C1862" s="43" t="s">
        <v>137</v>
      </c>
      <c r="D1862" s="42" t="s">
        <v>210</v>
      </c>
      <c r="E1862" s="64">
        <v>1110580</v>
      </c>
      <c r="F1862" s="64">
        <v>88846</v>
      </c>
      <c r="G1862" s="64">
        <v>1199426</v>
      </c>
      <c r="H1862" s="50"/>
      <c r="I1862" s="52">
        <f>+VLOOKUP(B1862,[1]CHECK!F$386:N$2702,9,0)</f>
        <v>-1199426</v>
      </c>
      <c r="J1862" s="52">
        <f t="shared" si="29"/>
        <v>0</v>
      </c>
      <c r="K1862" s="68" t="str">
        <f>+VLOOKUP(B1862,[1]CHECK!F$386:N$2702,8,0)</f>
        <v>15.12.2022</v>
      </c>
    </row>
    <row r="1863" spans="1:11" ht="18.75" hidden="1" customHeight="1" x14ac:dyDescent="0.2">
      <c r="A1863" s="41">
        <v>1862</v>
      </c>
      <c r="B1863" s="60">
        <v>49328</v>
      </c>
      <c r="C1863" s="43" t="s">
        <v>137</v>
      </c>
      <c r="D1863" s="42" t="s">
        <v>210</v>
      </c>
      <c r="E1863" s="64">
        <v>2221160</v>
      </c>
      <c r="F1863" s="64">
        <v>177693</v>
      </c>
      <c r="G1863" s="64">
        <v>2398853</v>
      </c>
      <c r="H1863" s="50"/>
      <c r="I1863" s="52">
        <f>+VLOOKUP(B1863,[1]CHECK!F$386:N$2702,9,0)</f>
        <v>-2398853</v>
      </c>
      <c r="J1863" s="52">
        <f t="shared" si="29"/>
        <v>0</v>
      </c>
      <c r="K1863" s="68" t="str">
        <f>+VLOOKUP(B1863,[1]CHECK!F$386:N$2702,8,0)</f>
        <v>15.12.2022</v>
      </c>
    </row>
    <row r="1864" spans="1:11" ht="18.75" hidden="1" customHeight="1" x14ac:dyDescent="0.2">
      <c r="A1864" s="41">
        <v>1863</v>
      </c>
      <c r="B1864" s="60">
        <v>49329</v>
      </c>
      <c r="C1864" s="43" t="s">
        <v>137</v>
      </c>
      <c r="D1864" s="42" t="s">
        <v>210</v>
      </c>
      <c r="E1864" s="64">
        <v>180655</v>
      </c>
      <c r="F1864" s="64">
        <v>14452</v>
      </c>
      <c r="G1864" s="64">
        <v>195107</v>
      </c>
      <c r="H1864" s="50"/>
      <c r="I1864" s="52">
        <f>+VLOOKUP(B1864,[1]CHECK!F$386:N$2702,9,0)</f>
        <v>-195107</v>
      </c>
      <c r="J1864" s="52">
        <f t="shared" si="29"/>
        <v>0</v>
      </c>
      <c r="K1864" s="68" t="str">
        <f>+VLOOKUP(B1864,[1]CHECK!F$386:N$2702,8,0)</f>
        <v>15.12.2022</v>
      </c>
    </row>
    <row r="1865" spans="1:11" ht="18.75" hidden="1" customHeight="1" x14ac:dyDescent="0.2">
      <c r="A1865" s="41">
        <v>1864</v>
      </c>
      <c r="B1865" s="60">
        <v>49532</v>
      </c>
      <c r="C1865" s="43" t="s">
        <v>138</v>
      </c>
      <c r="D1865" s="42" t="s">
        <v>210</v>
      </c>
      <c r="E1865" s="64">
        <v>3689780</v>
      </c>
      <c r="F1865" s="64">
        <v>295182</v>
      </c>
      <c r="G1865" s="64">
        <v>3984962</v>
      </c>
      <c r="H1865" s="50"/>
      <c r="I1865" s="52">
        <f>+VLOOKUP(B1865,[1]CHECK!F$386:N$2702,9,0)</f>
        <v>-3984962</v>
      </c>
      <c r="J1865" s="52">
        <f t="shared" si="29"/>
        <v>0</v>
      </c>
      <c r="K1865" s="68" t="str">
        <f>+VLOOKUP(B1865,[1]CHECK!F$386:N$2702,8,0)</f>
        <v>05.01.2023</v>
      </c>
    </row>
    <row r="1866" spans="1:11" ht="18.75" hidden="1" customHeight="1" x14ac:dyDescent="0.2">
      <c r="A1866" s="41">
        <v>1865</v>
      </c>
      <c r="B1866" s="60">
        <v>49533</v>
      </c>
      <c r="C1866" s="43" t="s">
        <v>138</v>
      </c>
      <c r="D1866" s="42" t="s">
        <v>210</v>
      </c>
      <c r="E1866" s="64">
        <v>1110580</v>
      </c>
      <c r="F1866" s="64">
        <v>88846</v>
      </c>
      <c r="G1866" s="64">
        <v>1199426</v>
      </c>
      <c r="H1866" s="50"/>
      <c r="I1866" s="52">
        <f>+VLOOKUP(B1866,[1]CHECK!F$386:N$2702,9,0)</f>
        <v>-1199426</v>
      </c>
      <c r="J1866" s="52">
        <f t="shared" si="29"/>
        <v>0</v>
      </c>
      <c r="K1866" s="68" t="str">
        <f>+VLOOKUP(B1866,[1]CHECK!F$386:N$2702,8,0)</f>
        <v>05.01.2023</v>
      </c>
    </row>
    <row r="1867" spans="1:11" ht="18.75" hidden="1" customHeight="1" x14ac:dyDescent="0.2">
      <c r="A1867" s="41">
        <v>1866</v>
      </c>
      <c r="B1867" s="60">
        <v>49534</v>
      </c>
      <c r="C1867" s="43" t="s">
        <v>138</v>
      </c>
      <c r="D1867" s="42" t="s">
        <v>210</v>
      </c>
      <c r="E1867" s="64">
        <v>2579220</v>
      </c>
      <c r="F1867" s="64">
        <v>206338</v>
      </c>
      <c r="G1867" s="64">
        <v>2785558</v>
      </c>
      <c r="H1867" s="50"/>
      <c r="I1867" s="52">
        <f>+VLOOKUP(B1867,[1]CHECK!F$386:N$2702,9,0)</f>
        <v>-2785558</v>
      </c>
      <c r="J1867" s="52">
        <f t="shared" si="29"/>
        <v>0</v>
      </c>
      <c r="K1867" s="68" t="str">
        <f>+VLOOKUP(B1867,[1]CHECK!F$386:N$2702,8,0)</f>
        <v>05.01.2023</v>
      </c>
    </row>
    <row r="1868" spans="1:11" customFormat="1" ht="15" hidden="1" customHeight="1" x14ac:dyDescent="0.25">
      <c r="A1868" s="41">
        <v>1867</v>
      </c>
      <c r="B1868" s="67">
        <v>49535</v>
      </c>
      <c r="C1868" s="48" t="s">
        <v>138</v>
      </c>
      <c r="D1868" s="47" t="s">
        <v>210</v>
      </c>
      <c r="E1868" s="65">
        <v>1833275</v>
      </c>
      <c r="F1868" s="65">
        <v>146662</v>
      </c>
      <c r="G1868" s="66">
        <v>1979937</v>
      </c>
      <c r="H1868" s="53"/>
      <c r="I1868" s="52">
        <f>+VLOOKUP(B1868,[1]CHECK!F$386:N$2702,9,0)</f>
        <v>-1979937</v>
      </c>
      <c r="J1868" s="52">
        <f t="shared" si="29"/>
        <v>0</v>
      </c>
      <c r="K1868" s="68" t="str">
        <f>+VLOOKUP(B1868,[1]CHECK!F$386:N$2702,8,0)</f>
        <v>05.01.2023</v>
      </c>
    </row>
    <row r="1869" spans="1:11" ht="18.75" hidden="1" customHeight="1" x14ac:dyDescent="0.2">
      <c r="A1869" s="41">
        <v>1868</v>
      </c>
      <c r="B1869" s="60">
        <v>49536</v>
      </c>
      <c r="C1869" s="43" t="s">
        <v>138</v>
      </c>
      <c r="D1869" s="42" t="s">
        <v>210</v>
      </c>
      <c r="E1869" s="64">
        <v>4981035</v>
      </c>
      <c r="F1869" s="64">
        <v>398483</v>
      </c>
      <c r="G1869" s="64">
        <v>5379518</v>
      </c>
      <c r="H1869" s="50"/>
      <c r="I1869" s="52">
        <f>+VLOOKUP(B1869,[1]CHECK!F$386:N$2702,9,0)</f>
        <v>-5379518</v>
      </c>
      <c r="J1869" s="52">
        <f t="shared" si="29"/>
        <v>0</v>
      </c>
      <c r="K1869" s="68" t="str">
        <f>+VLOOKUP(B1869,[1]CHECK!F$386:N$2702,8,0)</f>
        <v>05.01.2023</v>
      </c>
    </row>
    <row r="1870" spans="1:11" ht="18.75" hidden="1" customHeight="1" x14ac:dyDescent="0.2">
      <c r="A1870" s="41">
        <v>1869</v>
      </c>
      <c r="B1870" s="60">
        <v>49537</v>
      </c>
      <c r="C1870" s="43" t="s">
        <v>138</v>
      </c>
      <c r="D1870" s="42" t="s">
        <v>210</v>
      </c>
      <c r="E1870" s="64">
        <v>1291235</v>
      </c>
      <c r="F1870" s="64">
        <v>103299</v>
      </c>
      <c r="G1870" s="64">
        <v>1394534</v>
      </c>
      <c r="H1870" s="50"/>
      <c r="I1870" s="52">
        <f>+VLOOKUP(B1870,[1]CHECK!F$386:N$2702,9,0)</f>
        <v>-1394534</v>
      </c>
      <c r="J1870" s="52">
        <f t="shared" si="29"/>
        <v>0</v>
      </c>
      <c r="K1870" s="68" t="str">
        <f>+VLOOKUP(B1870,[1]CHECK!F$386:N$2702,8,0)</f>
        <v>05.01.2023</v>
      </c>
    </row>
    <row r="1871" spans="1:11" ht="18.75" hidden="1" customHeight="1" x14ac:dyDescent="0.2">
      <c r="A1871" s="41">
        <v>1870</v>
      </c>
      <c r="B1871" s="60">
        <v>49538</v>
      </c>
      <c r="C1871" s="43" t="s">
        <v>138</v>
      </c>
      <c r="D1871" s="42" t="s">
        <v>210</v>
      </c>
      <c r="E1871" s="64">
        <v>1111900</v>
      </c>
      <c r="F1871" s="64">
        <v>88952</v>
      </c>
      <c r="G1871" s="64">
        <v>1200852</v>
      </c>
      <c r="H1871" s="50"/>
      <c r="I1871" s="52">
        <f>+VLOOKUP(B1871,[1]CHECK!F$386:N$2702,9,0)</f>
        <v>-1200852</v>
      </c>
      <c r="J1871" s="52">
        <f t="shared" si="29"/>
        <v>0</v>
      </c>
      <c r="K1871" s="68" t="str">
        <f>+VLOOKUP(B1871,[1]CHECK!F$386:N$2702,8,0)</f>
        <v>05.01.2023</v>
      </c>
    </row>
    <row r="1872" spans="1:11" ht="18.75" hidden="1" customHeight="1" x14ac:dyDescent="0.2">
      <c r="A1872" s="41">
        <v>1871</v>
      </c>
      <c r="B1872" s="60">
        <v>49539</v>
      </c>
      <c r="C1872" s="43" t="s">
        <v>138</v>
      </c>
      <c r="D1872" s="42" t="s">
        <v>210</v>
      </c>
      <c r="E1872" s="64">
        <v>2579200</v>
      </c>
      <c r="F1872" s="64">
        <v>206336</v>
      </c>
      <c r="G1872" s="64">
        <v>2785536</v>
      </c>
      <c r="H1872" s="50"/>
      <c r="I1872" s="52">
        <f>+VLOOKUP(B1872,[1]CHECK!F$386:N$2702,9,0)</f>
        <v>-2785536</v>
      </c>
      <c r="J1872" s="52">
        <f t="shared" si="29"/>
        <v>0</v>
      </c>
      <c r="K1872" s="68" t="str">
        <f>+VLOOKUP(B1872,[1]CHECK!F$386:N$2702,8,0)</f>
        <v>05.01.2023</v>
      </c>
    </row>
    <row r="1873" spans="1:11" ht="18.75" hidden="1" customHeight="1" x14ac:dyDescent="0.2">
      <c r="A1873" s="41">
        <v>1872</v>
      </c>
      <c r="B1873" s="60">
        <v>49540</v>
      </c>
      <c r="C1873" s="43" t="s">
        <v>138</v>
      </c>
      <c r="D1873" s="42" t="s">
        <v>210</v>
      </c>
      <c r="E1873" s="64">
        <v>545310</v>
      </c>
      <c r="F1873" s="64">
        <v>43625</v>
      </c>
      <c r="G1873" s="64">
        <v>588935</v>
      </c>
      <c r="H1873" s="50"/>
      <c r="I1873" s="52">
        <f>+VLOOKUP(B1873,[1]CHECK!F$386:N$2702,9,0)</f>
        <v>-588935</v>
      </c>
      <c r="J1873" s="52">
        <f t="shared" si="29"/>
        <v>0</v>
      </c>
      <c r="K1873" s="68" t="str">
        <f>+VLOOKUP(B1873,[1]CHECK!F$386:N$2702,8,0)</f>
        <v>05.01.2023</v>
      </c>
    </row>
    <row r="1874" spans="1:11" ht="18.75" hidden="1" customHeight="1" x14ac:dyDescent="0.2">
      <c r="A1874" s="41">
        <v>1873</v>
      </c>
      <c r="B1874" s="60">
        <v>49541</v>
      </c>
      <c r="C1874" s="43" t="s">
        <v>138</v>
      </c>
      <c r="D1874" s="42" t="s">
        <v>210</v>
      </c>
      <c r="E1874" s="64">
        <v>1110580</v>
      </c>
      <c r="F1874" s="64">
        <v>88846</v>
      </c>
      <c r="G1874" s="64">
        <v>1199426</v>
      </c>
      <c r="H1874" s="50"/>
      <c r="I1874" s="52">
        <f>+VLOOKUP(B1874,[1]CHECK!F$386:N$2702,9,0)</f>
        <v>-1199426</v>
      </c>
      <c r="J1874" s="52">
        <f t="shared" si="29"/>
        <v>0</v>
      </c>
      <c r="K1874" s="68" t="str">
        <f>+VLOOKUP(B1874,[1]CHECK!F$386:N$2702,8,0)</f>
        <v>05.01.2023</v>
      </c>
    </row>
    <row r="1875" spans="1:11" ht="18.75" hidden="1" customHeight="1" x14ac:dyDescent="0.2">
      <c r="A1875" s="41">
        <v>1874</v>
      </c>
      <c r="B1875" s="60">
        <v>49542</v>
      </c>
      <c r="C1875" s="43" t="s">
        <v>138</v>
      </c>
      <c r="D1875" s="42" t="s">
        <v>210</v>
      </c>
      <c r="E1875" s="64">
        <v>3689780</v>
      </c>
      <c r="F1875" s="64">
        <v>295182</v>
      </c>
      <c r="G1875" s="64">
        <v>3984962</v>
      </c>
      <c r="H1875" s="50"/>
      <c r="I1875" s="52">
        <f>+VLOOKUP(B1875,[1]CHECK!F$386:N$2702,9,0)</f>
        <v>-3984962</v>
      </c>
      <c r="J1875" s="52">
        <f t="shared" si="29"/>
        <v>0</v>
      </c>
      <c r="K1875" s="68" t="str">
        <f>+VLOOKUP(B1875,[1]CHECK!F$386:N$2702,8,0)</f>
        <v>05.01.2023</v>
      </c>
    </row>
    <row r="1876" spans="1:11" ht="18.75" hidden="1" customHeight="1" x14ac:dyDescent="0.2">
      <c r="A1876" s="41">
        <v>1875</v>
      </c>
      <c r="B1876" s="61">
        <v>49543</v>
      </c>
      <c r="C1876" s="48" t="s">
        <v>138</v>
      </c>
      <c r="D1876" s="47" t="s">
        <v>210</v>
      </c>
      <c r="E1876" s="66">
        <v>3919780</v>
      </c>
      <c r="F1876" s="66">
        <v>313582</v>
      </c>
      <c r="G1876" s="66">
        <v>4233362</v>
      </c>
      <c r="H1876" s="53"/>
      <c r="I1876" s="52">
        <f>+VLOOKUP(B1876,[1]CHECK!F$386:N$2702,9,0)</f>
        <v>-4233362</v>
      </c>
      <c r="J1876" s="52">
        <f t="shared" si="29"/>
        <v>0</v>
      </c>
      <c r="K1876" s="68" t="str">
        <f>+VLOOKUP(B1876,[1]CHECK!F$386:N$2702,8,0)</f>
        <v>05.01.2023</v>
      </c>
    </row>
    <row r="1877" spans="1:11" ht="18.75" hidden="1" customHeight="1" x14ac:dyDescent="0.2">
      <c r="A1877" s="41">
        <v>1876</v>
      </c>
      <c r="B1877" s="61">
        <v>49544</v>
      </c>
      <c r="C1877" s="48" t="s">
        <v>138</v>
      </c>
      <c r="D1877" s="47" t="s">
        <v>210</v>
      </c>
      <c r="E1877" s="66">
        <v>12889002</v>
      </c>
      <c r="F1877" s="66">
        <v>1031120</v>
      </c>
      <c r="G1877" s="66">
        <v>13920122</v>
      </c>
      <c r="H1877" s="53"/>
      <c r="I1877" s="52">
        <f>+VLOOKUP(B1877,[1]CHECK!F$386:N$2702,9,0)</f>
        <v>-13920122</v>
      </c>
      <c r="J1877" s="52">
        <f t="shared" si="29"/>
        <v>0</v>
      </c>
      <c r="K1877" s="68" t="str">
        <f>+VLOOKUP(B1877,[1]CHECK!F$386:N$2702,8,0)</f>
        <v>05.01.2023</v>
      </c>
    </row>
    <row r="1878" spans="1:11" ht="18.75" hidden="1" customHeight="1" x14ac:dyDescent="0.2">
      <c r="A1878" s="41">
        <v>1877</v>
      </c>
      <c r="B1878" s="60">
        <v>49545</v>
      </c>
      <c r="C1878" s="43" t="s">
        <v>138</v>
      </c>
      <c r="D1878" s="42" t="s">
        <v>210</v>
      </c>
      <c r="E1878" s="64">
        <v>6097646</v>
      </c>
      <c r="F1878" s="64">
        <v>487812</v>
      </c>
      <c r="G1878" s="64">
        <v>6585458</v>
      </c>
      <c r="H1878" s="50"/>
      <c r="I1878" s="52">
        <f>+VLOOKUP(B1878,[1]CHECK!F$386:N$2702,9,0)</f>
        <v>-6585458</v>
      </c>
      <c r="J1878" s="52">
        <f t="shared" si="29"/>
        <v>0</v>
      </c>
      <c r="K1878" s="68" t="str">
        <f>+VLOOKUP(B1878,[1]CHECK!F$386:N$2702,8,0)</f>
        <v>05.01.2023</v>
      </c>
    </row>
    <row r="1879" spans="1:11" ht="18.75" hidden="1" customHeight="1" x14ac:dyDescent="0.2">
      <c r="A1879" s="41">
        <v>1878</v>
      </c>
      <c r="B1879" s="60">
        <v>49546</v>
      </c>
      <c r="C1879" s="43" t="s">
        <v>138</v>
      </c>
      <c r="D1879" s="42" t="s">
        <v>210</v>
      </c>
      <c r="E1879" s="64">
        <v>2221160</v>
      </c>
      <c r="F1879" s="64">
        <v>177693</v>
      </c>
      <c r="G1879" s="64">
        <v>2398853</v>
      </c>
      <c r="H1879" s="50"/>
      <c r="I1879" s="52">
        <f>+VLOOKUP(B1879,[1]CHECK!F$386:N$2702,9,0)</f>
        <v>-2398853</v>
      </c>
      <c r="J1879" s="52">
        <f t="shared" si="29"/>
        <v>0</v>
      </c>
      <c r="K1879" s="68" t="str">
        <f>+VLOOKUP(B1879,[1]CHECK!F$386:N$2702,8,0)</f>
        <v>05.01.2023</v>
      </c>
    </row>
    <row r="1880" spans="1:11" ht="18.75" hidden="1" customHeight="1" x14ac:dyDescent="0.2">
      <c r="A1880" s="41">
        <v>1879</v>
      </c>
      <c r="B1880" s="60">
        <v>49550</v>
      </c>
      <c r="C1880" s="43" t="s">
        <v>138</v>
      </c>
      <c r="D1880" s="42" t="s">
        <v>210</v>
      </c>
      <c r="E1880" s="64">
        <v>1649275</v>
      </c>
      <c r="F1880" s="64">
        <v>131942</v>
      </c>
      <c r="G1880" s="64">
        <v>1781217</v>
      </c>
      <c r="H1880" s="50"/>
      <c r="I1880" s="52">
        <f>+VLOOKUP(B1880,[1]CHECK!F$386:N$2702,9,0)</f>
        <v>-1781217</v>
      </c>
      <c r="J1880" s="52">
        <f t="shared" si="29"/>
        <v>0</v>
      </c>
      <c r="K1880" s="68" t="str">
        <f>+VLOOKUP(B1880,[1]CHECK!F$386:N$2702,8,0)</f>
        <v>05.01.2023</v>
      </c>
    </row>
    <row r="1881" spans="1:11" ht="18.75" hidden="1" customHeight="1" x14ac:dyDescent="0.2">
      <c r="A1881" s="41">
        <v>1880</v>
      </c>
      <c r="B1881" s="60">
        <v>49551</v>
      </c>
      <c r="C1881" s="43" t="s">
        <v>138</v>
      </c>
      <c r="D1881" s="42" t="s">
        <v>210</v>
      </c>
      <c r="E1881" s="64">
        <v>5180975</v>
      </c>
      <c r="F1881" s="64">
        <v>414478</v>
      </c>
      <c r="G1881" s="64">
        <v>5595453</v>
      </c>
      <c r="H1881" s="50"/>
      <c r="I1881" s="52">
        <f>+VLOOKUP(B1881,[1]CHECK!F$386:N$2702,9,0)</f>
        <v>-5595453</v>
      </c>
      <c r="J1881" s="52">
        <f t="shared" si="29"/>
        <v>0</v>
      </c>
      <c r="K1881" s="68" t="str">
        <f>+VLOOKUP(B1881,[1]CHECK!F$386:N$2702,8,0)</f>
        <v>05.01.2023</v>
      </c>
    </row>
    <row r="1882" spans="1:11" ht="18.75" hidden="1" customHeight="1" x14ac:dyDescent="0.2">
      <c r="A1882" s="41">
        <v>1881</v>
      </c>
      <c r="B1882" s="60">
        <v>49552</v>
      </c>
      <c r="C1882" s="43" t="s">
        <v>138</v>
      </c>
      <c r="D1882" s="42" t="s">
        <v>210</v>
      </c>
      <c r="E1882" s="64">
        <v>2759855</v>
      </c>
      <c r="F1882" s="64">
        <v>220788</v>
      </c>
      <c r="G1882" s="64">
        <v>2980643</v>
      </c>
      <c r="H1882" s="50"/>
      <c r="I1882" s="52">
        <f>+VLOOKUP(B1882,[1]CHECK!F$386:N$2702,9,0)</f>
        <v>-2980643</v>
      </c>
      <c r="J1882" s="52">
        <f t="shared" si="29"/>
        <v>0</v>
      </c>
      <c r="K1882" s="68" t="str">
        <f>+VLOOKUP(B1882,[1]CHECK!F$386:N$2702,8,0)</f>
        <v>05.01.2023</v>
      </c>
    </row>
    <row r="1883" spans="1:11" ht="18.75" hidden="1" customHeight="1" x14ac:dyDescent="0.2">
      <c r="A1883" s="41">
        <v>1882</v>
      </c>
      <c r="B1883" s="60">
        <v>49553</v>
      </c>
      <c r="C1883" s="43" t="s">
        <v>138</v>
      </c>
      <c r="D1883" s="42" t="s">
        <v>210</v>
      </c>
      <c r="E1883" s="64">
        <v>180655</v>
      </c>
      <c r="F1883" s="64">
        <v>14452</v>
      </c>
      <c r="G1883" s="64">
        <v>195107</v>
      </c>
      <c r="H1883" s="50"/>
      <c r="I1883" s="52">
        <f>+VLOOKUP(B1883,[1]CHECK!F$386:N$2702,9,0)</f>
        <v>-195107</v>
      </c>
      <c r="J1883" s="52">
        <f t="shared" si="29"/>
        <v>0</v>
      </c>
      <c r="K1883" s="68" t="str">
        <f>+VLOOKUP(B1883,[1]CHECK!F$386:N$2702,8,0)</f>
        <v>05.01.2023</v>
      </c>
    </row>
    <row r="1884" spans="1:11" ht="18.75" hidden="1" customHeight="1" x14ac:dyDescent="0.2">
      <c r="A1884" s="41">
        <v>1883</v>
      </c>
      <c r="B1884" s="60">
        <v>49554</v>
      </c>
      <c r="C1884" s="43" t="s">
        <v>138</v>
      </c>
      <c r="D1884" s="42" t="s">
        <v>210</v>
      </c>
      <c r="E1884" s="64">
        <v>11431970</v>
      </c>
      <c r="F1884" s="64">
        <v>914558</v>
      </c>
      <c r="G1884" s="64">
        <v>12346528</v>
      </c>
      <c r="H1884" s="50"/>
      <c r="I1884" s="52">
        <f>+VLOOKUP(B1884,[1]CHECK!F$386:N$2702,9,0)</f>
        <v>-12346528</v>
      </c>
      <c r="J1884" s="52">
        <f t="shared" si="29"/>
        <v>0</v>
      </c>
      <c r="K1884" s="68" t="str">
        <f>+VLOOKUP(B1884,[1]CHECK!F$386:N$2702,8,0)</f>
        <v>05.01.2023</v>
      </c>
    </row>
    <row r="1885" spans="1:11" ht="18.75" hidden="1" customHeight="1" x14ac:dyDescent="0.2">
      <c r="A1885" s="41">
        <v>1884</v>
      </c>
      <c r="B1885" s="60">
        <v>49555</v>
      </c>
      <c r="C1885" s="43" t="s">
        <v>138</v>
      </c>
      <c r="D1885" s="42" t="s">
        <v>210</v>
      </c>
      <c r="E1885" s="64">
        <v>2983240</v>
      </c>
      <c r="F1885" s="64">
        <v>238659</v>
      </c>
      <c r="G1885" s="64">
        <v>3221899</v>
      </c>
      <c r="H1885" s="50"/>
      <c r="I1885" s="52">
        <f>+VLOOKUP(B1885,[1]CHECK!F$386:N$2702,9,0)</f>
        <v>-3221899</v>
      </c>
      <c r="J1885" s="52">
        <f t="shared" si="29"/>
        <v>0</v>
      </c>
      <c r="K1885" s="68" t="str">
        <f>+VLOOKUP(B1885,[1]CHECK!F$386:N$2702,8,0)</f>
        <v>05.01.2023</v>
      </c>
    </row>
    <row r="1886" spans="1:11" ht="18.75" hidden="1" customHeight="1" x14ac:dyDescent="0.2">
      <c r="A1886" s="41">
        <v>1885</v>
      </c>
      <c r="B1886" s="60">
        <v>49556</v>
      </c>
      <c r="C1886" s="43" t="s">
        <v>138</v>
      </c>
      <c r="D1886" s="42" t="s">
        <v>210</v>
      </c>
      <c r="E1886" s="64">
        <v>1110580</v>
      </c>
      <c r="F1886" s="64">
        <v>88846</v>
      </c>
      <c r="G1886" s="64">
        <v>1199426</v>
      </c>
      <c r="H1886" s="50"/>
      <c r="I1886" s="52">
        <f>+VLOOKUP(B1886,[1]CHECK!F$386:N$2702,9,0)</f>
        <v>-1199426</v>
      </c>
      <c r="J1886" s="52">
        <f t="shared" si="29"/>
        <v>0</v>
      </c>
      <c r="K1886" s="68" t="str">
        <f>+VLOOKUP(B1886,[1]CHECK!F$386:N$2702,8,0)</f>
        <v>05.01.2023</v>
      </c>
    </row>
    <row r="1887" spans="1:11" ht="18.75" hidden="1" customHeight="1" x14ac:dyDescent="0.2">
      <c r="A1887" s="41">
        <v>1886</v>
      </c>
      <c r="B1887" s="60">
        <v>49596</v>
      </c>
      <c r="C1887" s="43" t="s">
        <v>138</v>
      </c>
      <c r="D1887" s="42" t="s">
        <v>210</v>
      </c>
      <c r="E1887" s="64">
        <v>2681160</v>
      </c>
      <c r="F1887" s="64">
        <v>214493</v>
      </c>
      <c r="G1887" s="64">
        <v>2895653</v>
      </c>
      <c r="H1887" s="50"/>
      <c r="I1887" s="52">
        <f>+VLOOKUP(B1887,[1]CHECK!F$386:N$2702,9,0)</f>
        <v>-2895653</v>
      </c>
      <c r="J1887" s="52">
        <f t="shared" si="29"/>
        <v>0</v>
      </c>
      <c r="K1887" s="68" t="str">
        <f>+VLOOKUP(B1887,[1]CHECK!F$386:N$2702,8,0)</f>
        <v>05.01.2023</v>
      </c>
    </row>
    <row r="1888" spans="1:11" ht="18.75" hidden="1" customHeight="1" x14ac:dyDescent="0.2">
      <c r="A1888" s="41">
        <v>1887</v>
      </c>
      <c r="B1888" s="60">
        <v>49597</v>
      </c>
      <c r="C1888" s="43" t="s">
        <v>138</v>
      </c>
      <c r="D1888" s="42" t="s">
        <v>210</v>
      </c>
      <c r="E1888" s="64">
        <v>180655</v>
      </c>
      <c r="F1888" s="64">
        <v>14452</v>
      </c>
      <c r="G1888" s="64">
        <v>195107</v>
      </c>
      <c r="H1888" s="50"/>
      <c r="I1888" s="52">
        <f>+VLOOKUP(B1888,[1]CHECK!F$386:N$2702,9,0)</f>
        <v>-195107</v>
      </c>
      <c r="J1888" s="52">
        <f t="shared" si="29"/>
        <v>0</v>
      </c>
      <c r="K1888" s="68" t="str">
        <f>+VLOOKUP(B1888,[1]CHECK!F$386:N$2702,8,0)</f>
        <v>05.01.2023</v>
      </c>
    </row>
    <row r="1889" spans="1:11" ht="18.75" hidden="1" customHeight="1" x14ac:dyDescent="0.2">
      <c r="A1889" s="41">
        <v>1888</v>
      </c>
      <c r="B1889" s="60">
        <v>49598</v>
      </c>
      <c r="C1889" s="43" t="s">
        <v>138</v>
      </c>
      <c r="D1889" s="42" t="s">
        <v>210</v>
      </c>
      <c r="E1889" s="64">
        <v>4982335</v>
      </c>
      <c r="F1889" s="64">
        <v>398587</v>
      </c>
      <c r="G1889" s="64">
        <v>5380922</v>
      </c>
      <c r="H1889" s="50"/>
      <c r="I1889" s="52">
        <f>+VLOOKUP(B1889,[1]CHECK!F$386:N$2702,9,0)</f>
        <v>-5380922</v>
      </c>
      <c r="J1889" s="52">
        <f t="shared" si="29"/>
        <v>0</v>
      </c>
      <c r="K1889" s="68" t="str">
        <f>+VLOOKUP(B1889,[1]CHECK!F$386:N$2702,8,0)</f>
        <v>05.01.2023</v>
      </c>
    </row>
    <row r="1890" spans="1:11" ht="18.75" hidden="1" customHeight="1" x14ac:dyDescent="0.2">
      <c r="A1890" s="41">
        <v>1889</v>
      </c>
      <c r="B1890" s="60">
        <v>49611</v>
      </c>
      <c r="C1890" s="43" t="s">
        <v>138</v>
      </c>
      <c r="D1890" s="42" t="s">
        <v>210</v>
      </c>
      <c r="E1890" s="64">
        <v>2579220</v>
      </c>
      <c r="F1890" s="64">
        <v>206338</v>
      </c>
      <c r="G1890" s="64">
        <v>2785558</v>
      </c>
      <c r="H1890" s="50"/>
      <c r="I1890" s="52">
        <f>+VLOOKUP(B1890,[1]CHECK!F$386:N$2702,9,0)</f>
        <v>-2785558</v>
      </c>
      <c r="J1890" s="52">
        <f t="shared" si="29"/>
        <v>0</v>
      </c>
      <c r="K1890" s="68" t="str">
        <f>+VLOOKUP(B1890,[1]CHECK!F$386:N$2702,8,0)</f>
        <v>05.01.2023</v>
      </c>
    </row>
    <row r="1891" spans="1:11" ht="18.75" hidden="1" customHeight="1" x14ac:dyDescent="0.2">
      <c r="A1891" s="41">
        <v>1890</v>
      </c>
      <c r="B1891" s="60">
        <v>49653</v>
      </c>
      <c r="C1891" s="43" t="s">
        <v>2168</v>
      </c>
      <c r="D1891" s="42" t="s">
        <v>210</v>
      </c>
      <c r="E1891" s="64">
        <v>1110580</v>
      </c>
      <c r="F1891" s="64">
        <v>88846</v>
      </c>
      <c r="G1891" s="64">
        <v>1199426</v>
      </c>
      <c r="H1891" s="50"/>
      <c r="I1891" s="52">
        <f>+VLOOKUP(B1891,[1]CHECK!F$386:N$2702,9,0)</f>
        <v>-1199426</v>
      </c>
      <c r="J1891" s="52">
        <f t="shared" si="29"/>
        <v>0</v>
      </c>
      <c r="K1891" s="68" t="str">
        <f>+VLOOKUP(B1891,[1]CHECK!F$386:N$2702,8,0)</f>
        <v>05.01.2023</v>
      </c>
    </row>
    <row r="1892" spans="1:11" ht="18.75" hidden="1" customHeight="1" x14ac:dyDescent="0.2">
      <c r="A1892" s="41">
        <v>1891</v>
      </c>
      <c r="B1892" s="60">
        <v>49655</v>
      </c>
      <c r="C1892" s="43" t="s">
        <v>2168</v>
      </c>
      <c r="D1892" s="42" t="s">
        <v>210</v>
      </c>
      <c r="E1892" s="64">
        <v>2401815</v>
      </c>
      <c r="F1892" s="64">
        <v>192145</v>
      </c>
      <c r="G1892" s="64">
        <v>2593960</v>
      </c>
      <c r="H1892" s="50"/>
      <c r="I1892" s="52">
        <f>+VLOOKUP(B1892,[1]CHECK!F$386:N$2702,9,0)</f>
        <v>-2593960</v>
      </c>
      <c r="J1892" s="52">
        <f t="shared" si="29"/>
        <v>0</v>
      </c>
      <c r="K1892" s="68" t="str">
        <f>+VLOOKUP(B1892,[1]CHECK!F$386:N$2702,8,0)</f>
        <v>05.01.2023</v>
      </c>
    </row>
    <row r="1893" spans="1:11" ht="18.75" hidden="1" customHeight="1" x14ac:dyDescent="0.2">
      <c r="A1893" s="41">
        <v>1892</v>
      </c>
      <c r="B1893" s="60">
        <v>49656</v>
      </c>
      <c r="C1893" s="43" t="s">
        <v>2168</v>
      </c>
      <c r="D1893" s="42" t="s">
        <v>210</v>
      </c>
      <c r="E1893" s="64">
        <v>180655</v>
      </c>
      <c r="F1893" s="64">
        <v>14452</v>
      </c>
      <c r="G1893" s="64">
        <v>195107</v>
      </c>
      <c r="H1893" s="50"/>
      <c r="I1893" s="52">
        <f>+VLOOKUP(B1893,[1]CHECK!F$386:N$2702,9,0)</f>
        <v>-195107</v>
      </c>
      <c r="J1893" s="52">
        <f t="shared" si="29"/>
        <v>0</v>
      </c>
      <c r="K1893" s="68" t="str">
        <f>+VLOOKUP(B1893,[1]CHECK!F$386:N$2702,8,0)</f>
        <v>05.01.2023</v>
      </c>
    </row>
    <row r="1894" spans="1:11" ht="18.75" hidden="1" customHeight="1" x14ac:dyDescent="0.2">
      <c r="A1894" s="41">
        <v>1893</v>
      </c>
      <c r="B1894" s="60">
        <v>49657</v>
      </c>
      <c r="C1894" s="43" t="s">
        <v>2168</v>
      </c>
      <c r="D1894" s="42" t="s">
        <v>210</v>
      </c>
      <c r="E1894" s="64">
        <v>2601775</v>
      </c>
      <c r="F1894" s="64">
        <v>208142</v>
      </c>
      <c r="G1894" s="64">
        <v>2809917</v>
      </c>
      <c r="H1894" s="50"/>
      <c r="I1894" s="52">
        <f>+VLOOKUP(B1894,[1]CHECK!F$386:N$2702,9,0)</f>
        <v>-2809917</v>
      </c>
      <c r="J1894" s="52">
        <f t="shared" si="29"/>
        <v>0</v>
      </c>
      <c r="K1894" s="68" t="str">
        <f>+VLOOKUP(B1894,[1]CHECK!F$386:N$2702,8,0)</f>
        <v>05.01.2023</v>
      </c>
    </row>
    <row r="1895" spans="1:11" ht="18.75" hidden="1" customHeight="1" x14ac:dyDescent="0.2">
      <c r="A1895" s="41">
        <v>1894</v>
      </c>
      <c r="B1895" s="60">
        <v>49658</v>
      </c>
      <c r="C1895" s="43" t="s">
        <v>2168</v>
      </c>
      <c r="D1895" s="42" t="s">
        <v>210</v>
      </c>
      <c r="E1895" s="64">
        <v>4800360</v>
      </c>
      <c r="F1895" s="64">
        <v>384029</v>
      </c>
      <c r="G1895" s="64">
        <v>5184389</v>
      </c>
      <c r="H1895" s="50"/>
      <c r="I1895" s="52">
        <f>+VLOOKUP(B1895,[1]CHECK!F$386:N$2702,9,0)</f>
        <v>-5184389</v>
      </c>
      <c r="J1895" s="52">
        <f t="shared" si="29"/>
        <v>0</v>
      </c>
      <c r="K1895" s="68" t="str">
        <f>+VLOOKUP(B1895,[1]CHECK!F$386:N$2702,8,0)</f>
        <v>05.01.2023</v>
      </c>
    </row>
    <row r="1896" spans="1:11" ht="18.75" hidden="1" customHeight="1" x14ac:dyDescent="0.2">
      <c r="A1896" s="41">
        <v>1895</v>
      </c>
      <c r="B1896" s="60">
        <v>49945</v>
      </c>
      <c r="C1896" s="43" t="s">
        <v>139</v>
      </c>
      <c r="D1896" s="42" t="s">
        <v>210</v>
      </c>
      <c r="E1896" s="64">
        <v>1563890</v>
      </c>
      <c r="F1896" s="64">
        <v>125111</v>
      </c>
      <c r="G1896" s="64">
        <v>1689001</v>
      </c>
      <c r="H1896" s="50"/>
      <c r="I1896" s="52">
        <f>+VLOOKUP(B1896,[1]CHECK!F$386:N$2702,9,0)</f>
        <v>-1689001</v>
      </c>
      <c r="J1896" s="52">
        <f t="shared" si="29"/>
        <v>0</v>
      </c>
      <c r="K1896" s="68" t="str">
        <f>+VLOOKUP(B1896,[1]CHECK!F$386:N$2702,8,0)</f>
        <v>05.01.2023</v>
      </c>
    </row>
    <row r="1897" spans="1:11" ht="18.75" hidden="1" customHeight="1" x14ac:dyDescent="0.2">
      <c r="A1897" s="41">
        <v>1896</v>
      </c>
      <c r="B1897" s="60">
        <v>49946</v>
      </c>
      <c r="C1897" s="43" t="s">
        <v>139</v>
      </c>
      <c r="D1897" s="42" t="s">
        <v>210</v>
      </c>
      <c r="E1897" s="64">
        <v>2221160</v>
      </c>
      <c r="F1897" s="64">
        <v>177693</v>
      </c>
      <c r="G1897" s="64">
        <v>2398853</v>
      </c>
      <c r="H1897" s="50"/>
      <c r="I1897" s="52">
        <f>+VLOOKUP(B1897,[1]CHECK!F$386:N$2702,9,0)</f>
        <v>-2398853</v>
      </c>
      <c r="J1897" s="52">
        <f t="shared" si="29"/>
        <v>0</v>
      </c>
      <c r="K1897" s="68" t="str">
        <f>+VLOOKUP(B1897,[1]CHECK!F$386:N$2702,8,0)</f>
        <v>05.01.2023</v>
      </c>
    </row>
    <row r="1898" spans="1:11" ht="18.75" hidden="1" customHeight="1" x14ac:dyDescent="0.2">
      <c r="A1898" s="41">
        <v>1897</v>
      </c>
      <c r="B1898" s="60">
        <v>49947</v>
      </c>
      <c r="C1898" s="43" t="s">
        <v>139</v>
      </c>
      <c r="D1898" s="42" t="s">
        <v>210</v>
      </c>
      <c r="E1898" s="64">
        <v>1309220</v>
      </c>
      <c r="F1898" s="64">
        <v>104738</v>
      </c>
      <c r="G1898" s="64">
        <v>1413958</v>
      </c>
      <c r="H1898" s="50"/>
      <c r="I1898" s="52">
        <f>+VLOOKUP(B1898,[1]CHECK!F$386:N$2702,9,0)</f>
        <v>-1413958</v>
      </c>
      <c r="J1898" s="52">
        <f t="shared" si="29"/>
        <v>0</v>
      </c>
      <c r="K1898" s="68" t="str">
        <f>+VLOOKUP(B1898,[1]CHECK!F$386:N$2702,8,0)</f>
        <v>05.01.2023</v>
      </c>
    </row>
    <row r="1899" spans="1:11" ht="18.75" hidden="1" customHeight="1" x14ac:dyDescent="0.2">
      <c r="A1899" s="41">
        <v>1898</v>
      </c>
      <c r="B1899" s="60">
        <v>49948</v>
      </c>
      <c r="C1899" s="43" t="s">
        <v>139</v>
      </c>
      <c r="D1899" s="42" t="s">
        <v>210</v>
      </c>
      <c r="E1899" s="64">
        <v>1749218</v>
      </c>
      <c r="F1899" s="64">
        <v>139937</v>
      </c>
      <c r="G1899" s="64">
        <v>1889155</v>
      </c>
      <c r="H1899" s="50"/>
      <c r="I1899" s="52">
        <f>+VLOOKUP(B1899,[1]CHECK!F$386:N$2702,9,0)</f>
        <v>-1889155</v>
      </c>
      <c r="J1899" s="52">
        <f t="shared" si="29"/>
        <v>0</v>
      </c>
      <c r="K1899" s="68" t="str">
        <f>+VLOOKUP(B1899,[1]CHECK!F$386:N$2702,8,0)</f>
        <v>05.01.2023</v>
      </c>
    </row>
    <row r="1900" spans="1:11" ht="18.75" hidden="1" customHeight="1" x14ac:dyDescent="0.2">
      <c r="A1900" s="41">
        <v>1899</v>
      </c>
      <c r="B1900" s="60">
        <v>49949</v>
      </c>
      <c r="C1900" s="43" t="s">
        <v>139</v>
      </c>
      <c r="D1900" s="42" t="s">
        <v>210</v>
      </c>
      <c r="E1900" s="64">
        <v>1695275</v>
      </c>
      <c r="F1900" s="64">
        <v>135622</v>
      </c>
      <c r="G1900" s="64">
        <v>1830897</v>
      </c>
      <c r="H1900" s="50"/>
      <c r="I1900" s="52">
        <f>+VLOOKUP(B1900,[1]CHECK!F$386:N$2702,9,0)</f>
        <v>-1830897</v>
      </c>
      <c r="J1900" s="52">
        <f t="shared" si="29"/>
        <v>0</v>
      </c>
      <c r="K1900" s="68" t="str">
        <f>+VLOOKUP(B1900,[1]CHECK!F$386:N$2702,8,0)</f>
        <v>05.01.2023</v>
      </c>
    </row>
    <row r="1901" spans="1:11" ht="18.75" hidden="1" customHeight="1" x14ac:dyDescent="0.2">
      <c r="A1901" s="41">
        <v>1900</v>
      </c>
      <c r="B1901" s="60">
        <v>49950</v>
      </c>
      <c r="C1901" s="43" t="s">
        <v>139</v>
      </c>
      <c r="D1901" s="42" t="s">
        <v>210</v>
      </c>
      <c r="E1901" s="64">
        <v>5498330</v>
      </c>
      <c r="F1901" s="64">
        <v>439866</v>
      </c>
      <c r="G1901" s="64">
        <v>5938196</v>
      </c>
      <c r="H1901" s="50"/>
      <c r="I1901" s="52">
        <f>+VLOOKUP(B1901,[1]CHECK!F$386:N$2702,9,0)</f>
        <v>-5938196</v>
      </c>
      <c r="J1901" s="52">
        <f t="shared" si="29"/>
        <v>0</v>
      </c>
      <c r="K1901" s="68" t="str">
        <f>+VLOOKUP(B1901,[1]CHECK!F$386:N$2702,8,0)</f>
        <v>05.01.2023</v>
      </c>
    </row>
    <row r="1902" spans="1:11" ht="18.75" hidden="1" customHeight="1" x14ac:dyDescent="0.2">
      <c r="A1902" s="41">
        <v>1901</v>
      </c>
      <c r="B1902" s="60">
        <v>49951</v>
      </c>
      <c r="C1902" s="43" t="s">
        <v>139</v>
      </c>
      <c r="D1902" s="42" t="s">
        <v>210</v>
      </c>
      <c r="E1902" s="64">
        <v>1493220</v>
      </c>
      <c r="F1902" s="64">
        <v>119458</v>
      </c>
      <c r="G1902" s="64">
        <v>1612678</v>
      </c>
      <c r="H1902" s="50"/>
      <c r="I1902" s="52">
        <f>+VLOOKUP(B1902,[1]CHECK!F$386:N$2702,9,0)</f>
        <v>-1612678</v>
      </c>
      <c r="J1902" s="52">
        <f t="shared" si="29"/>
        <v>0</v>
      </c>
      <c r="K1902" s="68" t="str">
        <f>+VLOOKUP(B1902,[1]CHECK!F$386:N$2702,8,0)</f>
        <v>05.01.2023</v>
      </c>
    </row>
    <row r="1903" spans="1:11" ht="18.75" hidden="1" customHeight="1" x14ac:dyDescent="0.2">
      <c r="A1903" s="41">
        <v>1902</v>
      </c>
      <c r="B1903" s="60">
        <v>49952</v>
      </c>
      <c r="C1903" s="43" t="s">
        <v>139</v>
      </c>
      <c r="D1903" s="42" t="s">
        <v>210</v>
      </c>
      <c r="E1903" s="64">
        <v>2681160</v>
      </c>
      <c r="F1903" s="64">
        <v>214493</v>
      </c>
      <c r="G1903" s="64">
        <v>2895653</v>
      </c>
      <c r="H1903" s="50"/>
      <c r="I1903" s="52">
        <f>+VLOOKUP(B1903,[1]CHECK!F$386:N$2702,9,0)</f>
        <v>-2895653</v>
      </c>
      <c r="J1903" s="52">
        <f t="shared" si="29"/>
        <v>0</v>
      </c>
      <c r="K1903" s="68" t="str">
        <f>+VLOOKUP(B1903,[1]CHECK!F$386:N$2702,8,0)</f>
        <v>05.01.2023</v>
      </c>
    </row>
    <row r="1904" spans="1:11" ht="18.75" hidden="1" customHeight="1" x14ac:dyDescent="0.2">
      <c r="A1904" s="41">
        <v>1903</v>
      </c>
      <c r="B1904" s="60">
        <v>49953</v>
      </c>
      <c r="C1904" s="43" t="s">
        <v>139</v>
      </c>
      <c r="D1904" s="42" t="s">
        <v>210</v>
      </c>
      <c r="E1904" s="64">
        <v>1157900</v>
      </c>
      <c r="F1904" s="64">
        <v>92632</v>
      </c>
      <c r="G1904" s="64">
        <v>1250532</v>
      </c>
      <c r="H1904" s="50"/>
      <c r="I1904" s="52">
        <f>+VLOOKUP(B1904,[1]CHECK!F$386:N$2702,9,0)</f>
        <v>-1250532</v>
      </c>
      <c r="J1904" s="52">
        <f t="shared" si="29"/>
        <v>0</v>
      </c>
      <c r="K1904" s="68" t="str">
        <f>+VLOOKUP(B1904,[1]CHECK!F$386:N$2702,8,0)</f>
        <v>05.01.2023</v>
      </c>
    </row>
    <row r="1905" spans="1:11" ht="18.75" hidden="1" customHeight="1" x14ac:dyDescent="0.2">
      <c r="A1905" s="41">
        <v>1904</v>
      </c>
      <c r="B1905" s="60">
        <v>50289</v>
      </c>
      <c r="C1905" s="43" t="s">
        <v>2183</v>
      </c>
      <c r="D1905" s="42" t="s">
        <v>210</v>
      </c>
      <c r="E1905" s="64">
        <v>2313160</v>
      </c>
      <c r="F1905" s="64">
        <v>185053</v>
      </c>
      <c r="G1905" s="64">
        <v>2498213</v>
      </c>
      <c r="H1905" s="50"/>
      <c r="I1905" s="52">
        <f>+VLOOKUP(B1905,[1]CHECK!F$386:N$2702,9,0)</f>
        <v>-2498213</v>
      </c>
      <c r="J1905" s="52">
        <f t="shared" si="29"/>
        <v>0</v>
      </c>
      <c r="K1905" s="68" t="str">
        <f>+VLOOKUP(B1905,[1]CHECK!F$386:N$2702,8,0)</f>
        <v>05.01.2023</v>
      </c>
    </row>
    <row r="1906" spans="1:11" ht="18.75" hidden="1" customHeight="1" x14ac:dyDescent="0.2">
      <c r="A1906" s="41">
        <v>1905</v>
      </c>
      <c r="B1906" s="60">
        <v>50290</v>
      </c>
      <c r="C1906" s="43" t="s">
        <v>2183</v>
      </c>
      <c r="D1906" s="42" t="s">
        <v>210</v>
      </c>
      <c r="E1906" s="64">
        <v>3333060</v>
      </c>
      <c r="F1906" s="64">
        <v>266645</v>
      </c>
      <c r="G1906" s="64">
        <v>3599705</v>
      </c>
      <c r="H1906" s="50"/>
      <c r="I1906" s="52">
        <f>+VLOOKUP(B1906,[1]CHECK!F$386:N$2702,9,0)</f>
        <v>-3599705</v>
      </c>
      <c r="J1906" s="52">
        <f t="shared" si="29"/>
        <v>0</v>
      </c>
      <c r="K1906" s="68" t="str">
        <f>+VLOOKUP(B1906,[1]CHECK!F$386:N$2702,8,0)</f>
        <v>05.01.2023</v>
      </c>
    </row>
    <row r="1907" spans="1:11" ht="18.75" hidden="1" customHeight="1" x14ac:dyDescent="0.2">
      <c r="A1907" s="41">
        <v>1906</v>
      </c>
      <c r="B1907" s="60">
        <v>50291</v>
      </c>
      <c r="C1907" s="43" t="s">
        <v>2183</v>
      </c>
      <c r="D1907" s="42" t="s">
        <v>210</v>
      </c>
      <c r="E1907" s="64">
        <v>3121166</v>
      </c>
      <c r="F1907" s="64">
        <v>249693</v>
      </c>
      <c r="G1907" s="64">
        <v>3370859</v>
      </c>
      <c r="H1907" s="50"/>
      <c r="I1907" s="52">
        <f>+VLOOKUP(B1907,[1]CHECK!F$386:N$2702,9,0)</f>
        <v>-3370859</v>
      </c>
      <c r="J1907" s="52">
        <f t="shared" si="29"/>
        <v>0</v>
      </c>
      <c r="K1907" s="68" t="str">
        <f>+VLOOKUP(B1907,[1]CHECK!F$386:N$2702,8,0)</f>
        <v>05.01.2023</v>
      </c>
    </row>
    <row r="1908" spans="1:11" ht="18.75" hidden="1" customHeight="1" x14ac:dyDescent="0.2">
      <c r="A1908" s="41">
        <v>1907</v>
      </c>
      <c r="B1908" s="60">
        <v>50292</v>
      </c>
      <c r="C1908" s="43" t="s">
        <v>2183</v>
      </c>
      <c r="D1908" s="42" t="s">
        <v>210</v>
      </c>
      <c r="E1908" s="64">
        <v>1879275</v>
      </c>
      <c r="F1908" s="64">
        <v>150342</v>
      </c>
      <c r="G1908" s="64">
        <v>2029617</v>
      </c>
      <c r="H1908" s="50"/>
      <c r="I1908" s="52">
        <f>+VLOOKUP(B1908,[1]CHECK!F$386:N$2702,9,0)</f>
        <v>-2029617</v>
      </c>
      <c r="J1908" s="52">
        <f t="shared" si="29"/>
        <v>0</v>
      </c>
      <c r="K1908" s="68" t="str">
        <f>+VLOOKUP(B1908,[1]CHECK!F$386:N$2702,8,0)</f>
        <v>05.01.2023</v>
      </c>
    </row>
    <row r="1909" spans="1:11" ht="18.75" hidden="1" customHeight="1" x14ac:dyDescent="0.2">
      <c r="A1909" s="41">
        <v>1908</v>
      </c>
      <c r="B1909" s="60">
        <v>50358</v>
      </c>
      <c r="C1909" s="43" t="s">
        <v>2188</v>
      </c>
      <c r="D1909" s="42" t="s">
        <v>210</v>
      </c>
      <c r="E1909" s="64">
        <v>3689780</v>
      </c>
      <c r="F1909" s="64">
        <v>295182</v>
      </c>
      <c r="G1909" s="64">
        <v>3984962</v>
      </c>
      <c r="H1909" s="50"/>
      <c r="I1909" s="52">
        <f>+VLOOKUP(B1909,[1]CHECK!F$386:N$2702,9,0)</f>
        <v>-3984962</v>
      </c>
      <c r="J1909" s="52">
        <f t="shared" si="29"/>
        <v>0</v>
      </c>
      <c r="K1909" s="68" t="str">
        <f>+VLOOKUP(B1909,[1]CHECK!F$386:N$2702,8,0)</f>
        <v>05.01.2023</v>
      </c>
    </row>
    <row r="1910" spans="1:11" ht="18.75" hidden="1" customHeight="1" x14ac:dyDescent="0.2">
      <c r="A1910" s="41">
        <v>1909</v>
      </c>
      <c r="B1910" s="60">
        <v>50359</v>
      </c>
      <c r="C1910" s="43" t="s">
        <v>2188</v>
      </c>
      <c r="D1910" s="42" t="s">
        <v>210</v>
      </c>
      <c r="E1910" s="64">
        <v>5879138</v>
      </c>
      <c r="F1910" s="64">
        <v>470331</v>
      </c>
      <c r="G1910" s="64">
        <v>6349469</v>
      </c>
      <c r="H1910" s="50"/>
      <c r="I1910" s="52">
        <f>+VLOOKUP(B1910,[1]CHECK!F$386:N$2702,9,0)</f>
        <v>-6349469</v>
      </c>
      <c r="J1910" s="52">
        <f t="shared" si="29"/>
        <v>0</v>
      </c>
      <c r="K1910" s="68" t="str">
        <f>+VLOOKUP(B1910,[1]CHECK!F$386:N$2702,8,0)</f>
        <v>05.01.2023</v>
      </c>
    </row>
    <row r="1911" spans="1:11" ht="18.75" hidden="1" customHeight="1" x14ac:dyDescent="0.2">
      <c r="A1911" s="41">
        <v>1910</v>
      </c>
      <c r="B1911" s="60">
        <v>50438</v>
      </c>
      <c r="C1911" s="43" t="s">
        <v>140</v>
      </c>
      <c r="D1911" s="42" t="s">
        <v>210</v>
      </c>
      <c r="E1911" s="64">
        <v>7579520</v>
      </c>
      <c r="F1911" s="64">
        <v>606362</v>
      </c>
      <c r="G1911" s="64">
        <v>8185882</v>
      </c>
      <c r="H1911" s="50"/>
      <c r="I1911" s="52">
        <f>+VLOOKUP(B1911,[1]CHECK!F$386:N$2702,9,0)</f>
        <v>-8185882</v>
      </c>
      <c r="J1911" s="52">
        <f t="shared" si="29"/>
        <v>0</v>
      </c>
      <c r="K1911" s="68" t="str">
        <f>+VLOOKUP(B1911,[1]CHECK!F$386:N$2702,8,0)</f>
        <v>05.01.2023</v>
      </c>
    </row>
    <row r="1912" spans="1:11" ht="18.75" hidden="1" customHeight="1" x14ac:dyDescent="0.2">
      <c r="A1912" s="41">
        <v>1911</v>
      </c>
      <c r="B1912" s="60">
        <v>50530</v>
      </c>
      <c r="C1912" s="43" t="s">
        <v>140</v>
      </c>
      <c r="D1912" s="42" t="s">
        <v>210</v>
      </c>
      <c r="E1912" s="64">
        <v>3117895</v>
      </c>
      <c r="F1912" s="64">
        <v>249432</v>
      </c>
      <c r="G1912" s="64">
        <v>3367327</v>
      </c>
      <c r="H1912" s="50"/>
      <c r="I1912" s="52">
        <f>+VLOOKUP(B1912,[1]CHECK!F$386:N$2702,9,0)</f>
        <v>-3367327</v>
      </c>
      <c r="J1912" s="52">
        <f t="shared" si="29"/>
        <v>0</v>
      </c>
      <c r="K1912" s="68" t="str">
        <f>+VLOOKUP(B1912,[1]CHECK!F$386:N$2702,8,0)</f>
        <v>05.01.2023</v>
      </c>
    </row>
    <row r="1913" spans="1:11" ht="18.75" hidden="1" customHeight="1" x14ac:dyDescent="0.2">
      <c r="A1913" s="41">
        <v>1912</v>
      </c>
      <c r="B1913" s="60">
        <v>50531</v>
      </c>
      <c r="C1913" s="43" t="s">
        <v>140</v>
      </c>
      <c r="D1913" s="42" t="s">
        <v>210</v>
      </c>
      <c r="E1913" s="64">
        <v>1110580</v>
      </c>
      <c r="F1913" s="64">
        <v>88846</v>
      </c>
      <c r="G1913" s="64">
        <v>1199426</v>
      </c>
      <c r="H1913" s="50"/>
      <c r="I1913" s="52">
        <f>+VLOOKUP(B1913,[1]CHECK!F$386:N$2702,9,0)</f>
        <v>-1199426</v>
      </c>
      <c r="J1913" s="52">
        <f t="shared" si="29"/>
        <v>0</v>
      </c>
      <c r="K1913" s="68" t="str">
        <f>+VLOOKUP(B1913,[1]CHECK!F$386:N$2702,8,0)</f>
        <v>05.01.2023</v>
      </c>
    </row>
    <row r="1914" spans="1:11" ht="18.75" hidden="1" customHeight="1" x14ac:dyDescent="0.2">
      <c r="A1914" s="41">
        <v>1913</v>
      </c>
      <c r="B1914" s="61">
        <v>50541</v>
      </c>
      <c r="C1914" s="48" t="s">
        <v>140</v>
      </c>
      <c r="D1914" s="47" t="s">
        <v>210</v>
      </c>
      <c r="E1914" s="66">
        <v>1110580</v>
      </c>
      <c r="F1914" s="66">
        <v>88846</v>
      </c>
      <c r="G1914" s="66">
        <v>1199426</v>
      </c>
      <c r="H1914" s="53"/>
      <c r="I1914" s="52">
        <f>+VLOOKUP(B1914,[1]CHECK!F$386:N$2702,9,0)</f>
        <v>-1199426</v>
      </c>
      <c r="J1914" s="52">
        <f t="shared" si="29"/>
        <v>0</v>
      </c>
      <c r="K1914" s="68" t="str">
        <f>+VLOOKUP(B1914,[1]CHECK!F$386:N$2702,8,0)</f>
        <v>05.01.2023</v>
      </c>
    </row>
    <row r="1915" spans="1:11" ht="18.75" hidden="1" customHeight="1" x14ac:dyDescent="0.2">
      <c r="A1915" s="41">
        <v>1914</v>
      </c>
      <c r="B1915" s="61">
        <v>50542</v>
      </c>
      <c r="C1915" s="48" t="s">
        <v>140</v>
      </c>
      <c r="D1915" s="47" t="s">
        <v>210</v>
      </c>
      <c r="E1915" s="66">
        <v>1110580</v>
      </c>
      <c r="F1915" s="66">
        <v>88846</v>
      </c>
      <c r="G1915" s="66">
        <v>1199426</v>
      </c>
      <c r="H1915" s="53"/>
      <c r="I1915" s="52">
        <f>+VLOOKUP(B1915,[1]CHECK!F$386:N$2702,9,0)</f>
        <v>-1199426</v>
      </c>
      <c r="J1915" s="52">
        <f t="shared" si="29"/>
        <v>0</v>
      </c>
      <c r="K1915" s="68" t="str">
        <f>+VLOOKUP(B1915,[1]CHECK!F$386:N$2702,8,0)</f>
        <v>05.01.2023</v>
      </c>
    </row>
    <row r="1916" spans="1:11" ht="18.75" hidden="1" customHeight="1" x14ac:dyDescent="0.2">
      <c r="A1916" s="41">
        <v>1915</v>
      </c>
      <c r="B1916" s="61">
        <v>50659</v>
      </c>
      <c r="C1916" s="48" t="s">
        <v>141</v>
      </c>
      <c r="D1916" s="47" t="s">
        <v>210</v>
      </c>
      <c r="E1916" s="66">
        <v>1982890</v>
      </c>
      <c r="F1916" s="66">
        <v>158631</v>
      </c>
      <c r="G1916" s="66">
        <v>2141521</v>
      </c>
      <c r="H1916" s="53"/>
      <c r="I1916" s="52">
        <f>+VLOOKUP(B1916,[1]CHECK!F$386:N$2702,9,0)</f>
        <v>-2141521</v>
      </c>
      <c r="J1916" s="52">
        <f t="shared" si="29"/>
        <v>0</v>
      </c>
      <c r="K1916" s="68" t="str">
        <f>+VLOOKUP(B1916,[1]CHECK!F$386:N$2702,8,0)</f>
        <v>05.01.2023</v>
      </c>
    </row>
    <row r="1917" spans="1:11" ht="18.75" hidden="1" customHeight="1" x14ac:dyDescent="0.2">
      <c r="A1917" s="41">
        <v>1916</v>
      </c>
      <c r="B1917" s="60">
        <v>50660</v>
      </c>
      <c r="C1917" s="43" t="s">
        <v>141</v>
      </c>
      <c r="D1917" s="42" t="s">
        <v>210</v>
      </c>
      <c r="E1917" s="64">
        <v>4474680</v>
      </c>
      <c r="F1917" s="64">
        <v>357974</v>
      </c>
      <c r="G1917" s="64">
        <v>4832654</v>
      </c>
      <c r="H1917" s="50"/>
      <c r="I1917" s="52">
        <f>+VLOOKUP(B1917,[1]CHECK!F$386:N$2702,9,0)</f>
        <v>-4832654</v>
      </c>
      <c r="J1917" s="52">
        <f t="shared" si="29"/>
        <v>0</v>
      </c>
      <c r="K1917" s="68" t="str">
        <f>+VLOOKUP(B1917,[1]CHECK!F$386:N$2702,8,0)</f>
        <v>05.01.2023</v>
      </c>
    </row>
    <row r="1918" spans="1:11" ht="18.75" hidden="1" customHeight="1" x14ac:dyDescent="0.2">
      <c r="A1918" s="41">
        <v>1917</v>
      </c>
      <c r="B1918" s="60">
        <v>50670</v>
      </c>
      <c r="C1918" s="43" t="s">
        <v>141</v>
      </c>
      <c r="D1918" s="42" t="s">
        <v>210</v>
      </c>
      <c r="E1918" s="64">
        <v>1468620</v>
      </c>
      <c r="F1918" s="64">
        <v>117490</v>
      </c>
      <c r="G1918" s="64">
        <v>1586110</v>
      </c>
      <c r="H1918" s="50"/>
      <c r="I1918" s="52">
        <f>+VLOOKUP(B1918,[1]CHECK!F$386:N$2702,9,0)</f>
        <v>-1586110</v>
      </c>
      <c r="J1918" s="52">
        <f t="shared" si="29"/>
        <v>0</v>
      </c>
      <c r="K1918" s="68" t="str">
        <f>+VLOOKUP(B1918,[1]CHECK!F$386:N$2702,8,0)</f>
        <v>05.01.2023</v>
      </c>
    </row>
    <row r="1919" spans="1:11" ht="18.75" hidden="1" customHeight="1" x14ac:dyDescent="0.2">
      <c r="A1919" s="41">
        <v>1918</v>
      </c>
      <c r="B1919" s="60">
        <v>50671</v>
      </c>
      <c r="C1919" s="43" t="s">
        <v>141</v>
      </c>
      <c r="D1919" s="42" t="s">
        <v>210</v>
      </c>
      <c r="E1919" s="64">
        <v>1110580</v>
      </c>
      <c r="F1919" s="64">
        <v>88846</v>
      </c>
      <c r="G1919" s="64">
        <v>1199426</v>
      </c>
      <c r="H1919" s="50"/>
      <c r="I1919" s="52">
        <f>+VLOOKUP(B1919,[1]CHECK!F$386:N$2702,9,0)</f>
        <v>-1199426</v>
      </c>
      <c r="J1919" s="52">
        <f t="shared" si="29"/>
        <v>0</v>
      </c>
      <c r="K1919" s="68" t="str">
        <f>+VLOOKUP(B1919,[1]CHECK!F$386:N$2702,8,0)</f>
        <v>05.01.2023</v>
      </c>
    </row>
    <row r="1920" spans="1:11" ht="18.75" hidden="1" customHeight="1" x14ac:dyDescent="0.2">
      <c r="A1920" s="41">
        <v>1919</v>
      </c>
      <c r="B1920" s="60">
        <v>50672</v>
      </c>
      <c r="C1920" s="43" t="s">
        <v>141</v>
      </c>
      <c r="D1920" s="42" t="s">
        <v>210</v>
      </c>
      <c r="E1920" s="64">
        <v>1649275</v>
      </c>
      <c r="F1920" s="64">
        <v>131942</v>
      </c>
      <c r="G1920" s="64">
        <v>1781217</v>
      </c>
      <c r="H1920" s="50"/>
      <c r="I1920" s="52">
        <f>+VLOOKUP(B1920,[1]CHECK!F$386:N$2702,9,0)</f>
        <v>-1781217</v>
      </c>
      <c r="J1920" s="52">
        <f t="shared" si="29"/>
        <v>0</v>
      </c>
      <c r="K1920" s="68" t="str">
        <f>+VLOOKUP(B1920,[1]CHECK!F$386:N$2702,8,0)</f>
        <v>05.01.2023</v>
      </c>
    </row>
    <row r="1921" spans="1:11" ht="18.75" hidden="1" customHeight="1" x14ac:dyDescent="0.2">
      <c r="A1921" s="41">
        <v>1920</v>
      </c>
      <c r="B1921" s="60">
        <v>50673</v>
      </c>
      <c r="C1921" s="43" t="s">
        <v>141</v>
      </c>
      <c r="D1921" s="42" t="s">
        <v>210</v>
      </c>
      <c r="E1921" s="64">
        <v>1468620</v>
      </c>
      <c r="F1921" s="64">
        <v>117490</v>
      </c>
      <c r="G1921" s="64">
        <v>1586110</v>
      </c>
      <c r="H1921" s="50"/>
      <c r="I1921" s="52">
        <f>+VLOOKUP(B1921,[1]CHECK!F$386:N$2702,9,0)</f>
        <v>-1586110</v>
      </c>
      <c r="J1921" s="52">
        <f t="shared" si="29"/>
        <v>0</v>
      </c>
      <c r="K1921" s="68" t="str">
        <f>+VLOOKUP(B1921,[1]CHECK!F$386:N$2702,8,0)</f>
        <v>05.01.2023</v>
      </c>
    </row>
    <row r="1922" spans="1:11" ht="18.75" hidden="1" customHeight="1" x14ac:dyDescent="0.2">
      <c r="A1922" s="41">
        <v>1921</v>
      </c>
      <c r="B1922" s="60">
        <v>50674</v>
      </c>
      <c r="C1922" s="43" t="s">
        <v>141</v>
      </c>
      <c r="D1922" s="42" t="s">
        <v>210</v>
      </c>
      <c r="E1922" s="64">
        <v>3829100</v>
      </c>
      <c r="F1922" s="64">
        <v>306328</v>
      </c>
      <c r="G1922" s="64">
        <v>4135428</v>
      </c>
      <c r="H1922" s="50"/>
      <c r="I1922" s="52">
        <f>+VLOOKUP(B1922,[1]CHECK!F$386:N$2702,9,0)</f>
        <v>-4135428</v>
      </c>
      <c r="J1922" s="52">
        <f t="shared" si="29"/>
        <v>0</v>
      </c>
      <c r="K1922" s="68" t="str">
        <f>+VLOOKUP(B1922,[1]CHECK!F$386:N$2702,8,0)</f>
        <v>05.01.2023</v>
      </c>
    </row>
    <row r="1923" spans="1:11" ht="18.75" hidden="1" customHeight="1" x14ac:dyDescent="0.2">
      <c r="A1923" s="41">
        <v>1922</v>
      </c>
      <c r="B1923" s="60">
        <v>50675</v>
      </c>
      <c r="C1923" s="43" t="s">
        <v>141</v>
      </c>
      <c r="D1923" s="42" t="s">
        <v>210</v>
      </c>
      <c r="E1923" s="64">
        <v>2579220</v>
      </c>
      <c r="F1923" s="64">
        <v>206338</v>
      </c>
      <c r="G1923" s="64">
        <v>2785558</v>
      </c>
      <c r="H1923" s="50"/>
      <c r="I1923" s="52">
        <f>+VLOOKUP(B1923,[1]CHECK!F$386:N$2702,9,0)</f>
        <v>-2785558</v>
      </c>
      <c r="J1923" s="52">
        <f t="shared" ref="J1923:J1986" si="30">+I1923+G1923</f>
        <v>0</v>
      </c>
      <c r="K1923" s="68" t="str">
        <f>+VLOOKUP(B1923,[1]CHECK!F$386:N$2702,8,0)</f>
        <v>05.01.2023</v>
      </c>
    </row>
    <row r="1924" spans="1:11" ht="18.75" hidden="1" customHeight="1" x14ac:dyDescent="0.2">
      <c r="A1924" s="41">
        <v>1923</v>
      </c>
      <c r="B1924" s="60">
        <v>50676</v>
      </c>
      <c r="C1924" s="43" t="s">
        <v>141</v>
      </c>
      <c r="D1924" s="42" t="s">
        <v>210</v>
      </c>
      <c r="E1924" s="64">
        <v>3530380</v>
      </c>
      <c r="F1924" s="64">
        <v>282430</v>
      </c>
      <c r="G1924" s="64">
        <v>3812810</v>
      </c>
      <c r="H1924" s="50"/>
      <c r="I1924" s="52">
        <f>+VLOOKUP(B1924,[1]CHECK!F$386:N$2702,9,0)</f>
        <v>-3812810</v>
      </c>
      <c r="J1924" s="52">
        <f t="shared" si="30"/>
        <v>0</v>
      </c>
      <c r="K1924" s="68" t="str">
        <f>+VLOOKUP(B1924,[1]CHECK!F$386:N$2702,8,0)</f>
        <v>05.01.2023</v>
      </c>
    </row>
    <row r="1925" spans="1:11" ht="18.75" hidden="1" customHeight="1" x14ac:dyDescent="0.2">
      <c r="A1925" s="41">
        <v>1924</v>
      </c>
      <c r="B1925" s="60">
        <v>50677</v>
      </c>
      <c r="C1925" s="43" t="s">
        <v>141</v>
      </c>
      <c r="D1925" s="42" t="s">
        <v>210</v>
      </c>
      <c r="E1925" s="64">
        <v>1468640</v>
      </c>
      <c r="F1925" s="64">
        <v>117491</v>
      </c>
      <c r="G1925" s="64">
        <v>1586131</v>
      </c>
      <c r="H1925" s="50"/>
      <c r="I1925" s="52">
        <f>+VLOOKUP(B1925,[1]CHECK!F$386:N$2702,9,0)</f>
        <v>-1586131</v>
      </c>
      <c r="J1925" s="52">
        <f t="shared" si="30"/>
        <v>0</v>
      </c>
      <c r="K1925" s="68" t="str">
        <f>+VLOOKUP(B1925,[1]CHECK!F$386:N$2702,8,0)</f>
        <v>05.01.2023</v>
      </c>
    </row>
    <row r="1926" spans="1:11" ht="18.75" hidden="1" customHeight="1" x14ac:dyDescent="0.2">
      <c r="A1926" s="41">
        <v>1925</v>
      </c>
      <c r="B1926" s="60">
        <v>50678</v>
      </c>
      <c r="C1926" s="43" t="s">
        <v>141</v>
      </c>
      <c r="D1926" s="42" t="s">
        <v>210</v>
      </c>
      <c r="E1926" s="64">
        <v>5162998</v>
      </c>
      <c r="F1926" s="64">
        <v>413040</v>
      </c>
      <c r="G1926" s="64">
        <v>5576038</v>
      </c>
      <c r="H1926" s="50"/>
      <c r="I1926" s="52">
        <f>+VLOOKUP(B1926,[1]CHECK!F$386:N$2702,9,0)</f>
        <v>-5576038</v>
      </c>
      <c r="J1926" s="52">
        <f t="shared" si="30"/>
        <v>0</v>
      </c>
      <c r="K1926" s="68" t="str">
        <f>+VLOOKUP(B1926,[1]CHECK!F$386:N$2702,8,0)</f>
        <v>05.01.2023</v>
      </c>
    </row>
    <row r="1927" spans="1:11" ht="18.75" hidden="1" customHeight="1" x14ac:dyDescent="0.2">
      <c r="A1927" s="41">
        <v>1926</v>
      </c>
      <c r="B1927" s="60">
        <v>50679</v>
      </c>
      <c r="C1927" s="43" t="s">
        <v>141</v>
      </c>
      <c r="D1927" s="42" t="s">
        <v>210</v>
      </c>
      <c r="E1927" s="64">
        <v>5233598</v>
      </c>
      <c r="F1927" s="64">
        <v>418688</v>
      </c>
      <c r="G1927" s="64">
        <v>5652286</v>
      </c>
      <c r="H1927" s="50"/>
      <c r="I1927" s="52">
        <f>+VLOOKUP(B1927,[1]CHECK!F$386:N$2702,9,0)</f>
        <v>-5652286</v>
      </c>
      <c r="J1927" s="52">
        <f t="shared" si="30"/>
        <v>0</v>
      </c>
      <c r="K1927" s="68" t="str">
        <f>+VLOOKUP(B1927,[1]CHECK!F$386:N$2702,8,0)</f>
        <v>05.01.2023</v>
      </c>
    </row>
    <row r="1928" spans="1:11" ht="18.75" hidden="1" customHeight="1" x14ac:dyDescent="0.2">
      <c r="A1928" s="41">
        <v>1927</v>
      </c>
      <c r="B1928" s="60">
        <v>50687</v>
      </c>
      <c r="C1928" s="43" t="s">
        <v>142</v>
      </c>
      <c r="D1928" s="42" t="s">
        <v>210</v>
      </c>
      <c r="E1928" s="64">
        <v>2579200</v>
      </c>
      <c r="F1928" s="64">
        <v>206336</v>
      </c>
      <c r="G1928" s="64">
        <v>2785536</v>
      </c>
      <c r="H1928" s="50"/>
      <c r="I1928" s="52">
        <f>+VLOOKUP(B1928,[1]CHECK!F$386:N$2702,9,0)</f>
        <v>-2785536</v>
      </c>
      <c r="J1928" s="52">
        <f t="shared" si="30"/>
        <v>0</v>
      </c>
      <c r="K1928" s="68" t="str">
        <f>+VLOOKUP(B1928,[1]CHECK!F$386:N$2702,8,0)</f>
        <v>05.01.2023</v>
      </c>
    </row>
    <row r="1929" spans="1:11" ht="18.75" hidden="1" customHeight="1" x14ac:dyDescent="0.2">
      <c r="A1929" s="41">
        <v>1928</v>
      </c>
      <c r="B1929" s="60">
        <v>50688</v>
      </c>
      <c r="C1929" s="43" t="s">
        <v>142</v>
      </c>
      <c r="D1929" s="42" t="s">
        <v>210</v>
      </c>
      <c r="E1929" s="64">
        <v>3689780</v>
      </c>
      <c r="F1929" s="64">
        <v>295182</v>
      </c>
      <c r="G1929" s="64">
        <v>3984962</v>
      </c>
      <c r="H1929" s="50"/>
      <c r="I1929" s="52">
        <f>+VLOOKUP(B1929,[1]CHECK!F$386:N$2702,9,0)</f>
        <v>-3984962</v>
      </c>
      <c r="J1929" s="52">
        <f t="shared" si="30"/>
        <v>0</v>
      </c>
      <c r="K1929" s="68" t="str">
        <f>+VLOOKUP(B1929,[1]CHECK!F$386:N$2702,8,0)</f>
        <v>05.01.2023</v>
      </c>
    </row>
    <row r="1930" spans="1:11" ht="18.75" hidden="1" customHeight="1" x14ac:dyDescent="0.2">
      <c r="A1930" s="41">
        <v>1929</v>
      </c>
      <c r="B1930" s="60">
        <v>50787</v>
      </c>
      <c r="C1930" s="43" t="s">
        <v>142</v>
      </c>
      <c r="D1930" s="42" t="s">
        <v>210</v>
      </c>
      <c r="E1930" s="64">
        <v>2221160</v>
      </c>
      <c r="F1930" s="64">
        <v>177693</v>
      </c>
      <c r="G1930" s="64">
        <v>2398853</v>
      </c>
      <c r="H1930" s="50"/>
      <c r="I1930" s="52">
        <f>+VLOOKUP(B1930,[1]CHECK!F$386:N$2702,9,0)</f>
        <v>-2398853</v>
      </c>
      <c r="J1930" s="52">
        <f t="shared" si="30"/>
        <v>0</v>
      </c>
      <c r="K1930" s="68" t="str">
        <f>+VLOOKUP(B1930,[1]CHECK!F$386:N$2702,8,0)</f>
        <v>05.01.2023</v>
      </c>
    </row>
    <row r="1931" spans="1:11" ht="18.75" hidden="1" customHeight="1" x14ac:dyDescent="0.2">
      <c r="A1931" s="41">
        <v>1930</v>
      </c>
      <c r="B1931" s="60">
        <v>50788</v>
      </c>
      <c r="C1931" s="43" t="s">
        <v>142</v>
      </c>
      <c r="D1931" s="42" t="s">
        <v>210</v>
      </c>
      <c r="E1931" s="64">
        <v>2777840</v>
      </c>
      <c r="F1931" s="64">
        <v>222227</v>
      </c>
      <c r="G1931" s="64">
        <v>3000067</v>
      </c>
      <c r="H1931" s="50"/>
      <c r="I1931" s="52">
        <f>+VLOOKUP(B1931,[1]CHECK!F$386:N$2702,9,0)</f>
        <v>-3000067</v>
      </c>
      <c r="J1931" s="52">
        <f t="shared" si="30"/>
        <v>0</v>
      </c>
      <c r="K1931" s="68" t="str">
        <f>+VLOOKUP(B1931,[1]CHECK!F$386:N$2702,8,0)</f>
        <v>05.01.2023</v>
      </c>
    </row>
    <row r="1932" spans="1:11" ht="18.75" hidden="1" customHeight="1" x14ac:dyDescent="0.2">
      <c r="A1932" s="41">
        <v>1931</v>
      </c>
      <c r="B1932" s="60">
        <v>50789</v>
      </c>
      <c r="C1932" s="43" t="s">
        <v>142</v>
      </c>
      <c r="D1932" s="42" t="s">
        <v>210</v>
      </c>
      <c r="E1932" s="64">
        <v>1793890</v>
      </c>
      <c r="F1932" s="64">
        <v>143511</v>
      </c>
      <c r="G1932" s="64">
        <v>1937401</v>
      </c>
      <c r="H1932" s="50"/>
      <c r="I1932" s="52">
        <f>+VLOOKUP(B1932,[1]CHECK!F$386:N$2702,9,0)</f>
        <v>-1937401</v>
      </c>
      <c r="J1932" s="52">
        <f t="shared" si="30"/>
        <v>0</v>
      </c>
      <c r="K1932" s="68" t="str">
        <f>+VLOOKUP(B1932,[1]CHECK!F$386:N$2702,8,0)</f>
        <v>05.01.2023</v>
      </c>
    </row>
    <row r="1933" spans="1:11" ht="18.75" hidden="1" customHeight="1" x14ac:dyDescent="0.2">
      <c r="A1933" s="41">
        <v>1932</v>
      </c>
      <c r="B1933" s="60">
        <v>50944</v>
      </c>
      <c r="C1933" s="43" t="s">
        <v>2213</v>
      </c>
      <c r="D1933" s="42" t="s">
        <v>210</v>
      </c>
      <c r="E1933" s="64">
        <v>6454226</v>
      </c>
      <c r="F1933" s="64">
        <v>516338</v>
      </c>
      <c r="G1933" s="64">
        <v>6970564</v>
      </c>
      <c r="H1933" s="50"/>
      <c r="I1933" s="52">
        <f>+VLOOKUP(B1933,[1]CHECK!F$386:N$2702,9,0)</f>
        <v>-6970564</v>
      </c>
      <c r="J1933" s="52">
        <f t="shared" si="30"/>
        <v>0</v>
      </c>
      <c r="K1933" s="68" t="str">
        <f>+VLOOKUP(B1933,[1]CHECK!F$386:N$2702,8,0)</f>
        <v>05.01.2023</v>
      </c>
    </row>
    <row r="1934" spans="1:11" ht="18.75" hidden="1" customHeight="1" x14ac:dyDescent="0.2">
      <c r="A1934" s="41">
        <v>1933</v>
      </c>
      <c r="B1934" s="60">
        <v>50945</v>
      </c>
      <c r="C1934" s="43" t="s">
        <v>2213</v>
      </c>
      <c r="D1934" s="42" t="s">
        <v>210</v>
      </c>
      <c r="E1934" s="64">
        <v>2421120</v>
      </c>
      <c r="F1934" s="64">
        <v>193690</v>
      </c>
      <c r="G1934" s="64">
        <v>2614810</v>
      </c>
      <c r="H1934" s="50"/>
      <c r="I1934" s="52">
        <f>+VLOOKUP(B1934,[1]CHECK!F$386:N$2702,9,0)</f>
        <v>-2614810</v>
      </c>
      <c r="J1934" s="52">
        <f t="shared" si="30"/>
        <v>0</v>
      </c>
      <c r="K1934" s="68" t="str">
        <f>+VLOOKUP(B1934,[1]CHECK!F$386:N$2702,8,0)</f>
        <v>05.01.2023</v>
      </c>
    </row>
    <row r="1935" spans="1:11" ht="18.75" hidden="1" customHeight="1" x14ac:dyDescent="0.2">
      <c r="A1935" s="41">
        <v>1934</v>
      </c>
      <c r="B1935" s="60">
        <v>50946</v>
      </c>
      <c r="C1935" s="43" t="s">
        <v>2213</v>
      </c>
      <c r="D1935" s="42" t="s">
        <v>210</v>
      </c>
      <c r="E1935" s="64">
        <v>1291235</v>
      </c>
      <c r="F1935" s="64">
        <v>103299</v>
      </c>
      <c r="G1935" s="64">
        <v>1394534</v>
      </c>
      <c r="H1935" s="50"/>
      <c r="I1935" s="52">
        <f>+VLOOKUP(B1935,[1]CHECK!F$386:N$2702,9,0)</f>
        <v>-1394534</v>
      </c>
      <c r="J1935" s="52">
        <f t="shared" si="30"/>
        <v>0</v>
      </c>
      <c r="K1935" s="68" t="str">
        <f>+VLOOKUP(B1935,[1]CHECK!F$386:N$2702,8,0)</f>
        <v>05.01.2023</v>
      </c>
    </row>
    <row r="1936" spans="1:11" ht="18.75" hidden="1" customHeight="1" x14ac:dyDescent="0.2">
      <c r="A1936" s="41">
        <v>1935</v>
      </c>
      <c r="B1936" s="60">
        <v>50947</v>
      </c>
      <c r="C1936" s="43" t="s">
        <v>2213</v>
      </c>
      <c r="D1936" s="42" t="s">
        <v>210</v>
      </c>
      <c r="E1936" s="64">
        <v>1468620</v>
      </c>
      <c r="F1936" s="64">
        <v>117490</v>
      </c>
      <c r="G1936" s="64">
        <v>1586110</v>
      </c>
      <c r="H1936" s="50"/>
      <c r="I1936" s="52">
        <f>+VLOOKUP(B1936,[1]CHECK!F$386:N$2702,9,0)</f>
        <v>-1586110</v>
      </c>
      <c r="J1936" s="52">
        <f t="shared" si="30"/>
        <v>0</v>
      </c>
      <c r="K1936" s="68" t="str">
        <f>+VLOOKUP(B1936,[1]CHECK!F$386:N$2702,8,0)</f>
        <v>05.01.2023</v>
      </c>
    </row>
    <row r="1937" spans="1:11" ht="18.75" hidden="1" customHeight="1" x14ac:dyDescent="0.2">
      <c r="A1937" s="41">
        <v>1936</v>
      </c>
      <c r="B1937" s="60">
        <v>50948</v>
      </c>
      <c r="C1937" s="43" t="s">
        <v>2213</v>
      </c>
      <c r="D1937" s="42" t="s">
        <v>210</v>
      </c>
      <c r="E1937" s="64">
        <v>1649275</v>
      </c>
      <c r="F1937" s="64">
        <v>131942</v>
      </c>
      <c r="G1937" s="64">
        <v>1781217</v>
      </c>
      <c r="H1937" s="50"/>
      <c r="I1937" s="52">
        <f>+VLOOKUP(B1937,[1]CHECK!F$386:N$2702,9,0)</f>
        <v>-1781217</v>
      </c>
      <c r="J1937" s="52">
        <f t="shared" si="30"/>
        <v>0</v>
      </c>
      <c r="K1937" s="68" t="str">
        <f>+VLOOKUP(B1937,[1]CHECK!F$386:N$2702,8,0)</f>
        <v>05.01.2023</v>
      </c>
    </row>
    <row r="1938" spans="1:11" ht="18.75" hidden="1" customHeight="1" x14ac:dyDescent="0.2">
      <c r="A1938" s="41">
        <v>1937</v>
      </c>
      <c r="B1938" s="60">
        <v>50949</v>
      </c>
      <c r="C1938" s="43" t="s">
        <v>2213</v>
      </c>
      <c r="D1938" s="42" t="s">
        <v>210</v>
      </c>
      <c r="E1938" s="64">
        <v>2010606</v>
      </c>
      <c r="F1938" s="64">
        <v>160848</v>
      </c>
      <c r="G1938" s="64">
        <v>2171454</v>
      </c>
      <c r="H1938" s="50"/>
      <c r="I1938" s="52">
        <f>+VLOOKUP(B1938,[1]CHECK!F$386:N$2702,9,0)</f>
        <v>-2171454</v>
      </c>
      <c r="J1938" s="52">
        <f t="shared" si="30"/>
        <v>0</v>
      </c>
      <c r="K1938" s="68" t="str">
        <f>+VLOOKUP(B1938,[1]CHECK!F$386:N$2702,8,0)</f>
        <v>05.01.2023</v>
      </c>
    </row>
    <row r="1939" spans="1:11" ht="18.75" hidden="1" customHeight="1" x14ac:dyDescent="0.2">
      <c r="A1939" s="41">
        <v>1938</v>
      </c>
      <c r="B1939" s="60">
        <v>50950</v>
      </c>
      <c r="C1939" s="43" t="s">
        <v>2213</v>
      </c>
      <c r="D1939" s="42" t="s">
        <v>210</v>
      </c>
      <c r="E1939" s="64">
        <v>1695275</v>
      </c>
      <c r="F1939" s="64">
        <v>135622</v>
      </c>
      <c r="G1939" s="64">
        <v>1830897</v>
      </c>
      <c r="H1939" s="50"/>
      <c r="I1939" s="52">
        <f>+VLOOKUP(B1939,[1]CHECK!F$386:N$2702,9,0)</f>
        <v>-1830897</v>
      </c>
      <c r="J1939" s="52">
        <f t="shared" si="30"/>
        <v>0</v>
      </c>
      <c r="K1939" s="68" t="str">
        <f>+VLOOKUP(B1939,[1]CHECK!F$386:N$2702,8,0)</f>
        <v>05.01.2023</v>
      </c>
    </row>
    <row r="1940" spans="1:11" ht="18.75" hidden="1" customHeight="1" x14ac:dyDescent="0.2">
      <c r="A1940" s="41">
        <v>1939</v>
      </c>
      <c r="B1940" s="60">
        <v>50951</v>
      </c>
      <c r="C1940" s="43" t="s">
        <v>2213</v>
      </c>
      <c r="D1940" s="42" t="s">
        <v>210</v>
      </c>
      <c r="E1940" s="64">
        <v>5734875</v>
      </c>
      <c r="F1940" s="64">
        <v>458790</v>
      </c>
      <c r="G1940" s="64">
        <v>6193665</v>
      </c>
      <c r="H1940" s="50"/>
      <c r="I1940" s="52">
        <f>+VLOOKUP(B1940,[1]CHECK!F$386:N$2702,9,0)</f>
        <v>-6193665</v>
      </c>
      <c r="J1940" s="52">
        <f t="shared" si="30"/>
        <v>0</v>
      </c>
      <c r="K1940" s="68" t="str">
        <f>+VLOOKUP(B1940,[1]CHECK!F$386:N$2702,8,0)</f>
        <v>05.01.2023</v>
      </c>
    </row>
    <row r="1941" spans="1:11" ht="18.75" hidden="1" customHeight="1" x14ac:dyDescent="0.2">
      <c r="A1941" s="41">
        <v>1940</v>
      </c>
      <c r="B1941" s="60">
        <v>50952</v>
      </c>
      <c r="C1941" s="43" t="s">
        <v>2213</v>
      </c>
      <c r="D1941" s="42" t="s">
        <v>210</v>
      </c>
      <c r="E1941" s="64">
        <v>1111900</v>
      </c>
      <c r="F1941" s="64">
        <v>88952</v>
      </c>
      <c r="G1941" s="64">
        <v>1200852</v>
      </c>
      <c r="H1941" s="50"/>
      <c r="I1941" s="52">
        <f>+VLOOKUP(B1941,[1]CHECK!F$386:N$2702,9,0)</f>
        <v>-1200852</v>
      </c>
      <c r="J1941" s="52">
        <f t="shared" si="30"/>
        <v>0</v>
      </c>
      <c r="K1941" s="68" t="str">
        <f>+VLOOKUP(B1941,[1]CHECK!F$386:N$2702,8,0)</f>
        <v>05.01.2023</v>
      </c>
    </row>
    <row r="1942" spans="1:11" ht="18.75" hidden="1" customHeight="1" x14ac:dyDescent="0.2">
      <c r="A1942" s="41">
        <v>1941</v>
      </c>
      <c r="B1942" s="60">
        <v>50953</v>
      </c>
      <c r="C1942" s="43" t="s">
        <v>2213</v>
      </c>
      <c r="D1942" s="42" t="s">
        <v>210</v>
      </c>
      <c r="E1942" s="64">
        <v>1110580</v>
      </c>
      <c r="F1942" s="64">
        <v>88846</v>
      </c>
      <c r="G1942" s="64">
        <v>1199426</v>
      </c>
      <c r="H1942" s="50"/>
      <c r="I1942" s="52">
        <f>+VLOOKUP(B1942,[1]CHECK!F$386:N$2702,9,0)</f>
        <v>-1199426</v>
      </c>
      <c r="J1942" s="52">
        <f t="shared" si="30"/>
        <v>0</v>
      </c>
      <c r="K1942" s="68" t="str">
        <f>+VLOOKUP(B1942,[1]CHECK!F$386:N$2702,8,0)</f>
        <v>05.01.2023</v>
      </c>
    </row>
    <row r="1943" spans="1:11" ht="18.75" hidden="1" customHeight="1" x14ac:dyDescent="0.2">
      <c r="A1943" s="41">
        <v>1942</v>
      </c>
      <c r="B1943" s="60">
        <v>50954</v>
      </c>
      <c r="C1943" s="43" t="s">
        <v>2213</v>
      </c>
      <c r="D1943" s="42" t="s">
        <v>210</v>
      </c>
      <c r="E1943" s="64">
        <v>4801680</v>
      </c>
      <c r="F1943" s="64">
        <v>384134</v>
      </c>
      <c r="G1943" s="64">
        <v>5185814</v>
      </c>
      <c r="H1943" s="50"/>
      <c r="I1943" s="52">
        <f>+VLOOKUP(B1943,[1]CHECK!F$386:N$2702,9,0)</f>
        <v>-5185814</v>
      </c>
      <c r="J1943" s="52">
        <f t="shared" si="30"/>
        <v>0</v>
      </c>
      <c r="K1943" s="68" t="str">
        <f>+VLOOKUP(B1943,[1]CHECK!F$386:N$2702,8,0)</f>
        <v>05.01.2023</v>
      </c>
    </row>
    <row r="1944" spans="1:11" ht="18.75" hidden="1" customHeight="1" x14ac:dyDescent="0.2">
      <c r="A1944" s="41">
        <v>1943</v>
      </c>
      <c r="B1944" s="60">
        <v>50955</v>
      </c>
      <c r="C1944" s="43" t="s">
        <v>2213</v>
      </c>
      <c r="D1944" s="42" t="s">
        <v>210</v>
      </c>
      <c r="E1944" s="64">
        <v>9820615</v>
      </c>
      <c r="F1944" s="64">
        <v>785649</v>
      </c>
      <c r="G1944" s="64">
        <v>10606264</v>
      </c>
      <c r="H1944" s="50"/>
      <c r="I1944" s="52">
        <f>+VLOOKUP(B1944,[1]CHECK!F$386:N$2702,9,0)</f>
        <v>-10606264</v>
      </c>
      <c r="J1944" s="52">
        <f t="shared" si="30"/>
        <v>0</v>
      </c>
      <c r="K1944" s="68" t="str">
        <f>+VLOOKUP(B1944,[1]CHECK!F$386:N$2702,8,0)</f>
        <v>05.01.2023</v>
      </c>
    </row>
    <row r="1945" spans="1:11" ht="18.75" hidden="1" customHeight="1" x14ac:dyDescent="0.2">
      <c r="A1945" s="41">
        <v>1944</v>
      </c>
      <c r="B1945" s="60">
        <v>50956</v>
      </c>
      <c r="C1945" s="43" t="s">
        <v>2213</v>
      </c>
      <c r="D1945" s="42" t="s">
        <v>210</v>
      </c>
      <c r="E1945" s="64">
        <v>15606276</v>
      </c>
      <c r="F1945" s="64">
        <v>1248502</v>
      </c>
      <c r="G1945" s="64">
        <v>16854778</v>
      </c>
      <c r="H1945" s="50"/>
      <c r="I1945" s="52">
        <f>+VLOOKUP(B1945,[1]CHECK!F$386:N$2702,9,0)</f>
        <v>-16854778</v>
      </c>
      <c r="J1945" s="52">
        <f t="shared" si="30"/>
        <v>0</v>
      </c>
      <c r="K1945" s="68" t="str">
        <f>+VLOOKUP(B1945,[1]CHECK!F$386:N$2702,8,0)</f>
        <v>05.01.2023</v>
      </c>
    </row>
    <row r="1946" spans="1:11" ht="18.75" hidden="1" customHeight="1" x14ac:dyDescent="0.2">
      <c r="A1946" s="41">
        <v>1945</v>
      </c>
      <c r="B1946" s="61">
        <v>50957</v>
      </c>
      <c r="C1946" s="48" t="s">
        <v>2213</v>
      </c>
      <c r="D1946" s="47" t="s">
        <v>210</v>
      </c>
      <c r="E1946" s="66">
        <v>2809200</v>
      </c>
      <c r="F1946" s="66">
        <v>224736</v>
      </c>
      <c r="G1946" s="66">
        <v>3033936</v>
      </c>
      <c r="H1946" s="53"/>
      <c r="I1946" s="52">
        <f>+VLOOKUP(B1946,[1]CHECK!F$386:N$2702,9,0)</f>
        <v>-3033936</v>
      </c>
      <c r="J1946" s="52">
        <f t="shared" si="30"/>
        <v>0</v>
      </c>
      <c r="K1946" s="68" t="str">
        <f>+VLOOKUP(B1946,[1]CHECK!F$386:N$2702,8,0)</f>
        <v>05.01.2023</v>
      </c>
    </row>
    <row r="1947" spans="1:11" ht="18.75" hidden="1" customHeight="1" x14ac:dyDescent="0.2">
      <c r="A1947" s="41">
        <v>1946</v>
      </c>
      <c r="B1947" s="61">
        <v>50958</v>
      </c>
      <c r="C1947" s="48" t="s">
        <v>2213</v>
      </c>
      <c r="D1947" s="47" t="s">
        <v>210</v>
      </c>
      <c r="E1947" s="66">
        <v>2010586</v>
      </c>
      <c r="F1947" s="66">
        <v>160847</v>
      </c>
      <c r="G1947" s="66">
        <v>2171433</v>
      </c>
      <c r="H1947" s="53"/>
      <c r="I1947" s="52">
        <f>+VLOOKUP(B1947,[1]CHECK!F$386:N$2702,9,0)</f>
        <v>-2171433</v>
      </c>
      <c r="J1947" s="52">
        <f t="shared" si="30"/>
        <v>0</v>
      </c>
      <c r="K1947" s="68" t="str">
        <f>+VLOOKUP(B1947,[1]CHECK!F$386:N$2702,8,0)</f>
        <v>05.01.2023</v>
      </c>
    </row>
    <row r="1948" spans="1:11" customFormat="1" ht="15" hidden="1" customHeight="1" x14ac:dyDescent="0.25">
      <c r="A1948" s="41">
        <v>1947</v>
      </c>
      <c r="B1948" s="62">
        <v>50959</v>
      </c>
      <c r="C1948" s="48" t="s">
        <v>2213</v>
      </c>
      <c r="D1948" s="47" t="s">
        <v>210</v>
      </c>
      <c r="E1948" s="66">
        <v>4624299</v>
      </c>
      <c r="F1948" s="66">
        <v>369944</v>
      </c>
      <c r="G1948" s="66">
        <v>4994243</v>
      </c>
      <c r="H1948" s="53"/>
      <c r="I1948" s="52">
        <f>+VLOOKUP(B1948,[1]CHECK!F$386:N$2702,9,0)</f>
        <v>-4994243</v>
      </c>
      <c r="J1948" s="52">
        <f t="shared" si="30"/>
        <v>0</v>
      </c>
      <c r="K1948" s="68" t="str">
        <f>+VLOOKUP(B1948,[1]CHECK!F$386:N$2702,8,0)</f>
        <v>05.01.2023</v>
      </c>
    </row>
    <row r="1949" spans="1:11" customFormat="1" ht="15" hidden="1" customHeight="1" x14ac:dyDescent="0.25">
      <c r="A1949" s="41">
        <v>1948</v>
      </c>
      <c r="B1949" s="62">
        <v>50966</v>
      </c>
      <c r="C1949" s="48" t="s">
        <v>143</v>
      </c>
      <c r="D1949" s="47" t="s">
        <v>210</v>
      </c>
      <c r="E1949" s="66">
        <v>3870435</v>
      </c>
      <c r="F1949" s="66">
        <v>309635</v>
      </c>
      <c r="G1949" s="66">
        <v>4180070</v>
      </c>
      <c r="H1949" s="53"/>
      <c r="I1949" s="52">
        <f>+VLOOKUP(B1949,[1]CHECK!F$386:N$2702,9,0)</f>
        <v>-4180070</v>
      </c>
      <c r="J1949" s="52">
        <f t="shared" si="30"/>
        <v>0</v>
      </c>
      <c r="K1949" s="68" t="str">
        <f>+VLOOKUP(B1949,[1]CHECK!F$386:N$2702,8,0)</f>
        <v>05.01.2023</v>
      </c>
    </row>
    <row r="1950" spans="1:11" ht="18.75" hidden="1" customHeight="1" x14ac:dyDescent="0.2">
      <c r="A1950" s="41">
        <v>1949</v>
      </c>
      <c r="B1950" s="60">
        <v>50967</v>
      </c>
      <c r="C1950" s="43" t="s">
        <v>143</v>
      </c>
      <c r="D1950" s="42" t="s">
        <v>210</v>
      </c>
      <c r="E1950" s="64">
        <v>4047820</v>
      </c>
      <c r="F1950" s="64">
        <v>323826</v>
      </c>
      <c r="G1950" s="64">
        <v>4371646</v>
      </c>
      <c r="H1950" s="50"/>
      <c r="I1950" s="52">
        <f>+VLOOKUP(B1950,[1]CHECK!F$386:N$2702,9,0)</f>
        <v>-4371646</v>
      </c>
      <c r="J1950" s="52">
        <f t="shared" si="30"/>
        <v>0</v>
      </c>
      <c r="K1950" s="68" t="str">
        <f>+VLOOKUP(B1950,[1]CHECK!F$386:N$2702,8,0)</f>
        <v>05.01.2023</v>
      </c>
    </row>
    <row r="1951" spans="1:11" ht="18.75" hidden="1" customHeight="1" x14ac:dyDescent="0.2">
      <c r="A1951" s="41">
        <v>1950</v>
      </c>
      <c r="B1951" s="60">
        <v>50968</v>
      </c>
      <c r="C1951" s="43" t="s">
        <v>143</v>
      </c>
      <c r="D1951" s="42" t="s">
        <v>210</v>
      </c>
      <c r="E1951" s="64">
        <v>6272250</v>
      </c>
      <c r="F1951" s="64">
        <v>501780</v>
      </c>
      <c r="G1951" s="64">
        <v>6774030</v>
      </c>
      <c r="H1951" s="50"/>
      <c r="I1951" s="52">
        <f>+VLOOKUP(B1951,[1]CHECK!F$386:N$2702,9,0)</f>
        <v>-6774030</v>
      </c>
      <c r="J1951" s="52">
        <f t="shared" si="30"/>
        <v>0</v>
      </c>
      <c r="K1951" s="68" t="str">
        <f>+VLOOKUP(B1951,[1]CHECK!F$386:N$2702,8,0)</f>
        <v>05.01.2023</v>
      </c>
    </row>
    <row r="1952" spans="1:11" ht="18.75" hidden="1" customHeight="1" x14ac:dyDescent="0.2">
      <c r="A1952" s="41">
        <v>1951</v>
      </c>
      <c r="B1952" s="60">
        <v>50969</v>
      </c>
      <c r="C1952" s="43" t="s">
        <v>143</v>
      </c>
      <c r="D1952" s="42" t="s">
        <v>210</v>
      </c>
      <c r="E1952" s="64">
        <v>1649275</v>
      </c>
      <c r="F1952" s="64">
        <v>131942</v>
      </c>
      <c r="G1952" s="64">
        <v>1781217</v>
      </c>
      <c r="H1952" s="50"/>
      <c r="I1952" s="52">
        <f>+VLOOKUP(B1952,[1]CHECK!F$386:N$2702,9,0)</f>
        <v>-1781217</v>
      </c>
      <c r="J1952" s="52">
        <f t="shared" si="30"/>
        <v>0</v>
      </c>
      <c r="K1952" s="68" t="str">
        <f>+VLOOKUP(B1952,[1]CHECK!F$386:N$2702,8,0)</f>
        <v>05.01.2023</v>
      </c>
    </row>
    <row r="1953" spans="1:11" customFormat="1" ht="15" hidden="1" customHeight="1" x14ac:dyDescent="0.25">
      <c r="A1953" s="41">
        <v>1952</v>
      </c>
      <c r="B1953" s="62">
        <v>50980</v>
      </c>
      <c r="C1953" s="48" t="s">
        <v>143</v>
      </c>
      <c r="D1953" s="47" t="s">
        <v>210</v>
      </c>
      <c r="E1953" s="66">
        <v>1111900</v>
      </c>
      <c r="F1953" s="66">
        <v>88952</v>
      </c>
      <c r="G1953" s="66">
        <v>1200852</v>
      </c>
      <c r="H1953" s="53"/>
      <c r="I1953" s="52">
        <f>+VLOOKUP(B1953,[1]CHECK!F$386:N$2702,9,0)</f>
        <v>-1200852</v>
      </c>
      <c r="J1953" s="52">
        <f t="shared" si="30"/>
        <v>0</v>
      </c>
      <c r="K1953" s="68" t="str">
        <f>+VLOOKUP(B1953,[1]CHECK!F$386:N$2702,8,0)</f>
        <v>05.01.2023</v>
      </c>
    </row>
    <row r="1954" spans="1:11" ht="18.75" hidden="1" customHeight="1" x14ac:dyDescent="0.2">
      <c r="A1954" s="41">
        <v>1953</v>
      </c>
      <c r="B1954" s="60">
        <v>51008</v>
      </c>
      <c r="C1954" s="43" t="s">
        <v>144</v>
      </c>
      <c r="D1954" s="42" t="s">
        <v>210</v>
      </c>
      <c r="E1954" s="64">
        <v>5452310</v>
      </c>
      <c r="F1954" s="64">
        <v>436185</v>
      </c>
      <c r="G1954" s="64">
        <v>5888495</v>
      </c>
      <c r="H1954" s="50"/>
      <c r="I1954" s="52">
        <f>+VLOOKUP(B1954,[1]CHECK!F$386:N$2702,9,0)</f>
        <v>-5888495</v>
      </c>
      <c r="J1954" s="52">
        <f t="shared" si="30"/>
        <v>0</v>
      </c>
      <c r="K1954" s="68" t="str">
        <f>+VLOOKUP(B1954,[1]CHECK!F$386:N$2702,8,0)</f>
        <v>05.01.2023</v>
      </c>
    </row>
    <row r="1955" spans="1:11" ht="18.75" hidden="1" customHeight="1" x14ac:dyDescent="0.2">
      <c r="A1955" s="41">
        <v>1954</v>
      </c>
      <c r="B1955" s="60">
        <v>51009</v>
      </c>
      <c r="C1955" s="43" t="s">
        <v>144</v>
      </c>
      <c r="D1955" s="42" t="s">
        <v>210</v>
      </c>
      <c r="E1955" s="64">
        <v>3331740</v>
      </c>
      <c r="F1955" s="64">
        <v>266539</v>
      </c>
      <c r="G1955" s="64">
        <v>3598279</v>
      </c>
      <c r="H1955" s="50"/>
      <c r="I1955" s="52">
        <f>+VLOOKUP(B1955,[1]CHECK!F$386:N$2702,9,0)</f>
        <v>-3598279</v>
      </c>
      <c r="J1955" s="52">
        <f t="shared" si="30"/>
        <v>0</v>
      </c>
      <c r="K1955" s="68" t="str">
        <f>+VLOOKUP(B1955,[1]CHECK!F$386:N$2702,8,0)</f>
        <v>05.01.2023</v>
      </c>
    </row>
    <row r="1956" spans="1:11" ht="18.75" hidden="1" customHeight="1" x14ac:dyDescent="0.2">
      <c r="A1956" s="41">
        <v>1955</v>
      </c>
      <c r="B1956" s="60">
        <v>51010</v>
      </c>
      <c r="C1956" s="43" t="s">
        <v>144</v>
      </c>
      <c r="D1956" s="42" t="s">
        <v>210</v>
      </c>
      <c r="E1956" s="64">
        <v>5552900</v>
      </c>
      <c r="F1956" s="64">
        <v>444232</v>
      </c>
      <c r="G1956" s="64">
        <v>5997132</v>
      </c>
      <c r="H1956" s="50"/>
      <c r="I1956" s="52">
        <f>+VLOOKUP(B1956,[1]CHECK!F$386:N$2702,9,0)</f>
        <v>-5997132</v>
      </c>
      <c r="J1956" s="52">
        <f t="shared" si="30"/>
        <v>0</v>
      </c>
      <c r="K1956" s="68" t="str">
        <f>+VLOOKUP(B1956,[1]CHECK!F$386:N$2702,8,0)</f>
        <v>05.01.2023</v>
      </c>
    </row>
    <row r="1957" spans="1:11" ht="18.75" hidden="1" customHeight="1" x14ac:dyDescent="0.2">
      <c r="A1957" s="41">
        <v>1956</v>
      </c>
      <c r="B1957" s="60">
        <v>51016</v>
      </c>
      <c r="C1957" s="43" t="s">
        <v>144</v>
      </c>
      <c r="D1957" s="42" t="s">
        <v>210</v>
      </c>
      <c r="E1957" s="64">
        <v>1110580</v>
      </c>
      <c r="F1957" s="64">
        <v>88846</v>
      </c>
      <c r="G1957" s="64">
        <v>1199426</v>
      </c>
      <c r="H1957" s="50"/>
      <c r="I1957" s="52">
        <f>+VLOOKUP(B1957,[1]CHECK!F$386:N$2702,9,0)</f>
        <v>-1199426</v>
      </c>
      <c r="J1957" s="52">
        <f t="shared" si="30"/>
        <v>0</v>
      </c>
      <c r="K1957" s="68" t="str">
        <f>+VLOOKUP(B1957,[1]CHECK!F$386:N$2702,8,0)</f>
        <v>05.01.2023</v>
      </c>
    </row>
    <row r="1958" spans="1:11" ht="18.75" hidden="1" customHeight="1" x14ac:dyDescent="0.2">
      <c r="A1958" s="41">
        <v>1957</v>
      </c>
      <c r="B1958" s="60">
        <v>51025</v>
      </c>
      <c r="C1958" s="43" t="s">
        <v>144</v>
      </c>
      <c r="D1958" s="42" t="s">
        <v>210</v>
      </c>
      <c r="E1958" s="64">
        <v>1110580</v>
      </c>
      <c r="F1958" s="64">
        <v>88846</v>
      </c>
      <c r="G1958" s="64">
        <v>1199426</v>
      </c>
      <c r="H1958" s="50"/>
      <c r="I1958" s="52">
        <f>+VLOOKUP(B1958,[1]CHECK!F$386:N$2702,9,0)</f>
        <v>-1199426</v>
      </c>
      <c r="J1958" s="52">
        <f t="shared" si="30"/>
        <v>0</v>
      </c>
      <c r="K1958" s="68" t="str">
        <f>+VLOOKUP(B1958,[1]CHECK!F$386:N$2702,8,0)</f>
        <v>05.01.2023</v>
      </c>
    </row>
    <row r="1959" spans="1:11" ht="18.75" hidden="1" customHeight="1" x14ac:dyDescent="0.2">
      <c r="A1959" s="41">
        <v>1958</v>
      </c>
      <c r="B1959" s="60">
        <v>51026</v>
      </c>
      <c r="C1959" s="43" t="s">
        <v>144</v>
      </c>
      <c r="D1959" s="42" t="s">
        <v>210</v>
      </c>
      <c r="E1959" s="64">
        <v>1879275</v>
      </c>
      <c r="F1959" s="64">
        <v>150342</v>
      </c>
      <c r="G1959" s="64">
        <v>2029617</v>
      </c>
      <c r="H1959" s="50"/>
      <c r="I1959" s="52">
        <f>+VLOOKUP(B1959,[1]CHECK!F$386:N$2702,9,0)</f>
        <v>-2029617</v>
      </c>
      <c r="J1959" s="52">
        <f t="shared" si="30"/>
        <v>0</v>
      </c>
      <c r="K1959" s="68" t="str">
        <f>+VLOOKUP(B1959,[1]CHECK!F$386:N$2702,8,0)</f>
        <v>05.01.2023</v>
      </c>
    </row>
    <row r="1960" spans="1:11" ht="18.75" hidden="1" customHeight="1" x14ac:dyDescent="0.2">
      <c r="A1960" s="41">
        <v>1959</v>
      </c>
      <c r="B1960" s="60">
        <v>51166</v>
      </c>
      <c r="C1960" s="43" t="s">
        <v>145</v>
      </c>
      <c r="D1960" s="42" t="s">
        <v>210</v>
      </c>
      <c r="E1960" s="64">
        <v>2940510</v>
      </c>
      <c r="F1960" s="64">
        <v>235241</v>
      </c>
      <c r="G1960" s="64">
        <v>3175751</v>
      </c>
      <c r="H1960" s="50"/>
      <c r="I1960" s="52">
        <f>+VLOOKUP(B1960,[1]CHECK!F$386:N$2702,9,0)</f>
        <v>-3175751</v>
      </c>
      <c r="J1960" s="52">
        <f t="shared" si="30"/>
        <v>0</v>
      </c>
      <c r="K1960" s="68" t="str">
        <f>+VLOOKUP(B1960,[1]CHECK!F$386:N$2702,8,0)</f>
        <v>05.01.2023</v>
      </c>
    </row>
    <row r="1961" spans="1:11" ht="18.75" hidden="1" customHeight="1" x14ac:dyDescent="0.2">
      <c r="A1961" s="41">
        <v>1960</v>
      </c>
      <c r="B1961" s="60">
        <v>51181</v>
      </c>
      <c r="C1961" s="43" t="s">
        <v>145</v>
      </c>
      <c r="D1961" s="42" t="s">
        <v>210</v>
      </c>
      <c r="E1961" s="64">
        <v>3331740</v>
      </c>
      <c r="F1961" s="64">
        <v>266539</v>
      </c>
      <c r="G1961" s="64">
        <v>3598279</v>
      </c>
      <c r="H1961" s="50"/>
      <c r="I1961" s="52">
        <f>+VLOOKUP(B1961,[1]CHECK!F$386:N$2702,9,0)</f>
        <v>-3598279</v>
      </c>
      <c r="J1961" s="52">
        <f t="shared" si="30"/>
        <v>0</v>
      </c>
      <c r="K1961" s="68" t="str">
        <f>+VLOOKUP(B1961,[1]CHECK!F$386:N$2702,8,0)</f>
        <v>05.01.2023</v>
      </c>
    </row>
    <row r="1962" spans="1:11" ht="18.75" hidden="1" customHeight="1" x14ac:dyDescent="0.2">
      <c r="A1962" s="41">
        <v>1961</v>
      </c>
      <c r="B1962" s="60">
        <v>51182</v>
      </c>
      <c r="C1962" s="43" t="s">
        <v>145</v>
      </c>
      <c r="D1962" s="42" t="s">
        <v>210</v>
      </c>
      <c r="E1962" s="64">
        <v>1468640</v>
      </c>
      <c r="F1962" s="64">
        <v>117491</v>
      </c>
      <c r="G1962" s="64">
        <v>1586131</v>
      </c>
      <c r="H1962" s="50"/>
      <c r="I1962" s="52">
        <f>+VLOOKUP(B1962,[1]CHECK!F$386:N$2702,9,0)</f>
        <v>-1586131</v>
      </c>
      <c r="J1962" s="52">
        <f t="shared" si="30"/>
        <v>0</v>
      </c>
      <c r="K1962" s="68" t="str">
        <f>+VLOOKUP(B1962,[1]CHECK!F$386:N$2702,8,0)</f>
        <v>05.01.2023</v>
      </c>
    </row>
    <row r="1963" spans="1:11" ht="18.75" hidden="1" customHeight="1" x14ac:dyDescent="0.2">
      <c r="A1963" s="41">
        <v>1962</v>
      </c>
      <c r="B1963" s="60">
        <v>51183</v>
      </c>
      <c r="C1963" s="43" t="s">
        <v>145</v>
      </c>
      <c r="D1963" s="42" t="s">
        <v>210</v>
      </c>
      <c r="E1963" s="64">
        <v>3889740</v>
      </c>
      <c r="F1963" s="64">
        <v>311179</v>
      </c>
      <c r="G1963" s="64">
        <v>4200919</v>
      </c>
      <c r="H1963" s="50"/>
      <c r="I1963" s="52">
        <f>+VLOOKUP(B1963,[1]CHECK!F$386:N$2702,9,0)</f>
        <v>-4200919</v>
      </c>
      <c r="J1963" s="52">
        <f t="shared" si="30"/>
        <v>0</v>
      </c>
      <c r="K1963" s="68" t="str">
        <f>+VLOOKUP(B1963,[1]CHECK!F$386:N$2702,8,0)</f>
        <v>05.01.2023</v>
      </c>
    </row>
    <row r="1964" spans="1:11" ht="18.75" hidden="1" customHeight="1" x14ac:dyDescent="0.2">
      <c r="A1964" s="41">
        <v>1963</v>
      </c>
      <c r="B1964" s="60">
        <v>51185</v>
      </c>
      <c r="C1964" s="43" t="s">
        <v>145</v>
      </c>
      <c r="D1964" s="42" t="s">
        <v>210</v>
      </c>
      <c r="E1964" s="64">
        <v>2222480</v>
      </c>
      <c r="F1964" s="64">
        <v>177798</v>
      </c>
      <c r="G1964" s="64">
        <v>2400278</v>
      </c>
      <c r="H1964" s="50"/>
      <c r="I1964" s="52">
        <f>+VLOOKUP(B1964,[1]CHECK!F$386:N$2702,9,0)</f>
        <v>-2400278</v>
      </c>
      <c r="J1964" s="52">
        <f t="shared" si="30"/>
        <v>0</v>
      </c>
      <c r="K1964" s="68" t="str">
        <f>+VLOOKUP(B1964,[1]CHECK!F$386:N$2702,8,0)</f>
        <v>05.01.2023</v>
      </c>
    </row>
    <row r="1965" spans="1:11" ht="18.75" hidden="1" customHeight="1" x14ac:dyDescent="0.2">
      <c r="A1965" s="41">
        <v>1964</v>
      </c>
      <c r="B1965" s="60">
        <v>51186</v>
      </c>
      <c r="C1965" s="43" t="s">
        <v>145</v>
      </c>
      <c r="D1965" s="42" t="s">
        <v>210</v>
      </c>
      <c r="E1965" s="64">
        <v>1468620</v>
      </c>
      <c r="F1965" s="64">
        <v>117490</v>
      </c>
      <c r="G1965" s="64">
        <v>1586110</v>
      </c>
      <c r="H1965" s="50"/>
      <c r="I1965" s="52">
        <f>+VLOOKUP(B1965,[1]CHECK!F$386:N$2702,9,0)</f>
        <v>-1586110</v>
      </c>
      <c r="J1965" s="52">
        <f t="shared" si="30"/>
        <v>0</v>
      </c>
      <c r="K1965" s="68" t="str">
        <f>+VLOOKUP(B1965,[1]CHECK!F$386:N$2702,8,0)</f>
        <v>05.01.2023</v>
      </c>
    </row>
    <row r="1966" spans="1:11" ht="18.75" hidden="1" customHeight="1" x14ac:dyDescent="0.2">
      <c r="A1966" s="41">
        <v>1965</v>
      </c>
      <c r="B1966" s="60">
        <v>51187</v>
      </c>
      <c r="C1966" s="43" t="s">
        <v>145</v>
      </c>
      <c r="D1966" s="42" t="s">
        <v>210</v>
      </c>
      <c r="E1966" s="64">
        <v>3871775</v>
      </c>
      <c r="F1966" s="64">
        <v>309742</v>
      </c>
      <c r="G1966" s="64">
        <v>4181517</v>
      </c>
      <c r="H1966" s="50"/>
      <c r="I1966" s="52">
        <f>+VLOOKUP(B1966,[1]CHECK!F$386:N$2702,9,0)</f>
        <v>-4181517</v>
      </c>
      <c r="J1966" s="52">
        <f t="shared" si="30"/>
        <v>0</v>
      </c>
      <c r="K1966" s="68" t="str">
        <f>+VLOOKUP(B1966,[1]CHECK!F$386:N$2702,8,0)</f>
        <v>05.01.2023</v>
      </c>
    </row>
    <row r="1967" spans="1:11" ht="18.75" hidden="1" customHeight="1" x14ac:dyDescent="0.2">
      <c r="A1967" s="41">
        <v>1966</v>
      </c>
      <c r="B1967" s="60">
        <v>51188</v>
      </c>
      <c r="C1967" s="43" t="s">
        <v>145</v>
      </c>
      <c r="D1967" s="42" t="s">
        <v>210</v>
      </c>
      <c r="E1967" s="64">
        <v>1649279</v>
      </c>
      <c r="F1967" s="64">
        <v>131942</v>
      </c>
      <c r="G1967" s="64">
        <v>1781221</v>
      </c>
      <c r="H1967" s="50"/>
      <c r="I1967" s="52">
        <f>+VLOOKUP(B1967,[1]CHECK!F$386:N$2702,9,0)</f>
        <v>-1781221</v>
      </c>
      <c r="J1967" s="52">
        <f t="shared" si="30"/>
        <v>0</v>
      </c>
      <c r="K1967" s="68" t="str">
        <f>+VLOOKUP(B1967,[1]CHECK!F$386:N$2702,8,0)</f>
        <v>05.01.2023</v>
      </c>
    </row>
    <row r="1968" spans="1:11" ht="18.75" hidden="1" customHeight="1" x14ac:dyDescent="0.2">
      <c r="A1968" s="41">
        <v>1967</v>
      </c>
      <c r="B1968" s="60">
        <v>51189</v>
      </c>
      <c r="C1968" s="43" t="s">
        <v>145</v>
      </c>
      <c r="D1968" s="42" t="s">
        <v>210</v>
      </c>
      <c r="E1968" s="64">
        <v>1581875</v>
      </c>
      <c r="F1968" s="64">
        <v>126550</v>
      </c>
      <c r="G1968" s="64">
        <v>1708425</v>
      </c>
      <c r="H1968" s="50"/>
      <c r="I1968" s="52">
        <f>+VLOOKUP(B1968,[1]CHECK!F$386:N$2702,9,0)</f>
        <v>-1708425</v>
      </c>
      <c r="J1968" s="52">
        <f t="shared" si="30"/>
        <v>0</v>
      </c>
      <c r="K1968" s="68" t="str">
        <f>+VLOOKUP(B1968,[1]CHECK!F$386:N$2702,8,0)</f>
        <v>05.01.2023</v>
      </c>
    </row>
    <row r="1969" spans="1:11" ht="18.75" hidden="1" customHeight="1" x14ac:dyDescent="0.2">
      <c r="A1969" s="41">
        <v>1968</v>
      </c>
      <c r="B1969" s="60">
        <v>51190</v>
      </c>
      <c r="C1969" s="43" t="s">
        <v>145</v>
      </c>
      <c r="D1969" s="42" t="s">
        <v>210</v>
      </c>
      <c r="E1969" s="64">
        <v>2580520</v>
      </c>
      <c r="F1969" s="64">
        <v>206442</v>
      </c>
      <c r="G1969" s="64">
        <v>2786962</v>
      </c>
      <c r="H1969" s="50"/>
      <c r="I1969" s="52">
        <f>+VLOOKUP(B1969,[1]CHECK!F$386:N$2702,9,0)</f>
        <v>-2786962</v>
      </c>
      <c r="J1969" s="52">
        <f t="shared" si="30"/>
        <v>0</v>
      </c>
      <c r="K1969" s="68" t="str">
        <f>+VLOOKUP(B1969,[1]CHECK!F$386:N$2702,8,0)</f>
        <v>05.01.2023</v>
      </c>
    </row>
    <row r="1970" spans="1:11" ht="18.75" hidden="1" customHeight="1" x14ac:dyDescent="0.2">
      <c r="A1970" s="41">
        <v>1969</v>
      </c>
      <c r="B1970" s="60">
        <v>51191</v>
      </c>
      <c r="C1970" s="43" t="s">
        <v>145</v>
      </c>
      <c r="D1970" s="42" t="s">
        <v>210</v>
      </c>
      <c r="E1970" s="64">
        <v>1110580</v>
      </c>
      <c r="F1970" s="64">
        <v>88846</v>
      </c>
      <c r="G1970" s="64">
        <v>1199426</v>
      </c>
      <c r="H1970" s="50"/>
      <c r="I1970" s="52">
        <f>+VLOOKUP(B1970,[1]CHECK!F$386:N$2702,9,0)</f>
        <v>-1199426</v>
      </c>
      <c r="J1970" s="52">
        <f t="shared" si="30"/>
        <v>0</v>
      </c>
      <c r="K1970" s="68" t="str">
        <f>+VLOOKUP(B1970,[1]CHECK!F$386:N$2702,8,0)</f>
        <v>05.01.2023</v>
      </c>
    </row>
    <row r="1971" spans="1:11" ht="18.75" hidden="1" customHeight="1" x14ac:dyDescent="0.2">
      <c r="A1971" s="41">
        <v>1970</v>
      </c>
      <c r="B1971" s="60">
        <v>51192</v>
      </c>
      <c r="C1971" s="43" t="s">
        <v>145</v>
      </c>
      <c r="D1971" s="42" t="s">
        <v>210</v>
      </c>
      <c r="E1971" s="64">
        <v>4069075</v>
      </c>
      <c r="F1971" s="64">
        <v>325526</v>
      </c>
      <c r="G1971" s="64">
        <v>4394601</v>
      </c>
      <c r="H1971" s="50"/>
      <c r="I1971" s="52">
        <f>+VLOOKUP(B1971,[1]CHECK!F$386:N$2702,9,0)</f>
        <v>-4394601</v>
      </c>
      <c r="J1971" s="52">
        <f t="shared" si="30"/>
        <v>0</v>
      </c>
      <c r="K1971" s="68" t="str">
        <f>+VLOOKUP(B1971,[1]CHECK!F$386:N$2702,8,0)</f>
        <v>05.01.2023</v>
      </c>
    </row>
    <row r="1972" spans="1:11" ht="18.75" hidden="1" customHeight="1" x14ac:dyDescent="0.2">
      <c r="A1972" s="41">
        <v>1971</v>
      </c>
      <c r="B1972" s="60">
        <v>51255</v>
      </c>
      <c r="C1972" s="43" t="s">
        <v>146</v>
      </c>
      <c r="D1972" s="42" t="s">
        <v>210</v>
      </c>
      <c r="E1972" s="64">
        <v>1110580</v>
      </c>
      <c r="F1972" s="64">
        <v>88846</v>
      </c>
      <c r="G1972" s="64">
        <v>1199426</v>
      </c>
      <c r="H1972" s="50"/>
      <c r="I1972" s="52">
        <f>+VLOOKUP(B1972,[1]CHECK!F$386:N$2702,9,0)</f>
        <v>-1199426</v>
      </c>
      <c r="J1972" s="52">
        <f t="shared" si="30"/>
        <v>0</v>
      </c>
      <c r="K1972" s="68" t="str">
        <f>+VLOOKUP(B1972,[1]CHECK!F$386:N$2702,8,0)</f>
        <v>05.01.2023</v>
      </c>
    </row>
    <row r="1973" spans="1:11" ht="18.75" hidden="1" customHeight="1" x14ac:dyDescent="0.2">
      <c r="A1973" s="41">
        <v>1972</v>
      </c>
      <c r="B1973" s="60">
        <v>51737</v>
      </c>
      <c r="C1973" s="43" t="s">
        <v>147</v>
      </c>
      <c r="D1973" s="42" t="s">
        <v>210</v>
      </c>
      <c r="E1973" s="64">
        <v>2447815</v>
      </c>
      <c r="F1973" s="64">
        <v>195825</v>
      </c>
      <c r="G1973" s="64">
        <v>2643640</v>
      </c>
      <c r="H1973" s="50"/>
      <c r="I1973" s="52">
        <f>+VLOOKUP(B1973,[1]CHECK!F$386:N$2702,9,0)</f>
        <v>-2643640</v>
      </c>
      <c r="J1973" s="52">
        <f t="shared" si="30"/>
        <v>0</v>
      </c>
      <c r="K1973" s="68" t="str">
        <f>+VLOOKUP(B1973,[1]CHECK!F$386:N$2702,8,0)</f>
        <v>05.01.2023</v>
      </c>
    </row>
    <row r="1974" spans="1:11" ht="18.75" hidden="1" customHeight="1" x14ac:dyDescent="0.2">
      <c r="A1974" s="41">
        <v>1973</v>
      </c>
      <c r="B1974" s="60">
        <v>51999</v>
      </c>
      <c r="C1974" s="43" t="s">
        <v>2255</v>
      </c>
      <c r="D1974" s="42" t="s">
        <v>210</v>
      </c>
      <c r="E1974" s="64">
        <v>2937240</v>
      </c>
      <c r="F1974" s="64">
        <v>234979</v>
      </c>
      <c r="G1974" s="64">
        <v>3172219</v>
      </c>
      <c r="H1974" s="50"/>
      <c r="I1974" s="52">
        <f>+VLOOKUP(B1974,[1]CHECK!F$386:N$2702,9,0)</f>
        <v>-3172219</v>
      </c>
      <c r="J1974" s="52">
        <f t="shared" si="30"/>
        <v>0</v>
      </c>
      <c r="K1974" s="68" t="str">
        <f>+VLOOKUP(B1974,[1]CHECK!F$386:N$2702,8,0)</f>
        <v>05.01.2023</v>
      </c>
    </row>
    <row r="1975" spans="1:11" ht="18.75" hidden="1" customHeight="1" x14ac:dyDescent="0.2">
      <c r="A1975" s="41">
        <v>1974</v>
      </c>
      <c r="B1975" s="60">
        <v>52000</v>
      </c>
      <c r="C1975" s="43" t="s">
        <v>2255</v>
      </c>
      <c r="D1975" s="42" t="s">
        <v>210</v>
      </c>
      <c r="E1975" s="64">
        <v>1468620</v>
      </c>
      <c r="F1975" s="64">
        <v>117490</v>
      </c>
      <c r="G1975" s="64">
        <v>1586110</v>
      </c>
      <c r="H1975" s="50"/>
      <c r="I1975" s="52">
        <f>+VLOOKUP(B1975,[1]CHECK!F$386:N$2702,9,0)</f>
        <v>-1586110</v>
      </c>
      <c r="J1975" s="52">
        <f t="shared" si="30"/>
        <v>0</v>
      </c>
      <c r="K1975" s="68" t="str">
        <f>+VLOOKUP(B1975,[1]CHECK!F$386:N$2702,8,0)</f>
        <v>05.01.2023</v>
      </c>
    </row>
    <row r="1976" spans="1:11" ht="18.75" hidden="1" customHeight="1" x14ac:dyDescent="0.2">
      <c r="A1976" s="41">
        <v>1975</v>
      </c>
      <c r="B1976" s="60">
        <v>52001</v>
      </c>
      <c r="C1976" s="43" t="s">
        <v>2255</v>
      </c>
      <c r="D1976" s="42" t="s">
        <v>210</v>
      </c>
      <c r="E1976" s="64">
        <v>2582478</v>
      </c>
      <c r="F1976" s="64">
        <v>206598</v>
      </c>
      <c r="G1976" s="64">
        <v>2789076</v>
      </c>
      <c r="H1976" s="50"/>
      <c r="I1976" s="52">
        <f>+VLOOKUP(B1976,[1]CHECK!F$386:N$2702,9,0)</f>
        <v>-2789076</v>
      </c>
      <c r="J1976" s="52">
        <f t="shared" si="30"/>
        <v>0</v>
      </c>
      <c r="K1976" s="68" t="str">
        <f>+VLOOKUP(B1976,[1]CHECK!F$386:N$2702,8,0)</f>
        <v>05.01.2023</v>
      </c>
    </row>
    <row r="1977" spans="1:11" ht="18.75" hidden="1" customHeight="1" x14ac:dyDescent="0.2">
      <c r="A1977" s="41">
        <v>1976</v>
      </c>
      <c r="B1977" s="60">
        <v>52002</v>
      </c>
      <c r="C1977" s="43" t="s">
        <v>2255</v>
      </c>
      <c r="D1977" s="42" t="s">
        <v>210</v>
      </c>
      <c r="E1977" s="64">
        <v>1476555</v>
      </c>
      <c r="F1977" s="64">
        <v>118124</v>
      </c>
      <c r="G1977" s="64">
        <v>1594679</v>
      </c>
      <c r="H1977" s="50"/>
      <c r="I1977" s="52">
        <f>+VLOOKUP(B1977,[1]CHECK!F$386:N$2702,9,0)</f>
        <v>-1594679</v>
      </c>
      <c r="J1977" s="52">
        <f t="shared" si="30"/>
        <v>0</v>
      </c>
      <c r="K1977" s="68" t="str">
        <f>+VLOOKUP(B1977,[1]CHECK!F$386:N$2702,8,0)</f>
        <v>05.01.2023</v>
      </c>
    </row>
    <row r="1978" spans="1:11" ht="18.75" hidden="1" customHeight="1" x14ac:dyDescent="0.2">
      <c r="A1978" s="41">
        <v>1977</v>
      </c>
      <c r="B1978" s="60">
        <v>52003</v>
      </c>
      <c r="C1978" s="43" t="s">
        <v>2255</v>
      </c>
      <c r="D1978" s="42" t="s">
        <v>210</v>
      </c>
      <c r="E1978" s="64">
        <v>1468620</v>
      </c>
      <c r="F1978" s="64">
        <v>117490</v>
      </c>
      <c r="G1978" s="64">
        <v>1586110</v>
      </c>
      <c r="H1978" s="50"/>
      <c r="I1978" s="52">
        <f>+VLOOKUP(B1978,[1]CHECK!F$386:N$2702,9,0)</f>
        <v>-1586110</v>
      </c>
      <c r="J1978" s="52">
        <f t="shared" si="30"/>
        <v>0</v>
      </c>
      <c r="K1978" s="68" t="str">
        <f>+VLOOKUP(B1978,[1]CHECK!F$386:N$2702,8,0)</f>
        <v>05.01.2023</v>
      </c>
    </row>
    <row r="1979" spans="1:11" ht="18.75" hidden="1" customHeight="1" x14ac:dyDescent="0.2">
      <c r="A1979" s="41">
        <v>1978</v>
      </c>
      <c r="B1979" s="60">
        <v>52004</v>
      </c>
      <c r="C1979" s="43" t="s">
        <v>2255</v>
      </c>
      <c r="D1979" s="42" t="s">
        <v>210</v>
      </c>
      <c r="E1979" s="64">
        <v>5360330</v>
      </c>
      <c r="F1979" s="64">
        <v>428826</v>
      </c>
      <c r="G1979" s="64">
        <v>5789156</v>
      </c>
      <c r="H1979" s="50"/>
      <c r="I1979" s="52">
        <f>+VLOOKUP(B1979,[1]CHECK!F$386:N$2702,9,0)</f>
        <v>-5789156</v>
      </c>
      <c r="J1979" s="52">
        <f t="shared" si="30"/>
        <v>0</v>
      </c>
      <c r="K1979" s="68" t="str">
        <f>+VLOOKUP(B1979,[1]CHECK!F$386:N$2702,8,0)</f>
        <v>05.01.2023</v>
      </c>
    </row>
    <row r="1980" spans="1:11" ht="18.75" hidden="1" customHeight="1" x14ac:dyDescent="0.2">
      <c r="A1980" s="41">
        <v>1979</v>
      </c>
      <c r="B1980" s="60">
        <v>52005</v>
      </c>
      <c r="C1980" s="43" t="s">
        <v>2255</v>
      </c>
      <c r="D1980" s="42" t="s">
        <v>210</v>
      </c>
      <c r="E1980" s="64">
        <v>1110580</v>
      </c>
      <c r="F1980" s="64">
        <v>88846</v>
      </c>
      <c r="G1980" s="64">
        <v>1199426</v>
      </c>
      <c r="H1980" s="50"/>
      <c r="I1980" s="52">
        <f>+VLOOKUP(B1980,[1]CHECK!F$386:N$2702,9,0)</f>
        <v>-1199426</v>
      </c>
      <c r="J1980" s="52">
        <f t="shared" si="30"/>
        <v>0</v>
      </c>
      <c r="K1980" s="68" t="str">
        <f>+VLOOKUP(B1980,[1]CHECK!F$386:N$2702,8,0)</f>
        <v>05.01.2023</v>
      </c>
    </row>
    <row r="1981" spans="1:11" ht="18.75" hidden="1" customHeight="1" x14ac:dyDescent="0.2">
      <c r="A1981" s="41">
        <v>1980</v>
      </c>
      <c r="B1981" s="60">
        <v>52006</v>
      </c>
      <c r="C1981" s="43" t="s">
        <v>2255</v>
      </c>
      <c r="D1981" s="42" t="s">
        <v>210</v>
      </c>
      <c r="E1981" s="64">
        <v>3870455</v>
      </c>
      <c r="F1981" s="64">
        <v>309636</v>
      </c>
      <c r="G1981" s="64">
        <v>4180091</v>
      </c>
      <c r="H1981" s="50"/>
      <c r="I1981" s="52">
        <f>+VLOOKUP(B1981,[1]CHECK!F$386:N$2702,9,0)</f>
        <v>-4180091</v>
      </c>
      <c r="J1981" s="52">
        <f t="shared" si="30"/>
        <v>0</v>
      </c>
      <c r="K1981" s="68" t="str">
        <f>+VLOOKUP(B1981,[1]CHECK!F$386:N$2702,8,0)</f>
        <v>05.01.2023</v>
      </c>
    </row>
    <row r="1982" spans="1:11" ht="18.75" hidden="1" customHeight="1" x14ac:dyDescent="0.2">
      <c r="A1982" s="41">
        <v>1981</v>
      </c>
      <c r="B1982" s="60">
        <v>52007</v>
      </c>
      <c r="C1982" s="43" t="s">
        <v>2255</v>
      </c>
      <c r="D1982" s="42" t="s">
        <v>210</v>
      </c>
      <c r="E1982" s="64">
        <v>4981015</v>
      </c>
      <c r="F1982" s="64">
        <v>398481</v>
      </c>
      <c r="G1982" s="64">
        <v>5379496</v>
      </c>
      <c r="H1982" s="50"/>
      <c r="I1982" s="52">
        <f>+VLOOKUP(B1982,[1]CHECK!F$386:N$2702,9,0)</f>
        <v>-5379496</v>
      </c>
      <c r="J1982" s="52">
        <f t="shared" si="30"/>
        <v>0</v>
      </c>
      <c r="K1982" s="68" t="str">
        <f>+VLOOKUP(B1982,[1]CHECK!F$386:N$2702,8,0)</f>
        <v>05.01.2023</v>
      </c>
    </row>
    <row r="1983" spans="1:11" ht="18.75" hidden="1" customHeight="1" x14ac:dyDescent="0.2">
      <c r="A1983" s="41">
        <v>1982</v>
      </c>
      <c r="B1983" s="60">
        <v>52008</v>
      </c>
      <c r="C1983" s="43" t="s">
        <v>2255</v>
      </c>
      <c r="D1983" s="42" t="s">
        <v>210</v>
      </c>
      <c r="E1983" s="64">
        <v>2221160</v>
      </c>
      <c r="F1983" s="64">
        <v>177693</v>
      </c>
      <c r="G1983" s="64">
        <v>2398853</v>
      </c>
      <c r="H1983" s="50"/>
      <c r="I1983" s="52">
        <f>+VLOOKUP(B1983,[1]CHECK!F$386:N$2702,9,0)</f>
        <v>-2398853</v>
      </c>
      <c r="J1983" s="52">
        <f t="shared" si="30"/>
        <v>0</v>
      </c>
      <c r="K1983" s="68" t="str">
        <f>+VLOOKUP(B1983,[1]CHECK!F$386:N$2702,8,0)</f>
        <v>05.01.2023</v>
      </c>
    </row>
    <row r="1984" spans="1:11" ht="18.75" hidden="1" customHeight="1" x14ac:dyDescent="0.2">
      <c r="A1984" s="41">
        <v>1983</v>
      </c>
      <c r="B1984" s="60">
        <v>52009</v>
      </c>
      <c r="C1984" s="43" t="s">
        <v>2255</v>
      </c>
      <c r="D1984" s="42" t="s">
        <v>210</v>
      </c>
      <c r="E1984" s="64">
        <v>1110580</v>
      </c>
      <c r="F1984" s="64">
        <v>88846</v>
      </c>
      <c r="G1984" s="64">
        <v>1199426</v>
      </c>
      <c r="H1984" s="50"/>
      <c r="I1984" s="52">
        <f>+VLOOKUP(B1984,[1]CHECK!F$386:N$2702,9,0)</f>
        <v>-1199426</v>
      </c>
      <c r="J1984" s="52">
        <f t="shared" si="30"/>
        <v>0</v>
      </c>
      <c r="K1984" s="68" t="str">
        <f>+VLOOKUP(B1984,[1]CHECK!F$386:N$2702,8,0)</f>
        <v>05.01.2023</v>
      </c>
    </row>
    <row r="1985" spans="1:11" ht="18.75" hidden="1" customHeight="1" x14ac:dyDescent="0.2">
      <c r="A1985" s="41">
        <v>1984</v>
      </c>
      <c r="B1985" s="60">
        <v>52010</v>
      </c>
      <c r="C1985" s="43" t="s">
        <v>2255</v>
      </c>
      <c r="D1985" s="42" t="s">
        <v>210</v>
      </c>
      <c r="E1985" s="64">
        <v>3331740</v>
      </c>
      <c r="F1985" s="64">
        <v>266539</v>
      </c>
      <c r="G1985" s="64">
        <v>3598279</v>
      </c>
      <c r="H1985" s="50"/>
      <c r="I1985" s="52">
        <f>+VLOOKUP(B1985,[1]CHECK!F$386:N$2702,9,0)</f>
        <v>-3598279</v>
      </c>
      <c r="J1985" s="52">
        <f t="shared" si="30"/>
        <v>0</v>
      </c>
      <c r="K1985" s="68" t="str">
        <f>+VLOOKUP(B1985,[1]CHECK!F$386:N$2702,8,0)</f>
        <v>05.01.2023</v>
      </c>
    </row>
    <row r="1986" spans="1:11" ht="18.75" hidden="1" customHeight="1" x14ac:dyDescent="0.2">
      <c r="A1986" s="41">
        <v>1985</v>
      </c>
      <c r="B1986" s="60">
        <v>52011</v>
      </c>
      <c r="C1986" s="43" t="s">
        <v>2255</v>
      </c>
      <c r="D1986" s="42" t="s">
        <v>210</v>
      </c>
      <c r="E1986" s="64">
        <v>13201116</v>
      </c>
      <c r="F1986" s="64">
        <v>1056089</v>
      </c>
      <c r="G1986" s="64">
        <v>14257205</v>
      </c>
      <c r="H1986" s="50"/>
      <c r="I1986" s="52">
        <f>+VLOOKUP(B1986,[1]CHECK!F$386:N$2702,9,0)</f>
        <v>-14257205</v>
      </c>
      <c r="J1986" s="52">
        <f t="shared" si="30"/>
        <v>0</v>
      </c>
      <c r="K1986" s="68" t="str">
        <f>+VLOOKUP(B1986,[1]CHECK!F$386:N$2702,8,0)</f>
        <v>05.01.2023</v>
      </c>
    </row>
    <row r="1987" spans="1:11" ht="18.75" hidden="1" customHeight="1" x14ac:dyDescent="0.2">
      <c r="A1987" s="41">
        <v>1986</v>
      </c>
      <c r="B1987" s="60">
        <v>52012</v>
      </c>
      <c r="C1987" s="43" t="s">
        <v>2255</v>
      </c>
      <c r="D1987" s="42" t="s">
        <v>210</v>
      </c>
      <c r="E1987" s="64">
        <v>5158400</v>
      </c>
      <c r="F1987" s="64">
        <v>412672</v>
      </c>
      <c r="G1987" s="64">
        <v>5571072</v>
      </c>
      <c r="H1987" s="50"/>
      <c r="I1987" s="52">
        <f>+VLOOKUP(B1987,[1]CHECK!F$386:N$2702,9,0)</f>
        <v>-5571072</v>
      </c>
      <c r="J1987" s="52">
        <f t="shared" ref="J1987:J2050" si="31">+I1987+G1987</f>
        <v>0</v>
      </c>
      <c r="K1987" s="68" t="str">
        <f>+VLOOKUP(B1987,[1]CHECK!F$386:N$2702,8,0)</f>
        <v>05.01.2023</v>
      </c>
    </row>
    <row r="1988" spans="1:11" ht="18.75" hidden="1" customHeight="1" x14ac:dyDescent="0.2">
      <c r="A1988" s="41">
        <v>1987</v>
      </c>
      <c r="B1988" s="60">
        <v>52013</v>
      </c>
      <c r="C1988" s="43" t="s">
        <v>2255</v>
      </c>
      <c r="D1988" s="42" t="s">
        <v>210</v>
      </c>
      <c r="E1988" s="64">
        <v>1291239</v>
      </c>
      <c r="F1988" s="64">
        <v>103299</v>
      </c>
      <c r="G1988" s="64">
        <v>1394538</v>
      </c>
      <c r="H1988" s="50"/>
      <c r="I1988" s="52">
        <f>+VLOOKUP(B1988,[1]CHECK!F$386:N$2702,9,0)</f>
        <v>-1394538</v>
      </c>
      <c r="J1988" s="52">
        <f t="shared" si="31"/>
        <v>0</v>
      </c>
      <c r="K1988" s="68" t="str">
        <f>+VLOOKUP(B1988,[1]CHECK!F$386:N$2702,8,0)</f>
        <v>05.01.2023</v>
      </c>
    </row>
    <row r="1989" spans="1:11" ht="18.75" hidden="1" customHeight="1" x14ac:dyDescent="0.2">
      <c r="A1989" s="41">
        <v>1988</v>
      </c>
      <c r="B1989" s="60">
        <v>52014</v>
      </c>
      <c r="C1989" s="43" t="s">
        <v>2255</v>
      </c>
      <c r="D1989" s="42" t="s">
        <v>210</v>
      </c>
      <c r="E1989" s="64">
        <v>3689780</v>
      </c>
      <c r="F1989" s="64">
        <v>295182</v>
      </c>
      <c r="G1989" s="64">
        <v>3984962</v>
      </c>
      <c r="H1989" s="50"/>
      <c r="I1989" s="52">
        <f>+VLOOKUP(B1989,[1]CHECK!F$386:N$2702,9,0)</f>
        <v>-3984962</v>
      </c>
      <c r="J1989" s="52">
        <f t="shared" si="31"/>
        <v>0</v>
      </c>
      <c r="K1989" s="68" t="str">
        <f>+VLOOKUP(B1989,[1]CHECK!F$386:N$2702,8,0)</f>
        <v>05.01.2023</v>
      </c>
    </row>
    <row r="1990" spans="1:11" ht="18.75" hidden="1" customHeight="1" x14ac:dyDescent="0.2">
      <c r="A1990" s="41">
        <v>1989</v>
      </c>
      <c r="B1990" s="60">
        <v>52015</v>
      </c>
      <c r="C1990" s="43" t="s">
        <v>2255</v>
      </c>
      <c r="D1990" s="42" t="s">
        <v>210</v>
      </c>
      <c r="E1990" s="64">
        <v>7981756</v>
      </c>
      <c r="F1990" s="64">
        <v>638540</v>
      </c>
      <c r="G1990" s="64">
        <v>8620296</v>
      </c>
      <c r="H1990" s="50"/>
      <c r="I1990" s="52">
        <f>+VLOOKUP(B1990,[1]CHECK!F$386:N$2702,9,0)</f>
        <v>-8620296</v>
      </c>
      <c r="J1990" s="52">
        <f t="shared" si="31"/>
        <v>0</v>
      </c>
      <c r="K1990" s="68" t="str">
        <f>+VLOOKUP(B1990,[1]CHECK!F$386:N$2702,8,0)</f>
        <v>05.01.2023</v>
      </c>
    </row>
    <row r="1991" spans="1:11" ht="18.75" hidden="1" customHeight="1" x14ac:dyDescent="0.2">
      <c r="A1991" s="41">
        <v>1990</v>
      </c>
      <c r="B1991" s="60">
        <v>52031</v>
      </c>
      <c r="C1991" s="43" t="s">
        <v>148</v>
      </c>
      <c r="D1991" s="42" t="s">
        <v>210</v>
      </c>
      <c r="E1991" s="64">
        <v>3982508</v>
      </c>
      <c r="F1991" s="64">
        <v>318601</v>
      </c>
      <c r="G1991" s="64">
        <v>4301109</v>
      </c>
      <c r="H1991" s="50"/>
      <c r="I1991" s="52">
        <f>+VLOOKUP(B1991,[1]CHECK!F$386:N$2702,9,0)</f>
        <v>-4301109</v>
      </c>
      <c r="J1991" s="52">
        <f t="shared" si="31"/>
        <v>0</v>
      </c>
      <c r="K1991" s="68" t="str">
        <f>+VLOOKUP(B1991,[1]CHECK!F$386:N$2702,8,0)</f>
        <v>15.01.2023</v>
      </c>
    </row>
    <row r="1992" spans="1:11" ht="18.75" hidden="1" customHeight="1" x14ac:dyDescent="0.2">
      <c r="A1992" s="41">
        <v>1991</v>
      </c>
      <c r="B1992" s="60">
        <v>52032</v>
      </c>
      <c r="C1992" s="43" t="s">
        <v>148</v>
      </c>
      <c r="D1992" s="42" t="s">
        <v>210</v>
      </c>
      <c r="E1992" s="64">
        <v>2070804</v>
      </c>
      <c r="F1992" s="64">
        <v>165664</v>
      </c>
      <c r="G1992" s="64">
        <v>2236468</v>
      </c>
      <c r="H1992" s="50"/>
      <c r="I1992" s="52">
        <f>+VLOOKUP(B1992,[1]CHECK!F$386:N$2702,9,0)</f>
        <v>-2236468</v>
      </c>
      <c r="J1992" s="52">
        <f t="shared" si="31"/>
        <v>0</v>
      </c>
      <c r="K1992" s="68" t="str">
        <f>+VLOOKUP(B1992,[1]CHECK!F$386:N$2702,8,0)</f>
        <v>15.01.2023</v>
      </c>
    </row>
    <row r="1993" spans="1:11" ht="18.75" hidden="1" customHeight="1" x14ac:dyDescent="0.2">
      <c r="A1993" s="41">
        <v>1992</v>
      </c>
      <c r="B1993" s="60">
        <v>52033</v>
      </c>
      <c r="C1993" s="43" t="s">
        <v>148</v>
      </c>
      <c r="D1993" s="42" t="s">
        <v>210</v>
      </c>
      <c r="E1993" s="64">
        <v>2779928</v>
      </c>
      <c r="F1993" s="64">
        <v>222394</v>
      </c>
      <c r="G1993" s="64">
        <v>3002322</v>
      </c>
      <c r="H1993" s="50"/>
      <c r="I1993" s="52">
        <f>+VLOOKUP(B1993,[1]CHECK!F$386:N$2702,9,0)</f>
        <v>-3002322</v>
      </c>
      <c r="J1993" s="52">
        <f t="shared" si="31"/>
        <v>0</v>
      </c>
      <c r="K1993" s="68" t="str">
        <f>+VLOOKUP(B1993,[1]CHECK!F$386:N$2702,8,0)</f>
        <v>15.01.2023</v>
      </c>
    </row>
    <row r="1994" spans="1:11" ht="18.75" hidden="1" customHeight="1" x14ac:dyDescent="0.2">
      <c r="A1994" s="41">
        <v>1993</v>
      </c>
      <c r="B1994" s="60">
        <v>52034</v>
      </c>
      <c r="C1994" s="43" t="s">
        <v>148</v>
      </c>
      <c r="D1994" s="42" t="s">
        <v>210</v>
      </c>
      <c r="E1994" s="64">
        <v>2421888</v>
      </c>
      <c r="F1994" s="64">
        <v>193751</v>
      </c>
      <c r="G1994" s="64">
        <v>2615639</v>
      </c>
      <c r="H1994" s="50"/>
      <c r="I1994" s="52">
        <f>+VLOOKUP(B1994,[1]CHECK!F$386:N$2702,9,0)</f>
        <v>-2615639</v>
      </c>
      <c r="J1994" s="52">
        <f t="shared" si="31"/>
        <v>0</v>
      </c>
      <c r="K1994" s="68" t="str">
        <f>+VLOOKUP(B1994,[1]CHECK!F$386:N$2702,8,0)</f>
        <v>15.01.2023</v>
      </c>
    </row>
    <row r="1995" spans="1:11" ht="18.75" hidden="1" customHeight="1" x14ac:dyDescent="0.2">
      <c r="A1995" s="41">
        <v>1994</v>
      </c>
      <c r="B1995" s="60">
        <v>52041</v>
      </c>
      <c r="C1995" s="43" t="s">
        <v>148</v>
      </c>
      <c r="D1995" s="42" t="s">
        <v>210</v>
      </c>
      <c r="E1995" s="64">
        <v>2579200</v>
      </c>
      <c r="F1995" s="64">
        <v>206336</v>
      </c>
      <c r="G1995" s="64">
        <v>2785536</v>
      </c>
      <c r="H1995" s="50"/>
      <c r="I1995" s="52">
        <f>+VLOOKUP(B1995,[1]CHECK!F$386:N$2702,9,0)</f>
        <v>-2785536</v>
      </c>
      <c r="J1995" s="52">
        <f t="shared" si="31"/>
        <v>0</v>
      </c>
      <c r="K1995" s="68" t="str">
        <f>+VLOOKUP(B1995,[1]CHECK!F$386:N$2702,8,0)</f>
        <v>15.01.2023</v>
      </c>
    </row>
    <row r="1996" spans="1:11" ht="18.75" hidden="1" customHeight="1" x14ac:dyDescent="0.2">
      <c r="A1996" s="41">
        <v>1995</v>
      </c>
      <c r="B1996" s="60">
        <v>52060</v>
      </c>
      <c r="C1996" s="43" t="s">
        <v>148</v>
      </c>
      <c r="D1996" s="42" t="s">
        <v>210</v>
      </c>
      <c r="E1996" s="64">
        <v>2937280</v>
      </c>
      <c r="F1996" s="64">
        <v>234982</v>
      </c>
      <c r="G1996" s="64">
        <v>3172262</v>
      </c>
      <c r="H1996" s="50"/>
      <c r="I1996" s="52">
        <f>+VLOOKUP(B1996,[1]CHECK!F$386:N$2702,9,0)</f>
        <v>-3172262</v>
      </c>
      <c r="J1996" s="52">
        <f t="shared" si="31"/>
        <v>0</v>
      </c>
      <c r="K1996" s="68" t="str">
        <f>+VLOOKUP(B1996,[1]CHECK!F$386:N$2702,8,0)</f>
        <v>15.01.2023</v>
      </c>
    </row>
    <row r="1997" spans="1:11" ht="18.75" hidden="1" customHeight="1" x14ac:dyDescent="0.2">
      <c r="A1997" s="41">
        <v>1996</v>
      </c>
      <c r="B1997" s="60">
        <v>52061</v>
      </c>
      <c r="C1997" s="43" t="s">
        <v>148</v>
      </c>
      <c r="D1997" s="42" t="s">
        <v>210</v>
      </c>
      <c r="E1997" s="64">
        <v>1669348</v>
      </c>
      <c r="F1997" s="64">
        <v>133548</v>
      </c>
      <c r="G1997" s="64">
        <v>1802896</v>
      </c>
      <c r="H1997" s="50"/>
      <c r="I1997" s="52">
        <f>+VLOOKUP(B1997,[1]CHECK!F$386:N$2702,9,0)</f>
        <v>-1802896</v>
      </c>
      <c r="J1997" s="52">
        <f t="shared" si="31"/>
        <v>0</v>
      </c>
      <c r="K1997" s="68" t="str">
        <f>+VLOOKUP(B1997,[1]CHECK!F$386:N$2702,8,0)</f>
        <v>15.01.2023</v>
      </c>
    </row>
    <row r="1998" spans="1:11" ht="18.75" hidden="1" customHeight="1" x14ac:dyDescent="0.2">
      <c r="A1998" s="41">
        <v>1997</v>
      </c>
      <c r="B1998" s="60">
        <v>52065</v>
      </c>
      <c r="C1998" s="43" t="s">
        <v>2280</v>
      </c>
      <c r="D1998" s="42" t="s">
        <v>210</v>
      </c>
      <c r="E1998" s="64">
        <v>1311308</v>
      </c>
      <c r="F1998" s="64">
        <v>104905</v>
      </c>
      <c r="G1998" s="64">
        <v>1416213</v>
      </c>
      <c r="H1998" s="50"/>
      <c r="I1998" s="52">
        <f>+VLOOKUP(B1998,[1]CHECK!F$386:N$2702,9,0)</f>
        <v>-1416213</v>
      </c>
      <c r="J1998" s="52">
        <f t="shared" si="31"/>
        <v>0</v>
      </c>
      <c r="K1998" s="68" t="str">
        <f>+VLOOKUP(B1998,[1]CHECK!F$386:N$2702,8,0)</f>
        <v>15.01.2023</v>
      </c>
    </row>
    <row r="1999" spans="1:11" ht="18.75" hidden="1" customHeight="1" x14ac:dyDescent="0.2">
      <c r="A1999" s="41">
        <v>1998</v>
      </c>
      <c r="B1999" s="60">
        <v>52072</v>
      </c>
      <c r="C1999" s="43" t="s">
        <v>2280</v>
      </c>
      <c r="D1999" s="42" t="s">
        <v>210</v>
      </c>
      <c r="E1999" s="64">
        <v>4393156</v>
      </c>
      <c r="F1999" s="64">
        <v>351452</v>
      </c>
      <c r="G1999" s="64">
        <v>4744608</v>
      </c>
      <c r="H1999" s="50"/>
      <c r="I1999" s="52">
        <f>+VLOOKUP(B1999,[1]CHECK!F$386:N$2702,9,0)</f>
        <v>-4744608</v>
      </c>
      <c r="J1999" s="52">
        <f t="shared" si="31"/>
        <v>0</v>
      </c>
      <c r="K1999" s="68" t="str">
        <f>+VLOOKUP(B1999,[1]CHECK!F$386:N$2702,8,0)</f>
        <v>15.01.2023</v>
      </c>
    </row>
    <row r="2000" spans="1:11" customFormat="1" ht="15" hidden="1" customHeight="1" x14ac:dyDescent="0.25">
      <c r="A2000" s="41">
        <v>1999</v>
      </c>
      <c r="B2000" s="67">
        <v>52073</v>
      </c>
      <c r="C2000" s="48" t="s">
        <v>2280</v>
      </c>
      <c r="D2000" s="47" t="s">
        <v>210</v>
      </c>
      <c r="E2000" s="65">
        <v>4800360</v>
      </c>
      <c r="F2000" s="65">
        <v>384029</v>
      </c>
      <c r="G2000" s="66">
        <v>5184389</v>
      </c>
      <c r="H2000" s="53"/>
      <c r="I2000" s="52">
        <f>+VLOOKUP(B2000,[1]CHECK!F$386:N$2702,9,0)</f>
        <v>-5184389</v>
      </c>
      <c r="J2000" s="52">
        <f t="shared" si="31"/>
        <v>0</v>
      </c>
      <c r="K2000" s="68" t="str">
        <f>+VLOOKUP(B2000,[1]CHECK!F$386:N$2702,8,0)</f>
        <v>15.01.2023</v>
      </c>
    </row>
    <row r="2001" spans="1:11" ht="18.75" hidden="1" customHeight="1" x14ac:dyDescent="0.2">
      <c r="A2001" s="41">
        <v>2000</v>
      </c>
      <c r="B2001" s="60">
        <v>52101</v>
      </c>
      <c r="C2001" s="43" t="s">
        <v>2280</v>
      </c>
      <c r="D2001" s="42" t="s">
        <v>210</v>
      </c>
      <c r="E2001" s="64">
        <v>1311308</v>
      </c>
      <c r="F2001" s="64">
        <v>104905</v>
      </c>
      <c r="G2001" s="64">
        <v>1416213</v>
      </c>
      <c r="H2001" s="50"/>
      <c r="I2001" s="52">
        <f>+VLOOKUP(B2001,[1]CHECK!F$386:N$2702,9,0)</f>
        <v>-1416213</v>
      </c>
      <c r="J2001" s="52">
        <f t="shared" si="31"/>
        <v>0</v>
      </c>
      <c r="K2001" s="68" t="str">
        <f>+VLOOKUP(B2001,[1]CHECK!F$386:N$2702,8,0)</f>
        <v>15.01.2023</v>
      </c>
    </row>
    <row r="2002" spans="1:11" ht="18.75" hidden="1" customHeight="1" x14ac:dyDescent="0.2">
      <c r="A2002" s="41">
        <v>2001</v>
      </c>
      <c r="B2002" s="60">
        <v>52102</v>
      </c>
      <c r="C2002" s="43" t="s">
        <v>2280</v>
      </c>
      <c r="D2002" s="42" t="s">
        <v>210</v>
      </c>
      <c r="E2002" s="64">
        <v>1669348</v>
      </c>
      <c r="F2002" s="64">
        <v>133548</v>
      </c>
      <c r="G2002" s="64">
        <v>1802896</v>
      </c>
      <c r="H2002" s="50"/>
      <c r="I2002" s="52">
        <f>+VLOOKUP(B2002,[1]CHECK!F$386:N$2702,9,0)</f>
        <v>-1802896</v>
      </c>
      <c r="J2002" s="52">
        <f t="shared" si="31"/>
        <v>0</v>
      </c>
      <c r="K2002" s="68" t="str">
        <f>+VLOOKUP(B2002,[1]CHECK!F$386:N$2702,8,0)</f>
        <v>15.01.2023</v>
      </c>
    </row>
    <row r="2003" spans="1:11" ht="18.75" hidden="1" customHeight="1" x14ac:dyDescent="0.2">
      <c r="A2003" s="41">
        <v>2002</v>
      </c>
      <c r="B2003" s="60">
        <v>52463</v>
      </c>
      <c r="C2003" s="43" t="s">
        <v>149</v>
      </c>
      <c r="D2003" s="42" t="s">
        <v>210</v>
      </c>
      <c r="E2003" s="64">
        <v>2419800</v>
      </c>
      <c r="F2003" s="64">
        <v>193584</v>
      </c>
      <c r="G2003" s="64">
        <v>2613384</v>
      </c>
      <c r="H2003" s="50"/>
      <c r="I2003" s="52">
        <f>+VLOOKUP(B2003,[1]CHECK!F$386:N$2702,9,0)</f>
        <v>-2613384</v>
      </c>
      <c r="J2003" s="52">
        <f t="shared" si="31"/>
        <v>0</v>
      </c>
      <c r="K2003" s="68" t="str">
        <f>+VLOOKUP(B2003,[1]CHECK!F$386:N$2702,8,0)</f>
        <v>15.01.2023</v>
      </c>
    </row>
    <row r="2004" spans="1:11" ht="18.75" hidden="1" customHeight="1" x14ac:dyDescent="0.2">
      <c r="A2004" s="41">
        <v>2003</v>
      </c>
      <c r="B2004" s="60">
        <v>52464</v>
      </c>
      <c r="C2004" s="43" t="s">
        <v>149</v>
      </c>
      <c r="D2004" s="42" t="s">
        <v>210</v>
      </c>
      <c r="E2004" s="64">
        <v>200728</v>
      </c>
      <c r="F2004" s="64">
        <v>16058</v>
      </c>
      <c r="G2004" s="64">
        <v>216786</v>
      </c>
      <c r="H2004" s="50"/>
      <c r="I2004" s="52">
        <f>+VLOOKUP(B2004,[1]CHECK!F$386:N$2702,9,0)</f>
        <v>-216786</v>
      </c>
      <c r="J2004" s="52">
        <f t="shared" si="31"/>
        <v>0</v>
      </c>
      <c r="K2004" s="68" t="str">
        <f>+VLOOKUP(B2004,[1]CHECK!F$386:N$2702,8,0)</f>
        <v>15.01.2023</v>
      </c>
    </row>
    <row r="2005" spans="1:11" ht="18.75" hidden="1" customHeight="1" x14ac:dyDescent="0.2">
      <c r="A2005" s="41">
        <v>2004</v>
      </c>
      <c r="B2005" s="60">
        <v>52465</v>
      </c>
      <c r="C2005" s="43" t="s">
        <v>149</v>
      </c>
      <c r="D2005" s="42" t="s">
        <v>210</v>
      </c>
      <c r="E2005" s="64">
        <v>2580520</v>
      </c>
      <c r="F2005" s="64">
        <v>206442</v>
      </c>
      <c r="G2005" s="64">
        <v>2786962</v>
      </c>
      <c r="H2005" s="50"/>
      <c r="I2005" s="52">
        <f>+VLOOKUP(B2005,[1]CHECK!F$386:N$2702,9,0)</f>
        <v>-2786962</v>
      </c>
      <c r="J2005" s="52">
        <f t="shared" si="31"/>
        <v>0</v>
      </c>
      <c r="K2005" s="68" t="str">
        <f>+VLOOKUP(B2005,[1]CHECK!F$386:N$2702,8,0)</f>
        <v>15.01.2023</v>
      </c>
    </row>
    <row r="2006" spans="1:11" ht="18.75" hidden="1" customHeight="1" x14ac:dyDescent="0.2">
      <c r="A2006" s="41">
        <v>2005</v>
      </c>
      <c r="B2006" s="60">
        <v>52466</v>
      </c>
      <c r="C2006" s="43" t="s">
        <v>149</v>
      </c>
      <c r="D2006" s="42" t="s">
        <v>210</v>
      </c>
      <c r="E2006" s="64">
        <v>1357308</v>
      </c>
      <c r="F2006" s="64">
        <v>108585</v>
      </c>
      <c r="G2006" s="64">
        <v>1465893</v>
      </c>
      <c r="H2006" s="50"/>
      <c r="I2006" s="52">
        <f>+VLOOKUP(B2006,[1]CHECK!F$386:N$2702,9,0)</f>
        <v>-1465893</v>
      </c>
      <c r="J2006" s="52">
        <f t="shared" si="31"/>
        <v>0</v>
      </c>
      <c r="K2006" s="68" t="str">
        <f>+VLOOKUP(B2006,[1]CHECK!F$386:N$2702,8,0)</f>
        <v>15.01.2023</v>
      </c>
    </row>
    <row r="2007" spans="1:11" ht="18.75" hidden="1" customHeight="1" x14ac:dyDescent="0.2">
      <c r="A2007" s="41">
        <v>2006</v>
      </c>
      <c r="B2007" s="60">
        <v>52467</v>
      </c>
      <c r="C2007" s="43" t="s">
        <v>149</v>
      </c>
      <c r="D2007" s="42" t="s">
        <v>210</v>
      </c>
      <c r="E2007" s="64">
        <v>1468640</v>
      </c>
      <c r="F2007" s="64">
        <v>117491</v>
      </c>
      <c r="G2007" s="64">
        <v>1586131</v>
      </c>
      <c r="H2007" s="50"/>
      <c r="I2007" s="52">
        <f>+VLOOKUP(B2007,[1]CHECK!F$386:N$2702,9,0)</f>
        <v>-1586131</v>
      </c>
      <c r="J2007" s="52">
        <f t="shared" si="31"/>
        <v>0</v>
      </c>
      <c r="K2007" s="68" t="str">
        <f>+VLOOKUP(B2007,[1]CHECK!F$386:N$2702,8,0)</f>
        <v>15.01.2023</v>
      </c>
    </row>
    <row r="2008" spans="1:11" ht="18.75" hidden="1" customHeight="1" x14ac:dyDescent="0.2">
      <c r="A2008" s="41">
        <v>2007</v>
      </c>
      <c r="B2008" s="60">
        <v>52468</v>
      </c>
      <c r="C2008" s="43" t="s">
        <v>149</v>
      </c>
      <c r="D2008" s="42" t="s">
        <v>210</v>
      </c>
      <c r="E2008" s="64">
        <v>1870076</v>
      </c>
      <c r="F2008" s="64">
        <v>149606</v>
      </c>
      <c r="G2008" s="64">
        <v>2019682</v>
      </c>
      <c r="H2008" s="50"/>
      <c r="I2008" s="52">
        <f>+VLOOKUP(B2008,[1]CHECK!F$386:N$2702,9,0)</f>
        <v>-2019682</v>
      </c>
      <c r="J2008" s="52">
        <f t="shared" si="31"/>
        <v>0</v>
      </c>
      <c r="K2008" s="68" t="str">
        <f>+VLOOKUP(B2008,[1]CHECK!F$386:N$2702,8,0)</f>
        <v>15.01.2023</v>
      </c>
    </row>
    <row r="2009" spans="1:11" ht="18.75" hidden="1" customHeight="1" x14ac:dyDescent="0.2">
      <c r="A2009" s="41">
        <v>2008</v>
      </c>
      <c r="B2009" s="60">
        <v>52469</v>
      </c>
      <c r="C2009" s="43" t="s">
        <v>149</v>
      </c>
      <c r="D2009" s="42" t="s">
        <v>210</v>
      </c>
      <c r="E2009" s="64">
        <v>2622616</v>
      </c>
      <c r="F2009" s="64">
        <v>209809</v>
      </c>
      <c r="G2009" s="64">
        <v>2832425</v>
      </c>
      <c r="H2009" s="50"/>
      <c r="I2009" s="52">
        <f>+VLOOKUP(B2009,[1]CHECK!F$386:N$2702,9,0)</f>
        <v>-2832425</v>
      </c>
      <c r="J2009" s="52">
        <f t="shared" si="31"/>
        <v>0</v>
      </c>
      <c r="K2009" s="68" t="str">
        <f>+VLOOKUP(B2009,[1]CHECK!F$386:N$2702,8,0)</f>
        <v>15.01.2023</v>
      </c>
    </row>
    <row r="2010" spans="1:11" ht="18.75" hidden="1" customHeight="1" x14ac:dyDescent="0.2">
      <c r="A2010" s="41">
        <v>2009</v>
      </c>
      <c r="B2010" s="60">
        <v>52685</v>
      </c>
      <c r="C2010" s="43" t="s">
        <v>150</v>
      </c>
      <c r="D2010" s="42" t="s">
        <v>210</v>
      </c>
      <c r="E2010" s="64">
        <v>3691100</v>
      </c>
      <c r="F2010" s="64">
        <v>295288</v>
      </c>
      <c r="G2010" s="64">
        <v>3986388</v>
      </c>
      <c r="H2010" s="50"/>
      <c r="I2010" s="52">
        <f>+VLOOKUP(B2010,[1]CHECK!F$386:N$2702,9,0)</f>
        <v>-3986388</v>
      </c>
      <c r="J2010" s="52">
        <f t="shared" si="31"/>
        <v>0</v>
      </c>
      <c r="K2010" s="68" t="str">
        <f>+VLOOKUP(B2010,[1]CHECK!F$386:N$2702,8,0)</f>
        <v>15.01.2023</v>
      </c>
    </row>
    <row r="2011" spans="1:11" ht="18.75" hidden="1" customHeight="1" x14ac:dyDescent="0.2">
      <c r="A2011" s="41">
        <v>2010</v>
      </c>
      <c r="B2011" s="60">
        <v>52720</v>
      </c>
      <c r="C2011" s="43" t="s">
        <v>150</v>
      </c>
      <c r="D2011" s="42" t="s">
        <v>210</v>
      </c>
      <c r="E2011" s="64">
        <v>2779948</v>
      </c>
      <c r="F2011" s="64">
        <v>222396</v>
      </c>
      <c r="G2011" s="64">
        <v>3002344</v>
      </c>
      <c r="H2011" s="50"/>
      <c r="I2011" s="52">
        <f>+VLOOKUP(B2011,[1]CHECK!F$386:N$2702,9,0)</f>
        <v>-3002344</v>
      </c>
      <c r="J2011" s="52">
        <f t="shared" si="31"/>
        <v>0</v>
      </c>
      <c r="K2011" s="68" t="str">
        <f>+VLOOKUP(B2011,[1]CHECK!F$386:N$2702,8,0)</f>
        <v>15.01.2023</v>
      </c>
    </row>
    <row r="2012" spans="1:11" ht="18.75" hidden="1" customHeight="1" x14ac:dyDescent="0.2">
      <c r="A2012" s="41">
        <v>2011</v>
      </c>
      <c r="B2012" s="60">
        <v>53173</v>
      </c>
      <c r="C2012" s="43" t="s">
        <v>2295</v>
      </c>
      <c r="D2012" s="42" t="s">
        <v>210</v>
      </c>
      <c r="E2012" s="64">
        <v>1110580</v>
      </c>
      <c r="F2012" s="64">
        <v>88846</v>
      </c>
      <c r="G2012" s="64">
        <v>1199426</v>
      </c>
      <c r="H2012" s="50"/>
      <c r="I2012" s="52">
        <f>+VLOOKUP(B2012,[1]CHECK!F$386:N$2702,9,0)</f>
        <v>-1199426</v>
      </c>
      <c r="J2012" s="52">
        <f t="shared" si="31"/>
        <v>0</v>
      </c>
      <c r="K2012" s="68" t="str">
        <f>+VLOOKUP(B2012,[1]CHECK!F$386:N$2702,8,0)</f>
        <v>15.01.2023</v>
      </c>
    </row>
    <row r="2013" spans="1:11" ht="18.75" hidden="1" customHeight="1" x14ac:dyDescent="0.2">
      <c r="A2013" s="41">
        <v>2012</v>
      </c>
      <c r="B2013" s="60">
        <v>53174</v>
      </c>
      <c r="C2013" s="43" t="s">
        <v>2295</v>
      </c>
      <c r="D2013" s="42" t="s">
        <v>210</v>
      </c>
      <c r="E2013" s="64">
        <v>2980664</v>
      </c>
      <c r="F2013" s="64">
        <v>238453</v>
      </c>
      <c r="G2013" s="64">
        <v>3219117</v>
      </c>
      <c r="H2013" s="50"/>
      <c r="I2013" s="52">
        <f>+VLOOKUP(B2013,[1]CHECK!F$386:N$2702,9,0)</f>
        <v>-3219117</v>
      </c>
      <c r="J2013" s="52">
        <f t="shared" si="31"/>
        <v>0</v>
      </c>
      <c r="K2013" s="68" t="str">
        <f>+VLOOKUP(B2013,[1]CHECK!F$386:N$2702,8,0)</f>
        <v>15.01.2023</v>
      </c>
    </row>
    <row r="2014" spans="1:11" ht="18.75" hidden="1" customHeight="1" x14ac:dyDescent="0.2">
      <c r="A2014" s="41">
        <v>2013</v>
      </c>
      <c r="B2014" s="60">
        <v>53175</v>
      </c>
      <c r="C2014" s="43" t="s">
        <v>2295</v>
      </c>
      <c r="D2014" s="42" t="s">
        <v>210</v>
      </c>
      <c r="E2014" s="64">
        <v>1110580</v>
      </c>
      <c r="F2014" s="64">
        <v>88846</v>
      </c>
      <c r="G2014" s="64">
        <v>1199426</v>
      </c>
      <c r="H2014" s="50"/>
      <c r="I2014" s="52">
        <f>+VLOOKUP(B2014,[1]CHECK!F$386:N$2702,9,0)</f>
        <v>-1199426</v>
      </c>
      <c r="J2014" s="52">
        <f t="shared" si="31"/>
        <v>0</v>
      </c>
      <c r="K2014" s="68" t="str">
        <f>+VLOOKUP(B2014,[1]CHECK!F$386:N$2702,8,0)</f>
        <v>15.01.2023</v>
      </c>
    </row>
    <row r="2015" spans="1:11" ht="18.75" hidden="1" customHeight="1" x14ac:dyDescent="0.2">
      <c r="A2015" s="41">
        <v>2014</v>
      </c>
      <c r="B2015" s="60">
        <v>53176</v>
      </c>
      <c r="C2015" s="43" t="s">
        <v>2295</v>
      </c>
      <c r="D2015" s="42" t="s">
        <v>210</v>
      </c>
      <c r="E2015" s="64">
        <v>2781248</v>
      </c>
      <c r="F2015" s="64">
        <v>222500</v>
      </c>
      <c r="G2015" s="64">
        <v>3003748</v>
      </c>
      <c r="H2015" s="50"/>
      <c r="I2015" s="52">
        <f>+VLOOKUP(B2015,[1]CHECK!F$386:N$2702,9,0)</f>
        <v>-3003748</v>
      </c>
      <c r="J2015" s="52">
        <f t="shared" si="31"/>
        <v>0</v>
      </c>
      <c r="K2015" s="68" t="str">
        <f>+VLOOKUP(B2015,[1]CHECK!F$386:N$2702,8,0)</f>
        <v>15.01.2023</v>
      </c>
    </row>
    <row r="2016" spans="1:11" ht="18.75" hidden="1" customHeight="1" x14ac:dyDescent="0.2">
      <c r="A2016" s="41">
        <v>2015</v>
      </c>
      <c r="B2016" s="60">
        <v>53177</v>
      </c>
      <c r="C2016" s="43" t="s">
        <v>2295</v>
      </c>
      <c r="D2016" s="42" t="s">
        <v>210</v>
      </c>
      <c r="E2016" s="64">
        <v>1309220</v>
      </c>
      <c r="F2016" s="64">
        <v>104738</v>
      </c>
      <c r="G2016" s="64">
        <v>1413958</v>
      </c>
      <c r="H2016" s="50"/>
      <c r="I2016" s="52">
        <f>+VLOOKUP(B2016,[1]CHECK!F$386:N$2702,9,0)</f>
        <v>-1413958</v>
      </c>
      <c r="J2016" s="52">
        <f t="shared" si="31"/>
        <v>0</v>
      </c>
      <c r="K2016" s="68" t="str">
        <f>+VLOOKUP(B2016,[1]CHECK!F$386:N$2702,8,0)</f>
        <v>15.01.2023</v>
      </c>
    </row>
    <row r="2017" spans="1:11" ht="18.75" hidden="1" customHeight="1" x14ac:dyDescent="0.2">
      <c r="A2017" s="41">
        <v>2016</v>
      </c>
      <c r="B2017" s="60">
        <v>53178</v>
      </c>
      <c r="C2017" s="43" t="s">
        <v>2295</v>
      </c>
      <c r="D2017" s="42" t="s">
        <v>210</v>
      </c>
      <c r="E2017" s="64">
        <v>1512036</v>
      </c>
      <c r="F2017" s="64">
        <v>120963</v>
      </c>
      <c r="G2017" s="64">
        <v>1632999</v>
      </c>
      <c r="H2017" s="50"/>
      <c r="I2017" s="52">
        <f>+VLOOKUP(B2017,[1]CHECK!F$386:N$2702,9,0)</f>
        <v>-1632999</v>
      </c>
      <c r="J2017" s="52">
        <f t="shared" si="31"/>
        <v>0</v>
      </c>
      <c r="K2017" s="68" t="str">
        <f>+VLOOKUP(B2017,[1]CHECK!F$386:N$2702,8,0)</f>
        <v>15.01.2023</v>
      </c>
    </row>
    <row r="2018" spans="1:11" ht="18.75" hidden="1" customHeight="1" x14ac:dyDescent="0.2">
      <c r="A2018" s="41">
        <v>2017</v>
      </c>
      <c r="B2018" s="60">
        <v>53179</v>
      </c>
      <c r="C2018" s="43" t="s">
        <v>2295</v>
      </c>
      <c r="D2018" s="42" t="s">
        <v>210</v>
      </c>
      <c r="E2018" s="64">
        <v>1110580</v>
      </c>
      <c r="F2018" s="64">
        <v>88846</v>
      </c>
      <c r="G2018" s="64">
        <v>1199426</v>
      </c>
      <c r="H2018" s="50"/>
      <c r="I2018" s="52">
        <f>+VLOOKUP(B2018,[1]CHECK!F$386:N$2702,9,0)</f>
        <v>-1199426</v>
      </c>
      <c r="J2018" s="52">
        <f t="shared" si="31"/>
        <v>0</v>
      </c>
      <c r="K2018" s="68" t="str">
        <f>+VLOOKUP(B2018,[1]CHECK!F$386:N$2702,8,0)</f>
        <v>15.01.2023</v>
      </c>
    </row>
    <row r="2019" spans="1:11" ht="18.75" hidden="1" customHeight="1" x14ac:dyDescent="0.2">
      <c r="A2019" s="41">
        <v>2018</v>
      </c>
      <c r="B2019" s="60">
        <v>53180</v>
      </c>
      <c r="C2019" s="43" t="s">
        <v>2295</v>
      </c>
      <c r="D2019" s="42" t="s">
        <v>210</v>
      </c>
      <c r="E2019" s="64">
        <v>1468640</v>
      </c>
      <c r="F2019" s="64">
        <v>117491</v>
      </c>
      <c r="G2019" s="64">
        <v>1586131</v>
      </c>
      <c r="H2019" s="50"/>
      <c r="I2019" s="52">
        <f>+VLOOKUP(B2019,[1]CHECK!F$386:N$2702,9,0)</f>
        <v>-1586131</v>
      </c>
      <c r="J2019" s="52">
        <f t="shared" si="31"/>
        <v>0</v>
      </c>
      <c r="K2019" s="68" t="str">
        <f>+VLOOKUP(B2019,[1]CHECK!F$386:N$2702,8,0)</f>
        <v>15.01.2023</v>
      </c>
    </row>
    <row r="2020" spans="1:11" ht="18.75" hidden="1" customHeight="1" x14ac:dyDescent="0.2">
      <c r="A2020" s="41">
        <v>2019</v>
      </c>
      <c r="B2020" s="60">
        <v>53181</v>
      </c>
      <c r="C2020" s="43" t="s">
        <v>2295</v>
      </c>
      <c r="D2020" s="42" t="s">
        <v>210</v>
      </c>
      <c r="E2020" s="64">
        <v>2777840</v>
      </c>
      <c r="F2020" s="64">
        <v>222227</v>
      </c>
      <c r="G2020" s="64">
        <v>3000067</v>
      </c>
      <c r="H2020" s="50"/>
      <c r="I2020" s="52">
        <f>+VLOOKUP(B2020,[1]CHECK!F$386:N$2702,9,0)</f>
        <v>-3000067</v>
      </c>
      <c r="J2020" s="52">
        <f t="shared" si="31"/>
        <v>0</v>
      </c>
      <c r="K2020" s="68" t="str">
        <f>+VLOOKUP(B2020,[1]CHECK!F$386:N$2702,8,0)</f>
        <v>15.01.2023</v>
      </c>
    </row>
    <row r="2021" spans="1:11" ht="18.75" hidden="1" customHeight="1" x14ac:dyDescent="0.2">
      <c r="A2021" s="41">
        <v>2020</v>
      </c>
      <c r="B2021" s="60">
        <v>53182</v>
      </c>
      <c r="C2021" s="43" t="s">
        <v>2295</v>
      </c>
      <c r="D2021" s="42" t="s">
        <v>210</v>
      </c>
      <c r="E2021" s="64">
        <v>1111900</v>
      </c>
      <c r="F2021" s="64">
        <v>88952</v>
      </c>
      <c r="G2021" s="64">
        <v>1200852</v>
      </c>
      <c r="H2021" s="50"/>
      <c r="I2021" s="52">
        <f>+VLOOKUP(B2021,[1]CHECK!F$386:N$2702,9,0)</f>
        <v>-1200852</v>
      </c>
      <c r="J2021" s="52">
        <f t="shared" si="31"/>
        <v>0</v>
      </c>
      <c r="K2021" s="68" t="str">
        <f>+VLOOKUP(B2021,[1]CHECK!F$386:N$2702,8,0)</f>
        <v>15.01.2023</v>
      </c>
    </row>
    <row r="2022" spans="1:11" ht="18.75" hidden="1" customHeight="1" x14ac:dyDescent="0.2">
      <c r="A2022" s="41">
        <v>2021</v>
      </c>
      <c r="B2022" s="60">
        <v>53183</v>
      </c>
      <c r="C2022" s="43" t="s">
        <v>2295</v>
      </c>
      <c r="D2022" s="42" t="s">
        <v>210</v>
      </c>
      <c r="E2022" s="64">
        <v>9600720</v>
      </c>
      <c r="F2022" s="64">
        <v>768058</v>
      </c>
      <c r="G2022" s="64">
        <v>10368778</v>
      </c>
      <c r="H2022" s="50"/>
      <c r="I2022" s="52">
        <f>+VLOOKUP(B2022,[1]CHECK!F$386:N$2702,9,0)</f>
        <v>-10368778</v>
      </c>
      <c r="J2022" s="52">
        <f t="shared" si="31"/>
        <v>0</v>
      </c>
      <c r="K2022" s="68" t="str">
        <f>+VLOOKUP(B2022,[1]CHECK!F$386:N$2702,8,0)</f>
        <v>15.01.2023</v>
      </c>
    </row>
    <row r="2023" spans="1:11" ht="18.75" hidden="1" customHeight="1" x14ac:dyDescent="0.2">
      <c r="A2023" s="41">
        <v>2022</v>
      </c>
      <c r="B2023" s="60">
        <v>53184</v>
      </c>
      <c r="C2023" s="43" t="s">
        <v>2295</v>
      </c>
      <c r="D2023" s="42" t="s">
        <v>210</v>
      </c>
      <c r="E2023" s="64">
        <v>5201048</v>
      </c>
      <c r="F2023" s="64">
        <v>416084</v>
      </c>
      <c r="G2023" s="64">
        <v>5617132</v>
      </c>
      <c r="H2023" s="50"/>
      <c r="I2023" s="52">
        <f>+VLOOKUP(B2023,[1]CHECK!F$386:N$2702,9,0)</f>
        <v>-5617132</v>
      </c>
      <c r="J2023" s="52">
        <f t="shared" si="31"/>
        <v>0</v>
      </c>
      <c r="K2023" s="68" t="str">
        <f>+VLOOKUP(B2023,[1]CHECK!F$386:N$2702,8,0)</f>
        <v>15.01.2023</v>
      </c>
    </row>
    <row r="2024" spans="1:11" ht="18.75" hidden="1" customHeight="1" x14ac:dyDescent="0.2">
      <c r="A2024" s="41">
        <v>2023</v>
      </c>
      <c r="B2024" s="60">
        <v>53185</v>
      </c>
      <c r="C2024" s="43" t="s">
        <v>2295</v>
      </c>
      <c r="D2024" s="42" t="s">
        <v>210</v>
      </c>
      <c r="E2024" s="64">
        <v>6362000</v>
      </c>
      <c r="F2024" s="64">
        <v>508960</v>
      </c>
      <c r="G2024" s="64">
        <v>6870960</v>
      </c>
      <c r="H2024" s="50"/>
      <c r="I2024" s="52">
        <f>+VLOOKUP(B2024,[1]CHECK!F$386:N$2702,9,0)</f>
        <v>-6870960</v>
      </c>
      <c r="J2024" s="52">
        <f t="shared" si="31"/>
        <v>0</v>
      </c>
      <c r="K2024" s="68" t="str">
        <f>+VLOOKUP(B2024,[1]CHECK!F$386:N$2702,8,0)</f>
        <v>15.01.2023</v>
      </c>
    </row>
    <row r="2025" spans="1:11" ht="18.75" hidden="1" customHeight="1" x14ac:dyDescent="0.2">
      <c r="A2025" s="41">
        <v>2024</v>
      </c>
      <c r="B2025" s="60">
        <v>53186</v>
      </c>
      <c r="C2025" s="43" t="s">
        <v>2295</v>
      </c>
      <c r="D2025" s="42" t="s">
        <v>210</v>
      </c>
      <c r="E2025" s="64">
        <v>2221160</v>
      </c>
      <c r="F2025" s="64">
        <v>177693</v>
      </c>
      <c r="G2025" s="64">
        <v>2398853</v>
      </c>
      <c r="H2025" s="50"/>
      <c r="I2025" s="52">
        <f>+VLOOKUP(B2025,[1]CHECK!F$386:N$2702,9,0)</f>
        <v>-2398853</v>
      </c>
      <c r="J2025" s="52">
        <f t="shared" si="31"/>
        <v>0</v>
      </c>
      <c r="K2025" s="68" t="str">
        <f>+VLOOKUP(B2025,[1]CHECK!F$386:N$2702,8,0)</f>
        <v>15.01.2023</v>
      </c>
    </row>
    <row r="2026" spans="1:11" ht="18.75" hidden="1" customHeight="1" x14ac:dyDescent="0.2">
      <c r="A2026" s="41">
        <v>2025</v>
      </c>
      <c r="B2026" s="60">
        <v>53187</v>
      </c>
      <c r="C2026" s="43" t="s">
        <v>2295</v>
      </c>
      <c r="D2026" s="42" t="s">
        <v>210</v>
      </c>
      <c r="E2026" s="64">
        <v>602184</v>
      </c>
      <c r="F2026" s="64">
        <v>48175</v>
      </c>
      <c r="G2026" s="64">
        <v>650359</v>
      </c>
      <c r="H2026" s="50"/>
      <c r="I2026" s="52">
        <f>+VLOOKUP(B2026,[1]CHECK!F$386:N$2702,9,0)</f>
        <v>-650359</v>
      </c>
      <c r="J2026" s="52">
        <f t="shared" si="31"/>
        <v>0</v>
      </c>
      <c r="K2026" s="68" t="str">
        <f>+VLOOKUP(B2026,[1]CHECK!F$386:N$2702,8,0)</f>
        <v>15.01.2023</v>
      </c>
    </row>
    <row r="2027" spans="1:11" ht="18.75" hidden="1" customHeight="1" x14ac:dyDescent="0.2">
      <c r="A2027" s="41">
        <v>2026</v>
      </c>
      <c r="B2027" s="60">
        <v>53193</v>
      </c>
      <c r="C2027" s="43" t="s">
        <v>151</v>
      </c>
      <c r="D2027" s="42" t="s">
        <v>210</v>
      </c>
      <c r="E2027" s="64">
        <v>6515708</v>
      </c>
      <c r="F2027" s="64">
        <v>521257</v>
      </c>
      <c r="G2027" s="64">
        <v>7036965</v>
      </c>
      <c r="H2027" s="50"/>
      <c r="I2027" s="52">
        <f>+VLOOKUP(B2027,[1]CHECK!F$386:N$2702,9,0)</f>
        <v>-7036965</v>
      </c>
      <c r="J2027" s="52">
        <f t="shared" si="31"/>
        <v>0</v>
      </c>
      <c r="K2027" s="68" t="str">
        <f>+VLOOKUP(B2027,[1]CHECK!F$386:N$2702,8,0)</f>
        <v>15.01.2023</v>
      </c>
    </row>
    <row r="2028" spans="1:11" ht="18.75" hidden="1" customHeight="1" x14ac:dyDescent="0.2">
      <c r="A2028" s="41">
        <v>2027</v>
      </c>
      <c r="B2028" s="60">
        <v>53194</v>
      </c>
      <c r="C2028" s="43" t="s">
        <v>151</v>
      </c>
      <c r="D2028" s="42" t="s">
        <v>210</v>
      </c>
      <c r="E2028" s="64">
        <v>1509948</v>
      </c>
      <c r="F2028" s="64">
        <v>120796</v>
      </c>
      <c r="G2028" s="64">
        <v>1630744</v>
      </c>
      <c r="H2028" s="50"/>
      <c r="I2028" s="52">
        <f>+VLOOKUP(B2028,[1]CHECK!F$386:N$2702,9,0)</f>
        <v>-1630744</v>
      </c>
      <c r="J2028" s="52">
        <f t="shared" si="31"/>
        <v>0</v>
      </c>
      <c r="K2028" s="68" t="str">
        <f>+VLOOKUP(B2028,[1]CHECK!F$386:N$2702,8,0)</f>
        <v>15.01.2023</v>
      </c>
    </row>
    <row r="2029" spans="1:11" ht="18.75" hidden="1" customHeight="1" x14ac:dyDescent="0.2">
      <c r="A2029" s="41">
        <v>2028</v>
      </c>
      <c r="B2029" s="60">
        <v>53195</v>
      </c>
      <c r="C2029" s="43" t="s">
        <v>151</v>
      </c>
      <c r="D2029" s="42" t="s">
        <v>210</v>
      </c>
      <c r="E2029" s="64">
        <v>2421888</v>
      </c>
      <c r="F2029" s="64">
        <v>193751</v>
      </c>
      <c r="G2029" s="64">
        <v>2615639</v>
      </c>
      <c r="H2029" s="50"/>
      <c r="I2029" s="52">
        <f>+VLOOKUP(B2029,[1]CHECK!F$386:N$2702,9,0)</f>
        <v>-2615639</v>
      </c>
      <c r="J2029" s="52">
        <f t="shared" si="31"/>
        <v>0</v>
      </c>
      <c r="K2029" s="68" t="str">
        <f>+VLOOKUP(B2029,[1]CHECK!F$386:N$2702,8,0)</f>
        <v>15.01.2023</v>
      </c>
    </row>
    <row r="2030" spans="1:11" ht="18.75" hidden="1" customHeight="1" x14ac:dyDescent="0.2">
      <c r="A2030" s="41">
        <v>2029</v>
      </c>
      <c r="B2030" s="60">
        <v>53250</v>
      </c>
      <c r="C2030" s="43" t="s">
        <v>2314</v>
      </c>
      <c r="D2030" s="42" t="s">
        <v>210</v>
      </c>
      <c r="E2030" s="64">
        <v>2221160</v>
      </c>
      <c r="F2030" s="64">
        <v>177693</v>
      </c>
      <c r="G2030" s="64">
        <v>2398853</v>
      </c>
      <c r="H2030" s="50"/>
      <c r="I2030" s="52">
        <f>+VLOOKUP(B2030,[1]CHECK!F$386:N$2702,9,0)</f>
        <v>-2398853</v>
      </c>
      <c r="J2030" s="52">
        <f t="shared" si="31"/>
        <v>0</v>
      </c>
      <c r="K2030" s="68" t="str">
        <f>+VLOOKUP(B2030,[1]CHECK!F$386:N$2702,8,0)</f>
        <v>15.01.2023</v>
      </c>
    </row>
    <row r="2031" spans="1:11" ht="18.75" hidden="1" customHeight="1" x14ac:dyDescent="0.2">
      <c r="A2031" s="41">
        <v>2030</v>
      </c>
      <c r="B2031" s="60">
        <v>53251</v>
      </c>
      <c r="C2031" s="43" t="s">
        <v>2314</v>
      </c>
      <c r="D2031" s="42" t="s">
        <v>210</v>
      </c>
      <c r="E2031" s="64">
        <v>1311308</v>
      </c>
      <c r="F2031" s="64">
        <v>104905</v>
      </c>
      <c r="G2031" s="64">
        <v>1416213</v>
      </c>
      <c r="H2031" s="50"/>
      <c r="I2031" s="52">
        <f>+VLOOKUP(B2031,[1]CHECK!F$386:N$2702,9,0)</f>
        <v>-1416213</v>
      </c>
      <c r="J2031" s="52">
        <f t="shared" si="31"/>
        <v>0</v>
      </c>
      <c r="K2031" s="68" t="str">
        <f>+VLOOKUP(B2031,[1]CHECK!F$386:N$2702,8,0)</f>
        <v>15.01.2023</v>
      </c>
    </row>
    <row r="2032" spans="1:11" ht="18.75" hidden="1" customHeight="1" x14ac:dyDescent="0.2">
      <c r="A2032" s="41">
        <v>2031</v>
      </c>
      <c r="B2032" s="60">
        <v>53254</v>
      </c>
      <c r="C2032" s="43" t="s">
        <v>2314</v>
      </c>
      <c r="D2032" s="42" t="s">
        <v>210</v>
      </c>
      <c r="E2032" s="64">
        <v>2579200</v>
      </c>
      <c r="F2032" s="64">
        <v>206336</v>
      </c>
      <c r="G2032" s="64">
        <v>2785536</v>
      </c>
      <c r="H2032" s="50"/>
      <c r="I2032" s="52">
        <f>+VLOOKUP(B2032,[1]CHECK!F$386:N$2702,9,0)</f>
        <v>-2785536</v>
      </c>
      <c r="J2032" s="52">
        <f t="shared" si="31"/>
        <v>0</v>
      </c>
      <c r="K2032" s="68" t="str">
        <f>+VLOOKUP(B2032,[1]CHECK!F$386:N$2702,8,0)</f>
        <v>15.01.2023</v>
      </c>
    </row>
    <row r="2033" spans="1:11" ht="18.75" hidden="1" customHeight="1" x14ac:dyDescent="0.2">
      <c r="A2033" s="41">
        <v>2032</v>
      </c>
      <c r="B2033" s="60">
        <v>53261</v>
      </c>
      <c r="C2033" s="43" t="s">
        <v>2314</v>
      </c>
      <c r="D2033" s="42" t="s">
        <v>210</v>
      </c>
      <c r="E2033" s="64">
        <v>2779928</v>
      </c>
      <c r="F2033" s="64">
        <v>222394</v>
      </c>
      <c r="G2033" s="64">
        <v>3002322</v>
      </c>
      <c r="H2033" s="50"/>
      <c r="I2033" s="52">
        <f>+VLOOKUP(B2033,[1]CHECK!F$386:N$2702,9,0)</f>
        <v>-3002322</v>
      </c>
      <c r="J2033" s="52">
        <f t="shared" si="31"/>
        <v>0</v>
      </c>
      <c r="K2033" s="68" t="str">
        <f>+VLOOKUP(B2033,[1]CHECK!F$386:N$2702,8,0)</f>
        <v>15.01.2023</v>
      </c>
    </row>
    <row r="2034" spans="1:11" ht="18.75" hidden="1" customHeight="1" x14ac:dyDescent="0.2">
      <c r="A2034" s="41">
        <v>2033</v>
      </c>
      <c r="B2034" s="60">
        <v>53347</v>
      </c>
      <c r="C2034" s="43" t="s">
        <v>2319</v>
      </c>
      <c r="D2034" s="42" t="s">
        <v>210</v>
      </c>
      <c r="E2034" s="64">
        <v>3533788</v>
      </c>
      <c r="F2034" s="64">
        <v>282703</v>
      </c>
      <c r="G2034" s="64">
        <v>3816491</v>
      </c>
      <c r="H2034" s="50"/>
      <c r="I2034" s="52">
        <f>+VLOOKUP(B2034,[1]CHECK!F$386:N$2702,9,0)</f>
        <v>-3816491</v>
      </c>
      <c r="J2034" s="52">
        <f t="shared" si="31"/>
        <v>0</v>
      </c>
      <c r="K2034" s="68" t="str">
        <f>+VLOOKUP(B2034,[1]CHECK!F$386:N$2702,8,0)</f>
        <v>15.01.2023</v>
      </c>
    </row>
    <row r="2035" spans="1:11" ht="18.75" hidden="1" customHeight="1" x14ac:dyDescent="0.2">
      <c r="A2035" s="41">
        <v>2034</v>
      </c>
      <c r="B2035" s="60">
        <v>53377</v>
      </c>
      <c r="C2035" s="43" t="s">
        <v>2319</v>
      </c>
      <c r="D2035" s="42" t="s">
        <v>210</v>
      </c>
      <c r="E2035" s="64">
        <v>2580520</v>
      </c>
      <c r="F2035" s="64">
        <v>206442</v>
      </c>
      <c r="G2035" s="64">
        <v>2786962</v>
      </c>
      <c r="H2035" s="50"/>
      <c r="I2035" s="52">
        <f>+VLOOKUP(B2035,[1]CHECK!F$386:N$2702,9,0)</f>
        <v>-2786962</v>
      </c>
      <c r="J2035" s="52">
        <f t="shared" si="31"/>
        <v>0</v>
      </c>
      <c r="K2035" s="68" t="str">
        <f>+VLOOKUP(B2035,[1]CHECK!F$386:N$2702,8,0)</f>
        <v>15.01.2023</v>
      </c>
    </row>
    <row r="2036" spans="1:11" ht="18.75" hidden="1" customHeight="1" x14ac:dyDescent="0.2">
      <c r="A2036" s="41">
        <v>2035</v>
      </c>
      <c r="B2036" s="60">
        <v>53378</v>
      </c>
      <c r="C2036" s="43" t="s">
        <v>2319</v>
      </c>
      <c r="D2036" s="42" t="s">
        <v>210</v>
      </c>
      <c r="E2036" s="64">
        <v>1972036</v>
      </c>
      <c r="F2036" s="64">
        <v>157763</v>
      </c>
      <c r="G2036" s="64">
        <v>2129799</v>
      </c>
      <c r="H2036" s="50"/>
      <c r="I2036" s="52">
        <f>+VLOOKUP(B2036,[1]CHECK!F$386:N$2702,9,0)</f>
        <v>-2129799</v>
      </c>
      <c r="J2036" s="52">
        <f t="shared" si="31"/>
        <v>0</v>
      </c>
      <c r="K2036" s="68" t="str">
        <f>+VLOOKUP(B2036,[1]CHECK!F$386:N$2702,8,0)</f>
        <v>15.01.2023</v>
      </c>
    </row>
    <row r="2037" spans="1:11" ht="18.75" hidden="1" customHeight="1" x14ac:dyDescent="0.2">
      <c r="A2037" s="41">
        <v>2036</v>
      </c>
      <c r="B2037" s="60">
        <v>53942</v>
      </c>
      <c r="C2037" s="43" t="s">
        <v>2319</v>
      </c>
      <c r="D2037" s="42" t="s">
        <v>210</v>
      </c>
      <c r="E2037" s="64">
        <v>1110580</v>
      </c>
      <c r="F2037" s="64">
        <v>88846</v>
      </c>
      <c r="G2037" s="64">
        <v>1199426</v>
      </c>
      <c r="H2037" s="50"/>
      <c r="I2037" s="52">
        <f>+VLOOKUP(B2037,[1]CHECK!F$386:N$2702,9,0)</f>
        <v>-1199426</v>
      </c>
      <c r="J2037" s="52">
        <f t="shared" si="31"/>
        <v>0</v>
      </c>
      <c r="K2037" s="68" t="str">
        <f>+VLOOKUP(B2037,[1]CHECK!F$386:N$2702,8,0)</f>
        <v>15.01.2023</v>
      </c>
    </row>
    <row r="2038" spans="1:11" ht="18.75" hidden="1" customHeight="1" x14ac:dyDescent="0.2">
      <c r="A2038" s="41">
        <v>2037</v>
      </c>
      <c r="B2038" s="60">
        <v>53943</v>
      </c>
      <c r="C2038" s="43" t="s">
        <v>2319</v>
      </c>
      <c r="D2038" s="42" t="s">
        <v>210</v>
      </c>
      <c r="E2038" s="64">
        <v>3733204</v>
      </c>
      <c r="F2038" s="64">
        <v>298656</v>
      </c>
      <c r="G2038" s="64">
        <v>4031860</v>
      </c>
      <c r="H2038" s="50"/>
      <c r="I2038" s="52">
        <f>+VLOOKUP(B2038,[1]CHECK!F$386:N$2702,9,0)</f>
        <v>-4031860</v>
      </c>
      <c r="J2038" s="52">
        <f t="shared" si="31"/>
        <v>0</v>
      </c>
      <c r="K2038" s="68" t="str">
        <f>+VLOOKUP(B2038,[1]CHECK!F$386:N$2702,8,0)</f>
        <v>15.01.2023</v>
      </c>
    </row>
    <row r="2039" spans="1:11" ht="18.75" hidden="1" customHeight="1" x14ac:dyDescent="0.2">
      <c r="A2039" s="41">
        <v>2038</v>
      </c>
      <c r="B2039" s="60">
        <v>53944</v>
      </c>
      <c r="C2039" s="43" t="s">
        <v>2319</v>
      </c>
      <c r="D2039" s="42" t="s">
        <v>210</v>
      </c>
      <c r="E2039" s="64">
        <v>1514640</v>
      </c>
      <c r="F2039" s="64">
        <v>121171</v>
      </c>
      <c r="G2039" s="64">
        <v>1635811</v>
      </c>
      <c r="H2039" s="50"/>
      <c r="I2039" s="52">
        <f>+VLOOKUP(B2039,[1]CHECK!F$386:N$2702,9,0)</f>
        <v>-1635811</v>
      </c>
      <c r="J2039" s="52">
        <f t="shared" si="31"/>
        <v>0</v>
      </c>
      <c r="K2039" s="68" t="str">
        <f>+VLOOKUP(B2039,[1]CHECK!F$386:N$2702,8,0)</f>
        <v>15.01.2023</v>
      </c>
    </row>
    <row r="2040" spans="1:11" ht="18.75" hidden="1" customHeight="1" x14ac:dyDescent="0.2">
      <c r="A2040" s="41">
        <v>2039</v>
      </c>
      <c r="B2040" s="60">
        <v>53945</v>
      </c>
      <c r="C2040" s="43" t="s">
        <v>2319</v>
      </c>
      <c r="D2040" s="42" t="s">
        <v>210</v>
      </c>
      <c r="E2040" s="64">
        <v>2579220</v>
      </c>
      <c r="F2040" s="64">
        <v>206338</v>
      </c>
      <c r="G2040" s="64">
        <v>2785558</v>
      </c>
      <c r="H2040" s="50"/>
      <c r="I2040" s="52">
        <f>+VLOOKUP(B2040,[1]CHECK!F$386:N$2702,9,0)</f>
        <v>-2785558</v>
      </c>
      <c r="J2040" s="52">
        <f t="shared" si="31"/>
        <v>0</v>
      </c>
      <c r="K2040" s="68" t="str">
        <f>+VLOOKUP(B2040,[1]CHECK!F$386:N$2702,8,0)</f>
        <v>15.01.2023</v>
      </c>
    </row>
    <row r="2041" spans="1:11" ht="18.75" hidden="1" customHeight="1" x14ac:dyDescent="0.2">
      <c r="A2041" s="41">
        <v>2040</v>
      </c>
      <c r="B2041" s="60">
        <v>53946</v>
      </c>
      <c r="C2041" s="43" t="s">
        <v>2319</v>
      </c>
      <c r="D2041" s="42" t="s">
        <v>210</v>
      </c>
      <c r="E2041" s="64">
        <v>1340580</v>
      </c>
      <c r="F2041" s="64">
        <v>107246</v>
      </c>
      <c r="G2041" s="64">
        <v>1447826</v>
      </c>
      <c r="H2041" s="50"/>
      <c r="I2041" s="52">
        <f>+VLOOKUP(B2041,[1]CHECK!F$386:N$2702,9,0)</f>
        <v>-1447826</v>
      </c>
      <c r="J2041" s="52">
        <f t="shared" si="31"/>
        <v>0</v>
      </c>
      <c r="K2041" s="68" t="str">
        <f>+VLOOKUP(B2041,[1]CHECK!F$386:N$2702,8,0)</f>
        <v>15.01.2023</v>
      </c>
    </row>
    <row r="2042" spans="1:11" ht="18.75" hidden="1" customHeight="1" x14ac:dyDescent="0.2">
      <c r="A2042" s="41">
        <v>2041</v>
      </c>
      <c r="B2042" s="60">
        <v>53947</v>
      </c>
      <c r="C2042" s="43" t="s">
        <v>2319</v>
      </c>
      <c r="D2042" s="42" t="s">
        <v>210</v>
      </c>
      <c r="E2042" s="64">
        <v>3179304</v>
      </c>
      <c r="F2042" s="64">
        <v>254344</v>
      </c>
      <c r="G2042" s="64">
        <v>3433648</v>
      </c>
      <c r="H2042" s="50"/>
      <c r="I2042" s="52">
        <f>+VLOOKUP(B2042,[1]CHECK!F$386:N$2702,9,0)</f>
        <v>-3433648</v>
      </c>
      <c r="J2042" s="52">
        <f t="shared" si="31"/>
        <v>0</v>
      </c>
      <c r="K2042" s="68" t="str">
        <f>+VLOOKUP(B2042,[1]CHECK!F$386:N$2702,8,0)</f>
        <v>15.01.2023</v>
      </c>
    </row>
    <row r="2043" spans="1:11" ht="18.75" hidden="1" customHeight="1" x14ac:dyDescent="0.2">
      <c r="A2043" s="41">
        <v>2042</v>
      </c>
      <c r="B2043" s="60">
        <v>53948</v>
      </c>
      <c r="C2043" s="43" t="s">
        <v>2319</v>
      </c>
      <c r="D2043" s="42" t="s">
        <v>210</v>
      </c>
      <c r="E2043" s="64">
        <v>660732</v>
      </c>
      <c r="F2043" s="64">
        <v>52859</v>
      </c>
      <c r="G2043" s="64">
        <v>713591</v>
      </c>
      <c r="H2043" s="50"/>
      <c r="I2043" s="52">
        <f>+VLOOKUP(B2043,[1]CHECK!F$386:N$2702,9,0)</f>
        <v>-713591</v>
      </c>
      <c r="J2043" s="52">
        <f t="shared" si="31"/>
        <v>0</v>
      </c>
      <c r="K2043" s="68" t="str">
        <f>+VLOOKUP(B2043,[1]CHECK!F$386:N$2702,8,0)</f>
        <v>15.01.2023</v>
      </c>
    </row>
    <row r="2044" spans="1:11" customFormat="1" ht="15" hidden="1" customHeight="1" x14ac:dyDescent="0.25">
      <c r="A2044" s="41">
        <v>2043</v>
      </c>
      <c r="B2044" s="67">
        <v>53949</v>
      </c>
      <c r="C2044" s="48" t="s">
        <v>2319</v>
      </c>
      <c r="D2044" s="47" t="s">
        <v>210</v>
      </c>
      <c r="E2044" s="65">
        <v>2579220</v>
      </c>
      <c r="F2044" s="65">
        <v>206338</v>
      </c>
      <c r="G2044" s="66">
        <v>2785558</v>
      </c>
      <c r="H2044" s="53"/>
      <c r="I2044" s="52">
        <f>+VLOOKUP(B2044,[1]CHECK!F$386:N$2702,9,0)</f>
        <v>-2785558</v>
      </c>
      <c r="J2044" s="52">
        <f t="shared" si="31"/>
        <v>0</v>
      </c>
      <c r="K2044" s="68" t="str">
        <f>+VLOOKUP(B2044,[1]CHECK!F$386:N$2702,8,0)</f>
        <v>15.01.2023</v>
      </c>
    </row>
    <row r="2045" spans="1:11" ht="18.75" hidden="1" customHeight="1" x14ac:dyDescent="0.2">
      <c r="A2045" s="41">
        <v>2044</v>
      </c>
      <c r="B2045" s="60">
        <v>53950</v>
      </c>
      <c r="C2045" s="43" t="s">
        <v>2319</v>
      </c>
      <c r="D2045" s="42" t="s">
        <v>210</v>
      </c>
      <c r="E2045" s="64">
        <v>1807348</v>
      </c>
      <c r="F2045" s="64">
        <v>144588</v>
      </c>
      <c r="G2045" s="64">
        <v>1951936</v>
      </c>
      <c r="H2045" s="50"/>
      <c r="I2045" s="52">
        <f>+VLOOKUP(B2045,[1]CHECK!F$386:N$2702,9,0)</f>
        <v>-1951936</v>
      </c>
      <c r="J2045" s="52">
        <f t="shared" si="31"/>
        <v>0</v>
      </c>
      <c r="K2045" s="68" t="str">
        <f>+VLOOKUP(B2045,[1]CHECK!F$386:N$2702,8,0)</f>
        <v>15.01.2023</v>
      </c>
    </row>
    <row r="2046" spans="1:11" ht="18.75" hidden="1" customHeight="1" x14ac:dyDescent="0.2">
      <c r="A2046" s="41">
        <v>2045</v>
      </c>
      <c r="B2046" s="60">
        <v>53951</v>
      </c>
      <c r="C2046" s="43" t="s">
        <v>2319</v>
      </c>
      <c r="D2046" s="42" t="s">
        <v>210</v>
      </c>
      <c r="E2046" s="64">
        <v>2779928</v>
      </c>
      <c r="F2046" s="64">
        <v>222394</v>
      </c>
      <c r="G2046" s="64">
        <v>3002322</v>
      </c>
      <c r="H2046" s="50"/>
      <c r="I2046" s="52">
        <f>+VLOOKUP(B2046,[1]CHECK!F$386:N$2702,9,0)</f>
        <v>-3002322</v>
      </c>
      <c r="J2046" s="52">
        <f t="shared" si="31"/>
        <v>0</v>
      </c>
      <c r="K2046" s="68" t="str">
        <f>+VLOOKUP(B2046,[1]CHECK!F$386:N$2702,8,0)</f>
        <v>15.01.2023</v>
      </c>
    </row>
    <row r="2047" spans="1:11" ht="18.75" hidden="1" customHeight="1" x14ac:dyDescent="0.2">
      <c r="A2047" s="41">
        <v>2046</v>
      </c>
      <c r="B2047" s="60">
        <v>53965</v>
      </c>
      <c r="C2047" s="43" t="s">
        <v>152</v>
      </c>
      <c r="D2047" s="42" t="s">
        <v>210</v>
      </c>
      <c r="E2047" s="64">
        <v>2980656</v>
      </c>
      <c r="F2047" s="64">
        <v>238452</v>
      </c>
      <c r="G2047" s="64">
        <v>3219108</v>
      </c>
      <c r="H2047" s="50"/>
      <c r="I2047" s="52">
        <f>+VLOOKUP(B2047,[1]CHECK!F$386:N$2702,9,0)</f>
        <v>-3219108</v>
      </c>
      <c r="J2047" s="52">
        <f t="shared" si="31"/>
        <v>0</v>
      </c>
      <c r="K2047" s="68" t="str">
        <f>+VLOOKUP(B2047,[1]CHECK!F$386:N$2702,8,0)</f>
        <v>05.02.2023</v>
      </c>
    </row>
    <row r="2048" spans="1:11" ht="18.75" hidden="1" customHeight="1" x14ac:dyDescent="0.2">
      <c r="A2048" s="41">
        <v>2047</v>
      </c>
      <c r="B2048" s="60">
        <v>54130</v>
      </c>
      <c r="C2048" s="43" t="s">
        <v>152</v>
      </c>
      <c r="D2048" s="42" t="s">
        <v>210</v>
      </c>
      <c r="E2048" s="64">
        <v>4647964</v>
      </c>
      <c r="F2048" s="64">
        <v>371837</v>
      </c>
      <c r="G2048" s="64">
        <v>5019801</v>
      </c>
      <c r="H2048" s="50"/>
      <c r="I2048" s="52">
        <f>+VLOOKUP(B2048,[1]CHECK!F$386:N$2702,9,0)</f>
        <v>-5019801</v>
      </c>
      <c r="J2048" s="52">
        <f t="shared" si="31"/>
        <v>0</v>
      </c>
      <c r="K2048" s="68" t="str">
        <f>+VLOOKUP(B2048,[1]CHECK!F$386:N$2702,8,0)</f>
        <v>05.02.2023</v>
      </c>
    </row>
    <row r="2049" spans="1:11" ht="18.75" hidden="1" customHeight="1" x14ac:dyDescent="0.2">
      <c r="A2049" s="41">
        <v>2048</v>
      </c>
      <c r="B2049" s="60">
        <v>54131</v>
      </c>
      <c r="C2049" s="43" t="s">
        <v>152</v>
      </c>
      <c r="D2049" s="42" t="s">
        <v>210</v>
      </c>
      <c r="E2049" s="64">
        <v>2465800</v>
      </c>
      <c r="F2049" s="64">
        <v>197264</v>
      </c>
      <c r="G2049" s="64">
        <v>2663064</v>
      </c>
      <c r="H2049" s="50"/>
      <c r="I2049" s="52">
        <f>+VLOOKUP(B2049,[1]CHECK!F$386:N$2702,9,0)</f>
        <v>-2663064</v>
      </c>
      <c r="J2049" s="52">
        <f t="shared" si="31"/>
        <v>0</v>
      </c>
      <c r="K2049" s="68" t="str">
        <f>+VLOOKUP(B2049,[1]CHECK!F$386:N$2702,8,0)</f>
        <v>05.02.2023</v>
      </c>
    </row>
    <row r="2050" spans="1:11" ht="18.75" hidden="1" customHeight="1" x14ac:dyDescent="0.2">
      <c r="A2050" s="41">
        <v>2049</v>
      </c>
      <c r="B2050" s="60">
        <v>54370</v>
      </c>
      <c r="C2050" s="43" t="s">
        <v>2336</v>
      </c>
      <c r="D2050" s="42" t="s">
        <v>210</v>
      </c>
      <c r="E2050" s="64">
        <v>1468620</v>
      </c>
      <c r="F2050" s="64">
        <v>117490</v>
      </c>
      <c r="G2050" s="64">
        <v>1586110</v>
      </c>
      <c r="H2050" s="50"/>
      <c r="I2050" s="52">
        <f>+VLOOKUP(B2050,[1]CHECK!F$386:N$2702,9,0)</f>
        <v>-1586110</v>
      </c>
      <c r="J2050" s="52">
        <f t="shared" si="31"/>
        <v>0</v>
      </c>
      <c r="K2050" s="68" t="str">
        <f>+VLOOKUP(B2050,[1]CHECK!F$386:N$2702,8,0)</f>
        <v>05.02.2023</v>
      </c>
    </row>
    <row r="2051" spans="1:11" ht="18.75" hidden="1" customHeight="1" x14ac:dyDescent="0.2">
      <c r="A2051" s="41">
        <v>2050</v>
      </c>
      <c r="B2051" s="60">
        <v>54371</v>
      </c>
      <c r="C2051" s="43" t="s">
        <v>2336</v>
      </c>
      <c r="D2051" s="42" t="s">
        <v>210</v>
      </c>
      <c r="E2051" s="64">
        <v>1669368</v>
      </c>
      <c r="F2051" s="64">
        <v>133549</v>
      </c>
      <c r="G2051" s="64">
        <v>1802917</v>
      </c>
      <c r="H2051" s="50"/>
      <c r="I2051" s="52">
        <f>+VLOOKUP(B2051,[1]CHECK!F$386:N$2702,9,0)</f>
        <v>-1802917</v>
      </c>
      <c r="J2051" s="52">
        <f t="shared" ref="J2051:J2114" si="32">+I2051+G2051</f>
        <v>0</v>
      </c>
      <c r="K2051" s="68" t="str">
        <f>+VLOOKUP(B2051,[1]CHECK!F$386:N$2702,8,0)</f>
        <v>05.02.2023</v>
      </c>
    </row>
    <row r="2052" spans="1:11" ht="18.75" hidden="1" customHeight="1" x14ac:dyDescent="0.2">
      <c r="A2052" s="41">
        <v>2051</v>
      </c>
      <c r="B2052" s="60">
        <v>54372</v>
      </c>
      <c r="C2052" s="43" t="s">
        <v>2336</v>
      </c>
      <c r="D2052" s="42" t="s">
        <v>210</v>
      </c>
      <c r="E2052" s="64">
        <v>2314480</v>
      </c>
      <c r="F2052" s="64">
        <v>185158</v>
      </c>
      <c r="G2052" s="64">
        <v>2499638</v>
      </c>
      <c r="H2052" s="50"/>
      <c r="I2052" s="52">
        <f>+VLOOKUP(B2052,[1]CHECK!F$386:N$2702,9,0)</f>
        <v>-2499638</v>
      </c>
      <c r="J2052" s="52">
        <f t="shared" si="32"/>
        <v>0</v>
      </c>
      <c r="K2052" s="68" t="str">
        <f>+VLOOKUP(B2052,[1]CHECK!F$386:N$2702,8,0)</f>
        <v>05.02.2023</v>
      </c>
    </row>
    <row r="2053" spans="1:11" ht="18.75" hidden="1" customHeight="1" x14ac:dyDescent="0.2">
      <c r="A2053" s="41">
        <v>2052</v>
      </c>
      <c r="B2053" s="60">
        <v>54373</v>
      </c>
      <c r="C2053" s="43" t="s">
        <v>2336</v>
      </c>
      <c r="D2053" s="42" t="s">
        <v>210</v>
      </c>
      <c r="E2053" s="64">
        <v>3532468</v>
      </c>
      <c r="F2053" s="64">
        <v>282597</v>
      </c>
      <c r="G2053" s="64">
        <v>3815065</v>
      </c>
      <c r="H2053" s="50"/>
      <c r="I2053" s="52">
        <f>+VLOOKUP(B2053,[1]CHECK!F$386:N$2702,9,0)</f>
        <v>-3815065</v>
      </c>
      <c r="J2053" s="52">
        <f t="shared" si="32"/>
        <v>0</v>
      </c>
      <c r="K2053" s="68" t="str">
        <f>+VLOOKUP(B2053,[1]CHECK!F$386:N$2702,8,0)</f>
        <v>05.02.2023</v>
      </c>
    </row>
    <row r="2054" spans="1:11" ht="18.75" hidden="1" customHeight="1" x14ac:dyDescent="0.2">
      <c r="A2054" s="41">
        <v>2053</v>
      </c>
      <c r="B2054" s="60">
        <v>54374</v>
      </c>
      <c r="C2054" s="43" t="s">
        <v>2336</v>
      </c>
      <c r="D2054" s="42" t="s">
        <v>210</v>
      </c>
      <c r="E2054" s="64">
        <v>1450628</v>
      </c>
      <c r="F2054" s="64">
        <v>116050</v>
      </c>
      <c r="G2054" s="64">
        <v>1566678</v>
      </c>
      <c r="H2054" s="50"/>
      <c r="I2054" s="52">
        <f>+VLOOKUP(B2054,[1]CHECK!F$386:N$2702,9,0)</f>
        <v>-1566678</v>
      </c>
      <c r="J2054" s="52">
        <f t="shared" si="32"/>
        <v>0</v>
      </c>
      <c r="K2054" s="68" t="str">
        <f>+VLOOKUP(B2054,[1]CHECK!F$386:N$2702,8,0)</f>
        <v>05.02.2023</v>
      </c>
    </row>
    <row r="2055" spans="1:11" ht="18.75" hidden="1" customHeight="1" x14ac:dyDescent="0.2">
      <c r="A2055" s="41">
        <v>2054</v>
      </c>
      <c r="B2055" s="60">
        <v>54375</v>
      </c>
      <c r="C2055" s="43" t="s">
        <v>2336</v>
      </c>
      <c r="D2055" s="42" t="s">
        <v>210</v>
      </c>
      <c r="E2055" s="64">
        <v>2850528</v>
      </c>
      <c r="F2055" s="64">
        <v>228042</v>
      </c>
      <c r="G2055" s="64">
        <v>3078570</v>
      </c>
      <c r="H2055" s="50"/>
      <c r="I2055" s="52">
        <f>+VLOOKUP(B2055,[1]CHECK!F$386:N$2702,9,0)</f>
        <v>-3078570</v>
      </c>
      <c r="J2055" s="52">
        <f t="shared" si="32"/>
        <v>0</v>
      </c>
      <c r="K2055" s="68" t="str">
        <f>+VLOOKUP(B2055,[1]CHECK!F$386:N$2702,8,0)</f>
        <v>05.02.2023</v>
      </c>
    </row>
    <row r="2056" spans="1:11" ht="18.75" hidden="1" customHeight="1" x14ac:dyDescent="0.2">
      <c r="A2056" s="41">
        <v>2055</v>
      </c>
      <c r="B2056" s="60">
        <v>54376</v>
      </c>
      <c r="C2056" s="43" t="s">
        <v>2336</v>
      </c>
      <c r="D2056" s="42" t="s">
        <v>210</v>
      </c>
      <c r="E2056" s="64">
        <v>5753632</v>
      </c>
      <c r="F2056" s="64">
        <v>460291</v>
      </c>
      <c r="G2056" s="64">
        <v>6213923</v>
      </c>
      <c r="H2056" s="50"/>
      <c r="I2056" s="52">
        <f>+VLOOKUP(B2056,[1]CHECK!F$386:N$2702,9,0)</f>
        <v>-6213923</v>
      </c>
      <c r="J2056" s="52">
        <f t="shared" si="32"/>
        <v>0</v>
      </c>
      <c r="K2056" s="68" t="str">
        <f>+VLOOKUP(B2056,[1]CHECK!F$386:N$2702,8,0)</f>
        <v>05.02.2023</v>
      </c>
    </row>
    <row r="2057" spans="1:11" ht="18.75" hidden="1" customHeight="1" x14ac:dyDescent="0.2">
      <c r="A2057" s="41">
        <v>2056</v>
      </c>
      <c r="B2057" s="60">
        <v>54377</v>
      </c>
      <c r="C2057" s="43" t="s">
        <v>2336</v>
      </c>
      <c r="D2057" s="42" t="s">
        <v>210</v>
      </c>
      <c r="E2057" s="64">
        <v>1715348</v>
      </c>
      <c r="F2057" s="64">
        <v>137228</v>
      </c>
      <c r="G2057" s="64">
        <v>1852576</v>
      </c>
      <c r="H2057" s="50"/>
      <c r="I2057" s="52">
        <f>+VLOOKUP(B2057,[1]CHECK!F$386:N$2702,9,0)</f>
        <v>-1852576</v>
      </c>
      <c r="J2057" s="52">
        <f t="shared" si="32"/>
        <v>0</v>
      </c>
      <c r="K2057" s="68" t="str">
        <f>+VLOOKUP(B2057,[1]CHECK!F$386:N$2702,8,0)</f>
        <v>05.02.2023</v>
      </c>
    </row>
    <row r="2058" spans="1:11" ht="18.75" hidden="1" customHeight="1" x14ac:dyDescent="0.2">
      <c r="A2058" s="41">
        <v>2057</v>
      </c>
      <c r="B2058" s="60">
        <v>54378</v>
      </c>
      <c r="C2058" s="43" t="s">
        <v>2336</v>
      </c>
      <c r="D2058" s="42" t="s">
        <v>210</v>
      </c>
      <c r="E2058" s="64">
        <v>9552324</v>
      </c>
      <c r="F2058" s="64">
        <v>764186</v>
      </c>
      <c r="G2058" s="64">
        <v>10316510</v>
      </c>
      <c r="H2058" s="50"/>
      <c r="I2058" s="52">
        <f>+VLOOKUP(B2058,[1]CHECK!F$386:N$2702,9,0)</f>
        <v>-10316510</v>
      </c>
      <c r="J2058" s="52">
        <f t="shared" si="32"/>
        <v>0</v>
      </c>
      <c r="K2058" s="68" t="str">
        <f>+VLOOKUP(B2058,[1]CHECK!F$386:N$2702,8,0)</f>
        <v>05.02.2023</v>
      </c>
    </row>
    <row r="2059" spans="1:11" ht="18.75" hidden="1" customHeight="1" x14ac:dyDescent="0.2">
      <c r="A2059" s="41">
        <v>2058</v>
      </c>
      <c r="B2059" s="60">
        <v>54379</v>
      </c>
      <c r="C2059" s="43" t="s">
        <v>2336</v>
      </c>
      <c r="D2059" s="42" t="s">
        <v>210</v>
      </c>
      <c r="E2059" s="64">
        <v>2809200</v>
      </c>
      <c r="F2059" s="64">
        <v>224736</v>
      </c>
      <c r="G2059" s="64">
        <v>3033936</v>
      </c>
      <c r="H2059" s="50"/>
      <c r="I2059" s="52">
        <f>+VLOOKUP(B2059,[1]CHECK!F$386:N$2702,9,0)</f>
        <v>-3033936</v>
      </c>
      <c r="J2059" s="52">
        <f t="shared" si="32"/>
        <v>0</v>
      </c>
      <c r="K2059" s="68" t="str">
        <f>+VLOOKUP(B2059,[1]CHECK!F$386:N$2702,8,0)</f>
        <v>05.02.2023</v>
      </c>
    </row>
    <row r="2060" spans="1:11" ht="18.75" hidden="1" customHeight="1" x14ac:dyDescent="0.2">
      <c r="A2060" s="41">
        <v>2059</v>
      </c>
      <c r="B2060" s="60">
        <v>54380</v>
      </c>
      <c r="C2060" s="43" t="s">
        <v>2336</v>
      </c>
      <c r="D2060" s="42" t="s">
        <v>210</v>
      </c>
      <c r="E2060" s="64">
        <v>1311312</v>
      </c>
      <c r="F2060" s="64">
        <v>104905</v>
      </c>
      <c r="G2060" s="64">
        <v>1416217</v>
      </c>
      <c r="H2060" s="50"/>
      <c r="I2060" s="52">
        <f>+VLOOKUP(B2060,[1]CHECK!F$386:N$2702,9,0)</f>
        <v>-1416217</v>
      </c>
      <c r="J2060" s="52">
        <f t="shared" si="32"/>
        <v>0</v>
      </c>
      <c r="K2060" s="68" t="str">
        <f>+VLOOKUP(B2060,[1]CHECK!F$386:N$2702,8,0)</f>
        <v>05.02.2023</v>
      </c>
    </row>
    <row r="2061" spans="1:11" ht="18.75" hidden="1" customHeight="1" x14ac:dyDescent="0.2">
      <c r="A2061" s="41">
        <v>2060</v>
      </c>
      <c r="B2061" s="60">
        <v>54386</v>
      </c>
      <c r="C2061" s="43" t="s">
        <v>153</v>
      </c>
      <c r="D2061" s="42" t="s">
        <v>210</v>
      </c>
      <c r="E2061" s="64">
        <v>5047088</v>
      </c>
      <c r="F2061" s="64">
        <v>403767</v>
      </c>
      <c r="G2061" s="64">
        <v>5450855</v>
      </c>
      <c r="H2061" s="50"/>
      <c r="I2061" s="52">
        <f>+VLOOKUP(B2061,[1]CHECK!F$386:N$2702,9,0)</f>
        <v>-5450855</v>
      </c>
      <c r="J2061" s="52">
        <f t="shared" si="32"/>
        <v>0</v>
      </c>
      <c r="K2061" s="68" t="str">
        <f>+VLOOKUP(B2061,[1]CHECK!F$386:N$2702,8,0)</f>
        <v>05.02.2023</v>
      </c>
    </row>
    <row r="2062" spans="1:11" ht="18.75" hidden="1" customHeight="1" x14ac:dyDescent="0.2">
      <c r="A2062" s="41">
        <v>2061</v>
      </c>
      <c r="B2062" s="60">
        <v>54387</v>
      </c>
      <c r="C2062" s="43" t="s">
        <v>153</v>
      </c>
      <c r="D2062" s="42" t="s">
        <v>210</v>
      </c>
      <c r="E2062" s="64">
        <v>2980656</v>
      </c>
      <c r="F2062" s="64">
        <v>238452</v>
      </c>
      <c r="G2062" s="64">
        <v>3219108</v>
      </c>
      <c r="H2062" s="50"/>
      <c r="I2062" s="52">
        <f>+VLOOKUP(B2062,[1]CHECK!F$386:N$2702,9,0)</f>
        <v>-3219108</v>
      </c>
      <c r="J2062" s="52">
        <f t="shared" si="32"/>
        <v>0</v>
      </c>
      <c r="K2062" s="68" t="str">
        <f>+VLOOKUP(B2062,[1]CHECK!F$386:N$2702,8,0)</f>
        <v>05.02.2023</v>
      </c>
    </row>
    <row r="2063" spans="1:11" ht="18.75" hidden="1" customHeight="1" x14ac:dyDescent="0.2">
      <c r="A2063" s="41">
        <v>2062</v>
      </c>
      <c r="B2063" s="60">
        <v>54388</v>
      </c>
      <c r="C2063" s="43" t="s">
        <v>153</v>
      </c>
      <c r="D2063" s="42" t="s">
        <v>210</v>
      </c>
      <c r="E2063" s="64">
        <v>3734516</v>
      </c>
      <c r="F2063" s="64">
        <v>298761</v>
      </c>
      <c r="G2063" s="64">
        <v>4033277</v>
      </c>
      <c r="H2063" s="50"/>
      <c r="I2063" s="52">
        <f>+VLOOKUP(B2063,[1]CHECK!F$386:N$2702,9,0)</f>
        <v>-4033277</v>
      </c>
      <c r="J2063" s="52">
        <f t="shared" si="32"/>
        <v>0</v>
      </c>
      <c r="K2063" s="68" t="str">
        <f>+VLOOKUP(B2063,[1]CHECK!F$386:N$2702,8,0)</f>
        <v>05.02.2023</v>
      </c>
    </row>
    <row r="2064" spans="1:11" ht="18.75" hidden="1" customHeight="1" x14ac:dyDescent="0.2">
      <c r="A2064" s="41">
        <v>2063</v>
      </c>
      <c r="B2064" s="60">
        <v>54463</v>
      </c>
      <c r="C2064" s="43" t="s">
        <v>154</v>
      </c>
      <c r="D2064" s="42" t="s">
        <v>210</v>
      </c>
      <c r="E2064" s="64">
        <v>4089148</v>
      </c>
      <c r="F2064" s="64">
        <v>327132</v>
      </c>
      <c r="G2064" s="64">
        <v>4416280</v>
      </c>
      <c r="H2064" s="50"/>
      <c r="I2064" s="52">
        <f>+VLOOKUP(B2064,[1]CHECK!F$386:N$2702,9,0)</f>
        <v>-4416280</v>
      </c>
      <c r="J2064" s="52">
        <f t="shared" si="32"/>
        <v>0</v>
      </c>
      <c r="K2064" s="68" t="str">
        <f>+VLOOKUP(B2064,[1]CHECK!F$386:N$2702,8,0)</f>
        <v>05.02.2023</v>
      </c>
    </row>
    <row r="2065" spans="1:11" ht="18.75" hidden="1" customHeight="1" x14ac:dyDescent="0.2">
      <c r="A2065" s="41">
        <v>2064</v>
      </c>
      <c r="B2065" s="60">
        <v>54465</v>
      </c>
      <c r="C2065" s="43" t="s">
        <v>154</v>
      </c>
      <c r="D2065" s="42" t="s">
        <v>210</v>
      </c>
      <c r="E2065" s="64">
        <v>4246460</v>
      </c>
      <c r="F2065" s="64">
        <v>339717</v>
      </c>
      <c r="G2065" s="64">
        <v>4586177</v>
      </c>
      <c r="H2065" s="50"/>
      <c r="I2065" s="52">
        <f>+VLOOKUP(B2065,[1]CHECK!F$386:N$2702,9,0)</f>
        <v>-4586177</v>
      </c>
      <c r="J2065" s="52">
        <f t="shared" si="32"/>
        <v>0</v>
      </c>
      <c r="K2065" s="68" t="str">
        <f>+VLOOKUP(B2065,[1]CHECK!F$386:N$2702,8,0)</f>
        <v>05.02.2023</v>
      </c>
    </row>
    <row r="2066" spans="1:11" ht="18.75" hidden="1" customHeight="1" x14ac:dyDescent="0.2">
      <c r="A2066" s="41">
        <v>2065</v>
      </c>
      <c r="B2066" s="60">
        <v>54466</v>
      </c>
      <c r="C2066" s="43" t="s">
        <v>154</v>
      </c>
      <c r="D2066" s="42" t="s">
        <v>210</v>
      </c>
      <c r="E2066" s="64">
        <v>3689780</v>
      </c>
      <c r="F2066" s="64">
        <v>295182</v>
      </c>
      <c r="G2066" s="64">
        <v>3984962</v>
      </c>
      <c r="H2066" s="50"/>
      <c r="I2066" s="52">
        <f>+VLOOKUP(B2066,[1]CHECK!F$386:N$2702,9,0)</f>
        <v>-3984962</v>
      </c>
      <c r="J2066" s="52">
        <f t="shared" si="32"/>
        <v>0</v>
      </c>
      <c r="K2066" s="68" t="str">
        <f>+VLOOKUP(B2066,[1]CHECK!F$386:N$2702,8,0)</f>
        <v>05.02.2023</v>
      </c>
    </row>
    <row r="2067" spans="1:11" ht="18.75" hidden="1" customHeight="1" x14ac:dyDescent="0.2">
      <c r="A2067" s="41">
        <v>2066</v>
      </c>
      <c r="B2067" s="60">
        <v>54473</v>
      </c>
      <c r="C2067" s="43" t="s">
        <v>154</v>
      </c>
      <c r="D2067" s="42" t="s">
        <v>210</v>
      </c>
      <c r="E2067" s="64">
        <v>1340580</v>
      </c>
      <c r="F2067" s="64">
        <v>107246</v>
      </c>
      <c r="G2067" s="64">
        <v>1447826</v>
      </c>
      <c r="H2067" s="50"/>
      <c r="I2067" s="52">
        <f>+VLOOKUP(B2067,[1]CHECK!F$386:N$2702,9,0)</f>
        <v>-1447826</v>
      </c>
      <c r="J2067" s="52">
        <f t="shared" si="32"/>
        <v>0</v>
      </c>
      <c r="K2067" s="68" t="str">
        <f>+VLOOKUP(B2067,[1]CHECK!F$386:N$2702,8,0)</f>
        <v>05.02.2023</v>
      </c>
    </row>
    <row r="2068" spans="1:11" ht="18.75" hidden="1" customHeight="1" x14ac:dyDescent="0.2">
      <c r="A2068" s="41">
        <v>2067</v>
      </c>
      <c r="B2068" s="60">
        <v>54535</v>
      </c>
      <c r="C2068" s="43" t="s">
        <v>154</v>
      </c>
      <c r="D2068" s="42" t="s">
        <v>210</v>
      </c>
      <c r="E2068" s="64">
        <v>2871928</v>
      </c>
      <c r="F2068" s="64">
        <v>229754</v>
      </c>
      <c r="G2068" s="64">
        <v>3101682</v>
      </c>
      <c r="H2068" s="50"/>
      <c r="I2068" s="52">
        <f>+VLOOKUP(B2068,[1]CHECK!F$386:N$2702,9,0)</f>
        <v>-3101682</v>
      </c>
      <c r="J2068" s="52">
        <f t="shared" si="32"/>
        <v>0</v>
      </c>
      <c r="K2068" s="68" t="str">
        <f>+VLOOKUP(B2068,[1]CHECK!F$386:N$2702,8,0)</f>
        <v>05.02.2023</v>
      </c>
    </row>
    <row r="2069" spans="1:11" ht="18.75" hidden="1" customHeight="1" x14ac:dyDescent="0.2">
      <c r="A2069" s="41">
        <v>2068</v>
      </c>
      <c r="B2069" s="60">
        <v>54979</v>
      </c>
      <c r="C2069" s="43" t="s">
        <v>155</v>
      </c>
      <c r="D2069" s="42" t="s">
        <v>210</v>
      </c>
      <c r="E2069" s="64">
        <v>1312628</v>
      </c>
      <c r="F2069" s="64">
        <v>105010</v>
      </c>
      <c r="G2069" s="64">
        <v>1417638</v>
      </c>
      <c r="H2069" s="50"/>
      <c r="I2069" s="52">
        <f>+VLOOKUP(B2069,[1]CHECK!F$386:N$2702,9,0)</f>
        <v>-1417638</v>
      </c>
      <c r="J2069" s="52">
        <f t="shared" si="32"/>
        <v>0</v>
      </c>
      <c r="K2069" s="68" t="str">
        <f>+VLOOKUP(B2069,[1]CHECK!F$386:N$2702,8,0)</f>
        <v>05.02.2023</v>
      </c>
    </row>
    <row r="2070" spans="1:11" ht="18.75" hidden="1" customHeight="1" x14ac:dyDescent="0.2">
      <c r="A2070" s="41">
        <v>2069</v>
      </c>
      <c r="B2070" s="60">
        <v>55145</v>
      </c>
      <c r="C2070" s="43" t="s">
        <v>155</v>
      </c>
      <c r="D2070" s="42" t="s">
        <v>210</v>
      </c>
      <c r="E2070" s="64">
        <v>2313160</v>
      </c>
      <c r="F2070" s="64">
        <v>185053</v>
      </c>
      <c r="G2070" s="64">
        <v>2498213</v>
      </c>
      <c r="H2070" s="50"/>
      <c r="I2070" s="52">
        <f>+VLOOKUP(B2070,[1]CHECK!F$386:N$2702,9,0)</f>
        <v>-2498213</v>
      </c>
      <c r="J2070" s="52">
        <f t="shared" si="32"/>
        <v>0</v>
      </c>
      <c r="K2070" s="68" t="str">
        <f>+VLOOKUP(B2070,[1]CHECK!F$386:N$2702,8,0)</f>
        <v>05.02.2023</v>
      </c>
    </row>
    <row r="2071" spans="1:11" ht="18.75" hidden="1" customHeight="1" x14ac:dyDescent="0.2">
      <c r="A2071" s="41">
        <v>2070</v>
      </c>
      <c r="B2071" s="60">
        <v>55146</v>
      </c>
      <c r="C2071" s="43" t="s">
        <v>155</v>
      </c>
      <c r="D2071" s="42" t="s">
        <v>210</v>
      </c>
      <c r="E2071" s="64">
        <v>4135168</v>
      </c>
      <c r="F2071" s="64">
        <v>330813</v>
      </c>
      <c r="G2071" s="64">
        <v>4465981</v>
      </c>
      <c r="H2071" s="50"/>
      <c r="I2071" s="52">
        <f>+VLOOKUP(B2071,[1]CHECK!F$386:N$2702,9,0)</f>
        <v>-4465981</v>
      </c>
      <c r="J2071" s="52">
        <f t="shared" si="32"/>
        <v>0</v>
      </c>
      <c r="K2071" s="68" t="str">
        <f>+VLOOKUP(B2071,[1]CHECK!F$386:N$2702,8,0)</f>
        <v>05.02.2023</v>
      </c>
    </row>
    <row r="2072" spans="1:11" ht="18.75" hidden="1" customHeight="1" x14ac:dyDescent="0.2">
      <c r="A2072" s="41">
        <v>2071</v>
      </c>
      <c r="B2072" s="60">
        <v>55147</v>
      </c>
      <c r="C2072" s="43" t="s">
        <v>155</v>
      </c>
      <c r="D2072" s="42" t="s">
        <v>210</v>
      </c>
      <c r="E2072" s="64">
        <v>1110580</v>
      </c>
      <c r="F2072" s="64">
        <v>88846</v>
      </c>
      <c r="G2072" s="64">
        <v>1199426</v>
      </c>
      <c r="H2072" s="50"/>
      <c r="I2072" s="52">
        <f>+VLOOKUP(B2072,[1]CHECK!F$386:N$2702,9,0)</f>
        <v>-1199426</v>
      </c>
      <c r="J2072" s="52">
        <f t="shared" si="32"/>
        <v>0</v>
      </c>
      <c r="K2072" s="68" t="str">
        <f>+VLOOKUP(B2072,[1]CHECK!F$386:N$2702,8,0)</f>
        <v>05.02.2023</v>
      </c>
    </row>
    <row r="2073" spans="1:11" ht="18.75" hidden="1" customHeight="1" x14ac:dyDescent="0.2">
      <c r="A2073" s="41">
        <v>2072</v>
      </c>
      <c r="B2073" s="60">
        <v>55148</v>
      </c>
      <c r="C2073" s="43" t="s">
        <v>155</v>
      </c>
      <c r="D2073" s="42" t="s">
        <v>210</v>
      </c>
      <c r="E2073" s="64">
        <v>4337196</v>
      </c>
      <c r="F2073" s="64">
        <v>346976</v>
      </c>
      <c r="G2073" s="64">
        <v>4684172</v>
      </c>
      <c r="H2073" s="50"/>
      <c r="I2073" s="52">
        <f>+VLOOKUP(B2073,[1]CHECK!F$386:N$2702,9,0)</f>
        <v>-4684172</v>
      </c>
      <c r="J2073" s="52">
        <f t="shared" si="32"/>
        <v>0</v>
      </c>
      <c r="K2073" s="68" t="str">
        <f>+VLOOKUP(B2073,[1]CHECK!F$386:N$2702,8,0)</f>
        <v>05.02.2023</v>
      </c>
    </row>
    <row r="2074" spans="1:11" ht="18.75" hidden="1" customHeight="1" x14ac:dyDescent="0.2">
      <c r="A2074" s="41">
        <v>2073</v>
      </c>
      <c r="B2074" s="60">
        <v>55149</v>
      </c>
      <c r="C2074" s="43" t="s">
        <v>155</v>
      </c>
      <c r="D2074" s="42" t="s">
        <v>210</v>
      </c>
      <c r="E2074" s="64">
        <v>2671200</v>
      </c>
      <c r="F2074" s="64">
        <v>213696</v>
      </c>
      <c r="G2074" s="64">
        <v>2884896</v>
      </c>
      <c r="H2074" s="50"/>
      <c r="I2074" s="52">
        <f>+VLOOKUP(B2074,[1]CHECK!F$386:N$2702,9,0)</f>
        <v>-2884896</v>
      </c>
      <c r="J2074" s="52">
        <f t="shared" si="32"/>
        <v>0</v>
      </c>
      <c r="K2074" s="68" t="str">
        <f>+VLOOKUP(B2074,[1]CHECK!F$386:N$2702,8,0)</f>
        <v>05.02.2023</v>
      </c>
    </row>
    <row r="2075" spans="1:11" ht="18.75" hidden="1" customHeight="1" x14ac:dyDescent="0.2">
      <c r="A2075" s="41">
        <v>2074</v>
      </c>
      <c r="B2075" s="60">
        <v>55150</v>
      </c>
      <c r="C2075" s="43" t="s">
        <v>155</v>
      </c>
      <c r="D2075" s="42" t="s">
        <v>210</v>
      </c>
      <c r="E2075" s="64">
        <v>200728</v>
      </c>
      <c r="F2075" s="64">
        <v>16058</v>
      </c>
      <c r="G2075" s="64">
        <v>216786</v>
      </c>
      <c r="H2075" s="50"/>
      <c r="I2075" s="52">
        <f>+VLOOKUP(B2075,[1]CHECK!F$386:N$2702,9,0)</f>
        <v>-216786</v>
      </c>
      <c r="J2075" s="52">
        <f t="shared" si="32"/>
        <v>0</v>
      </c>
      <c r="K2075" s="68" t="str">
        <f>+VLOOKUP(B2075,[1]CHECK!F$386:N$2702,8,0)</f>
        <v>05.02.2023</v>
      </c>
    </row>
    <row r="2076" spans="1:11" ht="18.75" hidden="1" customHeight="1" x14ac:dyDescent="0.2">
      <c r="A2076" s="41">
        <v>2075</v>
      </c>
      <c r="B2076" s="60">
        <v>55151</v>
      </c>
      <c r="C2076" s="43" t="s">
        <v>155</v>
      </c>
      <c r="D2076" s="42" t="s">
        <v>210</v>
      </c>
      <c r="E2076" s="64">
        <v>3239932</v>
      </c>
      <c r="F2076" s="64">
        <v>259195</v>
      </c>
      <c r="G2076" s="64">
        <v>3499127</v>
      </c>
      <c r="H2076" s="50"/>
      <c r="I2076" s="52">
        <f>+VLOOKUP(B2076,[1]CHECK!F$386:N$2702,9,0)</f>
        <v>-3499127</v>
      </c>
      <c r="J2076" s="52">
        <f t="shared" si="32"/>
        <v>0</v>
      </c>
      <c r="K2076" s="68" t="str">
        <f>+VLOOKUP(B2076,[1]CHECK!F$386:N$2702,8,0)</f>
        <v>05.02.2023</v>
      </c>
    </row>
    <row r="2077" spans="1:11" ht="18.75" hidden="1" customHeight="1" x14ac:dyDescent="0.2">
      <c r="A2077" s="41">
        <v>2076</v>
      </c>
      <c r="B2077" s="60">
        <v>55168</v>
      </c>
      <c r="C2077" s="43" t="s">
        <v>156</v>
      </c>
      <c r="D2077" s="42" t="s">
        <v>210</v>
      </c>
      <c r="E2077" s="64">
        <v>1110580</v>
      </c>
      <c r="F2077" s="64">
        <v>88846</v>
      </c>
      <c r="G2077" s="64">
        <v>1199426</v>
      </c>
      <c r="H2077" s="50"/>
      <c r="I2077" s="52">
        <f>+VLOOKUP(B2077,[1]CHECK!F$386:N$2702,9,0)</f>
        <v>-1199426</v>
      </c>
      <c r="J2077" s="52">
        <f t="shared" si="32"/>
        <v>0</v>
      </c>
      <c r="K2077" s="68" t="str">
        <f>+VLOOKUP(B2077,[1]CHECK!F$386:N$2702,8,0)</f>
        <v>05.02.2023</v>
      </c>
    </row>
    <row r="2078" spans="1:11" ht="18.75" hidden="1" customHeight="1" x14ac:dyDescent="0.2">
      <c r="A2078" s="41">
        <v>2077</v>
      </c>
      <c r="B2078" s="60">
        <v>55169</v>
      </c>
      <c r="C2078" s="43" t="s">
        <v>156</v>
      </c>
      <c r="D2078" s="42" t="s">
        <v>210</v>
      </c>
      <c r="E2078" s="64">
        <v>5158400</v>
      </c>
      <c r="F2078" s="64">
        <v>412672</v>
      </c>
      <c r="G2078" s="64">
        <v>5571072</v>
      </c>
      <c r="H2078" s="50"/>
      <c r="I2078" s="52">
        <f>+VLOOKUP(B2078,[1]CHECK!F$386:N$2702,9,0)</f>
        <v>-5571072</v>
      </c>
      <c r="J2078" s="52">
        <f t="shared" si="32"/>
        <v>0</v>
      </c>
      <c r="K2078" s="68" t="str">
        <f>+VLOOKUP(B2078,[1]CHECK!F$386:N$2702,8,0)</f>
        <v>05.02.2023</v>
      </c>
    </row>
    <row r="2079" spans="1:11" ht="18.75" hidden="1" customHeight="1" x14ac:dyDescent="0.2">
      <c r="A2079" s="41">
        <v>2078</v>
      </c>
      <c r="B2079" s="60">
        <v>55173</v>
      </c>
      <c r="C2079" s="43" t="s">
        <v>156</v>
      </c>
      <c r="D2079" s="42" t="s">
        <v>210</v>
      </c>
      <c r="E2079" s="64">
        <v>5752860</v>
      </c>
      <c r="F2079" s="64">
        <v>460229</v>
      </c>
      <c r="G2079" s="64">
        <v>6213089</v>
      </c>
      <c r="H2079" s="50"/>
      <c r="I2079" s="52">
        <f>+VLOOKUP(B2079,[1]CHECK!F$386:N$2702,9,0)</f>
        <v>-6213089</v>
      </c>
      <c r="J2079" s="52">
        <f t="shared" si="32"/>
        <v>0</v>
      </c>
      <c r="K2079" s="68" t="str">
        <f>+VLOOKUP(B2079,[1]CHECK!F$386:N$2702,8,0)</f>
        <v>05.02.2023</v>
      </c>
    </row>
    <row r="2080" spans="1:11" ht="18.75" hidden="1" customHeight="1" x14ac:dyDescent="0.2">
      <c r="A2080" s="41">
        <v>2079</v>
      </c>
      <c r="B2080" s="60">
        <v>55174</v>
      </c>
      <c r="C2080" s="43" t="s">
        <v>156</v>
      </c>
      <c r="D2080" s="42" t="s">
        <v>210</v>
      </c>
      <c r="E2080" s="64">
        <v>1110580</v>
      </c>
      <c r="F2080" s="64">
        <v>88846</v>
      </c>
      <c r="G2080" s="64">
        <v>1199426</v>
      </c>
      <c r="H2080" s="50"/>
      <c r="I2080" s="52">
        <f>+VLOOKUP(B2080,[1]CHECK!F$386:N$2702,9,0)</f>
        <v>-1199426</v>
      </c>
      <c r="J2080" s="52">
        <f t="shared" si="32"/>
        <v>0</v>
      </c>
      <c r="K2080" s="68" t="str">
        <f>+VLOOKUP(B2080,[1]CHECK!F$386:N$2702,8,0)</f>
        <v>05.02.2023</v>
      </c>
    </row>
    <row r="2081" spans="1:11" ht="18.75" hidden="1" customHeight="1" x14ac:dyDescent="0.2">
      <c r="A2081" s="41">
        <v>2080</v>
      </c>
      <c r="B2081" s="60">
        <v>55175</v>
      </c>
      <c r="C2081" s="43" t="s">
        <v>156</v>
      </c>
      <c r="D2081" s="42" t="s">
        <v>210</v>
      </c>
      <c r="E2081" s="64">
        <v>1870104</v>
      </c>
      <c r="F2081" s="64">
        <v>149608</v>
      </c>
      <c r="G2081" s="64">
        <v>2019712</v>
      </c>
      <c r="H2081" s="50"/>
      <c r="I2081" s="52">
        <f>+VLOOKUP(B2081,[1]CHECK!F$386:N$2702,9,0)</f>
        <v>-2019712</v>
      </c>
      <c r="J2081" s="52">
        <f t="shared" si="32"/>
        <v>0</v>
      </c>
      <c r="K2081" s="68" t="str">
        <f>+VLOOKUP(B2081,[1]CHECK!F$386:N$2702,8,0)</f>
        <v>05.02.2023</v>
      </c>
    </row>
    <row r="2082" spans="1:11" ht="18.75" hidden="1" customHeight="1" x14ac:dyDescent="0.2">
      <c r="A2082" s="41">
        <v>2081</v>
      </c>
      <c r="B2082" s="60">
        <v>55202</v>
      </c>
      <c r="C2082" s="43" t="s">
        <v>156</v>
      </c>
      <c r="D2082" s="42" t="s">
        <v>210</v>
      </c>
      <c r="E2082" s="64">
        <v>2852616</v>
      </c>
      <c r="F2082" s="64">
        <v>228209</v>
      </c>
      <c r="G2082" s="64">
        <v>3080825</v>
      </c>
      <c r="H2082" s="50"/>
      <c r="I2082" s="52">
        <f>+VLOOKUP(B2082,[1]CHECK!F$386:N$2702,9,0)</f>
        <v>-3080825</v>
      </c>
      <c r="J2082" s="52">
        <f t="shared" si="32"/>
        <v>0</v>
      </c>
      <c r="K2082" s="68" t="str">
        <f>+VLOOKUP(B2082,[1]CHECK!F$386:N$2702,8,0)</f>
        <v>05.02.2023</v>
      </c>
    </row>
    <row r="2083" spans="1:11" ht="18.75" hidden="1" customHeight="1" x14ac:dyDescent="0.2">
      <c r="A2083" s="41">
        <v>2082</v>
      </c>
      <c r="B2083" s="60">
        <v>55320</v>
      </c>
      <c r="C2083" s="43" t="s">
        <v>157</v>
      </c>
      <c r="D2083" s="42" t="s">
        <v>210</v>
      </c>
      <c r="E2083" s="64">
        <v>3137968</v>
      </c>
      <c r="F2083" s="64">
        <v>251037</v>
      </c>
      <c r="G2083" s="64">
        <v>3389005</v>
      </c>
      <c r="H2083" s="50"/>
      <c r="I2083" s="52">
        <f>+VLOOKUP(B2083,[1]CHECK!F$386:N$2702,9,0)</f>
        <v>-3389005</v>
      </c>
      <c r="J2083" s="52">
        <f t="shared" si="32"/>
        <v>0</v>
      </c>
      <c r="K2083" s="68" t="str">
        <f>+VLOOKUP(B2083,[1]CHECK!F$386:N$2702,8,0)</f>
        <v>05.02.2023</v>
      </c>
    </row>
    <row r="2084" spans="1:11" ht="18.75" hidden="1" customHeight="1" x14ac:dyDescent="0.2">
      <c r="A2084" s="41">
        <v>2083</v>
      </c>
      <c r="B2084" s="60">
        <v>55321</v>
      </c>
      <c r="C2084" s="43" t="s">
        <v>157</v>
      </c>
      <c r="D2084" s="42" t="s">
        <v>210</v>
      </c>
      <c r="E2084" s="64">
        <v>1468620</v>
      </c>
      <c r="F2084" s="64">
        <v>117490</v>
      </c>
      <c r="G2084" s="64">
        <v>1586110</v>
      </c>
      <c r="H2084" s="50"/>
      <c r="I2084" s="52">
        <f>+VLOOKUP(B2084,[1]CHECK!F$386:N$2702,9,0)</f>
        <v>-1586110</v>
      </c>
      <c r="J2084" s="52">
        <f t="shared" si="32"/>
        <v>0</v>
      </c>
      <c r="K2084" s="68" t="str">
        <f>+VLOOKUP(B2084,[1]CHECK!F$386:N$2702,8,0)</f>
        <v>05.02.2023</v>
      </c>
    </row>
    <row r="2085" spans="1:11" ht="18.75" hidden="1" customHeight="1" x14ac:dyDescent="0.2">
      <c r="A2085" s="41">
        <v>2084</v>
      </c>
      <c r="B2085" s="60">
        <v>55322</v>
      </c>
      <c r="C2085" s="43" t="s">
        <v>157</v>
      </c>
      <c r="D2085" s="42" t="s">
        <v>210</v>
      </c>
      <c r="E2085" s="64">
        <v>5201824</v>
      </c>
      <c r="F2085" s="64">
        <v>416146</v>
      </c>
      <c r="G2085" s="64">
        <v>5617970</v>
      </c>
      <c r="H2085" s="50"/>
      <c r="I2085" s="52">
        <f>+VLOOKUP(B2085,[1]CHECK!F$386:N$2702,9,0)</f>
        <v>-5617970</v>
      </c>
      <c r="J2085" s="52">
        <f t="shared" si="32"/>
        <v>0</v>
      </c>
      <c r="K2085" s="68" t="str">
        <f>+VLOOKUP(B2085,[1]CHECK!F$386:N$2702,8,0)</f>
        <v>05.02.2023</v>
      </c>
    </row>
    <row r="2086" spans="1:11" ht="18.75" hidden="1" customHeight="1" x14ac:dyDescent="0.2">
      <c r="A2086" s="41">
        <v>2085</v>
      </c>
      <c r="B2086" s="60">
        <v>55323</v>
      </c>
      <c r="C2086" s="43" t="s">
        <v>157</v>
      </c>
      <c r="D2086" s="42" t="s">
        <v>210</v>
      </c>
      <c r="E2086" s="64">
        <v>2423208</v>
      </c>
      <c r="F2086" s="64">
        <v>193857</v>
      </c>
      <c r="G2086" s="64">
        <v>2617065</v>
      </c>
      <c r="H2086" s="50"/>
      <c r="I2086" s="52">
        <f>+VLOOKUP(B2086,[1]CHECK!F$386:N$2702,9,0)</f>
        <v>-2617065</v>
      </c>
      <c r="J2086" s="52">
        <f t="shared" si="32"/>
        <v>0</v>
      </c>
      <c r="K2086" s="68" t="str">
        <f>+VLOOKUP(B2086,[1]CHECK!F$386:N$2702,8,0)</f>
        <v>05.02.2023</v>
      </c>
    </row>
    <row r="2087" spans="1:11" ht="18.75" hidden="1" customHeight="1" x14ac:dyDescent="0.2">
      <c r="A2087" s="41">
        <v>2086</v>
      </c>
      <c r="B2087" s="60">
        <v>55324</v>
      </c>
      <c r="C2087" s="43" t="s">
        <v>157</v>
      </c>
      <c r="D2087" s="42" t="s">
        <v>210</v>
      </c>
      <c r="E2087" s="64">
        <v>1669348</v>
      </c>
      <c r="F2087" s="64">
        <v>133548</v>
      </c>
      <c r="G2087" s="64">
        <v>1802896</v>
      </c>
      <c r="H2087" s="50"/>
      <c r="I2087" s="52">
        <f>+VLOOKUP(B2087,[1]CHECK!F$386:N$2702,9,0)</f>
        <v>-1802896</v>
      </c>
      <c r="J2087" s="52">
        <f t="shared" si="32"/>
        <v>0</v>
      </c>
      <c r="K2087" s="68" t="str">
        <f>+VLOOKUP(B2087,[1]CHECK!F$386:N$2702,8,0)</f>
        <v>05.02.2023</v>
      </c>
    </row>
    <row r="2088" spans="1:11" ht="18.75" hidden="1" customHeight="1" x14ac:dyDescent="0.2">
      <c r="A2088" s="41">
        <v>2087</v>
      </c>
      <c r="B2088" s="60">
        <v>55325</v>
      </c>
      <c r="C2088" s="43" t="s">
        <v>157</v>
      </c>
      <c r="D2088" s="42" t="s">
        <v>210</v>
      </c>
      <c r="E2088" s="64">
        <v>3733196</v>
      </c>
      <c r="F2088" s="64">
        <v>298656</v>
      </c>
      <c r="G2088" s="64">
        <v>4031852</v>
      </c>
      <c r="H2088" s="50"/>
      <c r="I2088" s="52">
        <f>+VLOOKUP(B2088,[1]CHECK!F$386:N$2702,9,0)</f>
        <v>-4031852</v>
      </c>
      <c r="J2088" s="52">
        <f t="shared" si="32"/>
        <v>0</v>
      </c>
      <c r="K2088" s="68" t="str">
        <f>+VLOOKUP(B2088,[1]CHECK!F$386:N$2702,8,0)</f>
        <v>05.02.2023</v>
      </c>
    </row>
    <row r="2089" spans="1:11" ht="18.75" hidden="1" customHeight="1" x14ac:dyDescent="0.2">
      <c r="A2089" s="41">
        <v>2088</v>
      </c>
      <c r="B2089" s="60">
        <v>55326</v>
      </c>
      <c r="C2089" s="43" t="s">
        <v>157</v>
      </c>
      <c r="D2089" s="42" t="s">
        <v>210</v>
      </c>
      <c r="E2089" s="64">
        <v>3689800</v>
      </c>
      <c r="F2089" s="64">
        <v>295184</v>
      </c>
      <c r="G2089" s="64">
        <v>3984984</v>
      </c>
      <c r="H2089" s="50"/>
      <c r="I2089" s="52">
        <f>+VLOOKUP(B2089,[1]CHECK!F$386:N$2702,9,0)</f>
        <v>-3984984</v>
      </c>
      <c r="J2089" s="52">
        <f t="shared" si="32"/>
        <v>0</v>
      </c>
      <c r="K2089" s="68" t="str">
        <f>+VLOOKUP(B2089,[1]CHECK!F$386:N$2702,8,0)</f>
        <v>05.02.2023</v>
      </c>
    </row>
    <row r="2090" spans="1:11" ht="18.75" hidden="1" customHeight="1" x14ac:dyDescent="0.2">
      <c r="A2090" s="41">
        <v>2089</v>
      </c>
      <c r="B2090" s="60">
        <v>55327</v>
      </c>
      <c r="C2090" s="43" t="s">
        <v>157</v>
      </c>
      <c r="D2090" s="42" t="s">
        <v>210</v>
      </c>
      <c r="E2090" s="64">
        <v>2579200</v>
      </c>
      <c r="F2090" s="64">
        <v>206336</v>
      </c>
      <c r="G2090" s="64">
        <v>2785536</v>
      </c>
      <c r="H2090" s="50"/>
      <c r="I2090" s="52">
        <f>+VLOOKUP(B2090,[1]CHECK!F$386:N$2702,9,0)</f>
        <v>-2785536</v>
      </c>
      <c r="J2090" s="52">
        <f t="shared" si="32"/>
        <v>0</v>
      </c>
      <c r="K2090" s="68" t="str">
        <f>+VLOOKUP(B2090,[1]CHECK!F$386:N$2702,8,0)</f>
        <v>05.02.2023</v>
      </c>
    </row>
    <row r="2091" spans="1:11" ht="18.75" hidden="1" customHeight="1" x14ac:dyDescent="0.2">
      <c r="A2091" s="41">
        <v>2090</v>
      </c>
      <c r="B2091" s="60">
        <v>55328</v>
      </c>
      <c r="C2091" s="43" t="s">
        <v>157</v>
      </c>
      <c r="D2091" s="42" t="s">
        <v>210</v>
      </c>
      <c r="E2091" s="64">
        <v>1309220</v>
      </c>
      <c r="F2091" s="64">
        <v>104738</v>
      </c>
      <c r="G2091" s="64">
        <v>1413958</v>
      </c>
      <c r="H2091" s="50"/>
      <c r="I2091" s="52">
        <f>+VLOOKUP(B2091,[1]CHECK!F$386:N$2702,9,0)</f>
        <v>-1413958</v>
      </c>
      <c r="J2091" s="52">
        <f t="shared" si="32"/>
        <v>0</v>
      </c>
      <c r="K2091" s="68" t="str">
        <f>+VLOOKUP(B2091,[1]CHECK!F$386:N$2702,8,0)</f>
        <v>05.02.2023</v>
      </c>
    </row>
    <row r="2092" spans="1:11" ht="18.75" hidden="1" customHeight="1" x14ac:dyDescent="0.2">
      <c r="A2092" s="41">
        <v>2091</v>
      </c>
      <c r="B2092" s="60">
        <v>55329</v>
      </c>
      <c r="C2092" s="43" t="s">
        <v>157</v>
      </c>
      <c r="D2092" s="42" t="s">
        <v>210</v>
      </c>
      <c r="E2092" s="64">
        <v>1311308</v>
      </c>
      <c r="F2092" s="64">
        <v>104905</v>
      </c>
      <c r="G2092" s="64">
        <v>1416213</v>
      </c>
      <c r="H2092" s="50"/>
      <c r="I2092" s="52">
        <f>+VLOOKUP(B2092,[1]CHECK!F$386:N$2702,9,0)</f>
        <v>-1416213</v>
      </c>
      <c r="J2092" s="52">
        <f t="shared" si="32"/>
        <v>0</v>
      </c>
      <c r="K2092" s="68" t="str">
        <f>+VLOOKUP(B2092,[1]CHECK!F$386:N$2702,8,0)</f>
        <v>05.02.2023</v>
      </c>
    </row>
    <row r="2093" spans="1:11" ht="18.75" hidden="1" customHeight="1" x14ac:dyDescent="0.2">
      <c r="A2093" s="41">
        <v>2092</v>
      </c>
      <c r="B2093" s="60">
        <v>55330</v>
      </c>
      <c r="C2093" s="43" t="s">
        <v>157</v>
      </c>
      <c r="D2093" s="42" t="s">
        <v>210</v>
      </c>
      <c r="E2093" s="64">
        <v>1468620</v>
      </c>
      <c r="F2093" s="64">
        <v>117490</v>
      </c>
      <c r="G2093" s="64">
        <v>1586110</v>
      </c>
      <c r="H2093" s="50"/>
      <c r="I2093" s="52">
        <f>+VLOOKUP(B2093,[1]CHECK!F$386:N$2702,9,0)</f>
        <v>-1586110</v>
      </c>
      <c r="J2093" s="52">
        <f t="shared" si="32"/>
        <v>0</v>
      </c>
      <c r="K2093" s="68" t="str">
        <f>+VLOOKUP(B2093,[1]CHECK!F$386:N$2702,8,0)</f>
        <v>05.02.2023</v>
      </c>
    </row>
    <row r="2094" spans="1:11" ht="18.75" hidden="1" customHeight="1" x14ac:dyDescent="0.2">
      <c r="A2094" s="41">
        <v>2093</v>
      </c>
      <c r="B2094" s="60">
        <v>55331</v>
      </c>
      <c r="C2094" s="43" t="s">
        <v>157</v>
      </c>
      <c r="D2094" s="42" t="s">
        <v>210</v>
      </c>
      <c r="E2094" s="64">
        <v>9595740</v>
      </c>
      <c r="F2094" s="64">
        <v>767659</v>
      </c>
      <c r="G2094" s="64">
        <v>10363399</v>
      </c>
      <c r="H2094" s="50"/>
      <c r="I2094" s="52">
        <f>+VLOOKUP(B2094,[1]CHECK!F$386:N$2702,9,0)</f>
        <v>-10363399</v>
      </c>
      <c r="J2094" s="52">
        <f t="shared" si="32"/>
        <v>0</v>
      </c>
      <c r="K2094" s="68" t="str">
        <f>+VLOOKUP(B2094,[1]CHECK!F$386:N$2702,8,0)</f>
        <v>05.02.2023</v>
      </c>
    </row>
    <row r="2095" spans="1:11" ht="18.75" hidden="1" customHeight="1" x14ac:dyDescent="0.2">
      <c r="A2095" s="41">
        <v>2094</v>
      </c>
      <c r="B2095" s="60">
        <v>55332</v>
      </c>
      <c r="C2095" s="43" t="s">
        <v>157</v>
      </c>
      <c r="D2095" s="42" t="s">
        <v>210</v>
      </c>
      <c r="E2095" s="64">
        <v>3890508</v>
      </c>
      <c r="F2095" s="64">
        <v>311241</v>
      </c>
      <c r="G2095" s="64">
        <v>4201749</v>
      </c>
      <c r="H2095" s="50"/>
      <c r="I2095" s="52">
        <f>+VLOOKUP(B2095,[1]CHECK!F$386:N$2702,9,0)</f>
        <v>-4201749</v>
      </c>
      <c r="J2095" s="52">
        <f t="shared" si="32"/>
        <v>0</v>
      </c>
      <c r="K2095" s="68" t="str">
        <f>+VLOOKUP(B2095,[1]CHECK!F$386:N$2702,8,0)</f>
        <v>05.02.2023</v>
      </c>
    </row>
    <row r="2096" spans="1:11" ht="18.75" hidden="1" customHeight="1" x14ac:dyDescent="0.2">
      <c r="A2096" s="41">
        <v>2095</v>
      </c>
      <c r="B2096" s="60">
        <v>55333</v>
      </c>
      <c r="C2096" s="43" t="s">
        <v>157</v>
      </c>
      <c r="D2096" s="42" t="s">
        <v>210</v>
      </c>
      <c r="E2096" s="64">
        <v>1669348</v>
      </c>
      <c r="F2096" s="64">
        <v>133548</v>
      </c>
      <c r="G2096" s="64">
        <v>1802896</v>
      </c>
      <c r="H2096" s="50"/>
      <c r="I2096" s="52">
        <f>+VLOOKUP(B2096,[1]CHECK!F$386:N$2702,9,0)</f>
        <v>-1802896</v>
      </c>
      <c r="J2096" s="52">
        <f t="shared" si="32"/>
        <v>0</v>
      </c>
      <c r="K2096" s="68" t="str">
        <f>+VLOOKUP(B2096,[1]CHECK!F$386:N$2702,8,0)</f>
        <v>05.02.2023</v>
      </c>
    </row>
    <row r="2097" spans="1:11" ht="18.75" hidden="1" customHeight="1" x14ac:dyDescent="0.2">
      <c r="A2097" s="41">
        <v>2096</v>
      </c>
      <c r="B2097" s="60">
        <v>55334</v>
      </c>
      <c r="C2097" s="43" t="s">
        <v>157</v>
      </c>
      <c r="D2097" s="42" t="s">
        <v>210</v>
      </c>
      <c r="E2097" s="64">
        <v>2937240</v>
      </c>
      <c r="F2097" s="64">
        <v>234979</v>
      </c>
      <c r="G2097" s="64">
        <v>3172219</v>
      </c>
      <c r="H2097" s="50"/>
      <c r="I2097" s="52">
        <f>+VLOOKUP(B2097,[1]CHECK!F$386:N$2702,9,0)</f>
        <v>-3172219</v>
      </c>
      <c r="J2097" s="52">
        <f t="shared" si="32"/>
        <v>0</v>
      </c>
      <c r="K2097" s="68" t="str">
        <f>+VLOOKUP(B2097,[1]CHECK!F$386:N$2702,8,0)</f>
        <v>05.02.2023</v>
      </c>
    </row>
    <row r="2098" spans="1:11" ht="18.75" hidden="1" customHeight="1" x14ac:dyDescent="0.2">
      <c r="A2098" s="41">
        <v>2097</v>
      </c>
      <c r="B2098" s="60">
        <v>55335</v>
      </c>
      <c r="C2098" s="43" t="s">
        <v>157</v>
      </c>
      <c r="D2098" s="42" t="s">
        <v>210</v>
      </c>
      <c r="E2098" s="64">
        <v>2421892</v>
      </c>
      <c r="F2098" s="64">
        <v>193751</v>
      </c>
      <c r="G2098" s="64">
        <v>2615643</v>
      </c>
      <c r="H2098" s="50"/>
      <c r="I2098" s="52">
        <f>+VLOOKUP(B2098,[1]CHECK!F$386:N$2702,9,0)</f>
        <v>-2615643</v>
      </c>
      <c r="J2098" s="52">
        <f t="shared" si="32"/>
        <v>0</v>
      </c>
      <c r="K2098" s="68" t="str">
        <f>+VLOOKUP(B2098,[1]CHECK!F$386:N$2702,8,0)</f>
        <v>05.02.2023</v>
      </c>
    </row>
    <row r="2099" spans="1:11" ht="18.75" hidden="1" customHeight="1" x14ac:dyDescent="0.2">
      <c r="A2099" s="41">
        <v>2098</v>
      </c>
      <c r="B2099" s="60">
        <v>55339</v>
      </c>
      <c r="C2099" s="43" t="s">
        <v>157</v>
      </c>
      <c r="D2099" s="42" t="s">
        <v>210</v>
      </c>
      <c r="E2099" s="64">
        <v>7775380</v>
      </c>
      <c r="F2099" s="64">
        <v>622030</v>
      </c>
      <c r="G2099" s="64">
        <v>8397410</v>
      </c>
      <c r="H2099" s="50"/>
      <c r="I2099" s="52">
        <f>+VLOOKUP(B2099,[1]CHECK!F$386:N$2702,9,0)</f>
        <v>-8397410</v>
      </c>
      <c r="J2099" s="52">
        <f t="shared" si="32"/>
        <v>0</v>
      </c>
      <c r="K2099" s="68" t="str">
        <f>+VLOOKUP(B2099,[1]CHECK!F$386:N$2702,8,0)</f>
        <v>05.02.2023</v>
      </c>
    </row>
    <row r="2100" spans="1:11" ht="18.75" hidden="1" customHeight="1" x14ac:dyDescent="0.2">
      <c r="A2100" s="41">
        <v>2099</v>
      </c>
      <c r="B2100" s="60">
        <v>55348</v>
      </c>
      <c r="C2100" s="43" t="s">
        <v>158</v>
      </c>
      <c r="D2100" s="42" t="s">
        <v>210</v>
      </c>
      <c r="E2100" s="64">
        <v>2419800</v>
      </c>
      <c r="F2100" s="64">
        <v>193584</v>
      </c>
      <c r="G2100" s="64">
        <v>2613384</v>
      </c>
      <c r="H2100" s="50"/>
      <c r="I2100" s="52">
        <f>+VLOOKUP(B2100,[1]CHECK!F$386:N$2702,9,0)</f>
        <v>-2613384</v>
      </c>
      <c r="J2100" s="52">
        <f t="shared" si="32"/>
        <v>0</v>
      </c>
      <c r="K2100" s="68" t="str">
        <f>+VLOOKUP(B2100,[1]CHECK!F$386:N$2702,8,0)</f>
        <v>05.02.2023</v>
      </c>
    </row>
    <row r="2101" spans="1:11" ht="18.75" hidden="1" customHeight="1" x14ac:dyDescent="0.2">
      <c r="A2101" s="41">
        <v>2100</v>
      </c>
      <c r="B2101" s="61">
        <v>55362</v>
      </c>
      <c r="C2101" s="48" t="s">
        <v>158</v>
      </c>
      <c r="D2101" s="47" t="s">
        <v>210</v>
      </c>
      <c r="E2101" s="66">
        <v>2825928</v>
      </c>
      <c r="F2101" s="66">
        <v>226074</v>
      </c>
      <c r="G2101" s="66">
        <v>3052002</v>
      </c>
      <c r="H2101" s="50"/>
      <c r="I2101" s="52">
        <f>+VLOOKUP(B2101,[1]CHECK!F$386:N$2702,9,0)</f>
        <v>-3052002</v>
      </c>
      <c r="J2101" s="52">
        <f t="shared" si="32"/>
        <v>0</v>
      </c>
      <c r="K2101" s="68" t="str">
        <f>+VLOOKUP(B2101,[1]CHECK!F$386:N$2702,8,0)</f>
        <v>05.02.2023</v>
      </c>
    </row>
    <row r="2102" spans="1:11" ht="18.75" hidden="1" customHeight="1" x14ac:dyDescent="0.2">
      <c r="A2102" s="41">
        <v>2101</v>
      </c>
      <c r="B2102" s="61">
        <v>55363</v>
      </c>
      <c r="C2102" s="48" t="s">
        <v>158</v>
      </c>
      <c r="D2102" s="47" t="s">
        <v>210</v>
      </c>
      <c r="E2102" s="66">
        <v>5760584</v>
      </c>
      <c r="F2102" s="66">
        <v>460847</v>
      </c>
      <c r="G2102" s="66">
        <v>6221431</v>
      </c>
      <c r="H2102" s="50"/>
      <c r="I2102" s="52">
        <f>+VLOOKUP(B2102,[1]CHECK!F$386:N$2702,9,0)</f>
        <v>-6221431</v>
      </c>
      <c r="J2102" s="52">
        <f t="shared" si="32"/>
        <v>0</v>
      </c>
      <c r="K2102" s="68" t="str">
        <f>+VLOOKUP(B2102,[1]CHECK!F$386:N$2702,8,0)</f>
        <v>05.02.2023</v>
      </c>
    </row>
    <row r="2103" spans="1:11" ht="18.75" hidden="1" customHeight="1" x14ac:dyDescent="0.2">
      <c r="A2103" s="41">
        <v>2102</v>
      </c>
      <c r="B2103" s="61">
        <v>55367</v>
      </c>
      <c r="C2103" s="48" t="s">
        <v>158</v>
      </c>
      <c r="D2103" s="47" t="s">
        <v>210</v>
      </c>
      <c r="E2103" s="66">
        <v>2579220</v>
      </c>
      <c r="F2103" s="66">
        <v>206338</v>
      </c>
      <c r="G2103" s="66">
        <v>2785558</v>
      </c>
      <c r="H2103" s="50"/>
      <c r="I2103" s="52">
        <f>+VLOOKUP(B2103,[1]CHECK!F$386:N$2702,9,0)</f>
        <v>-2785558</v>
      </c>
      <c r="J2103" s="52">
        <f t="shared" si="32"/>
        <v>0</v>
      </c>
      <c r="K2103" s="68" t="str">
        <f>+VLOOKUP(B2103,[1]CHECK!F$386:N$2702,8,0)</f>
        <v>05.02.2023</v>
      </c>
    </row>
    <row r="2104" spans="1:11" ht="18.75" hidden="1" customHeight="1" x14ac:dyDescent="0.2">
      <c r="A2104" s="41">
        <v>2103</v>
      </c>
      <c r="B2104" s="60">
        <v>55385</v>
      </c>
      <c r="C2104" s="43" t="s">
        <v>158</v>
      </c>
      <c r="D2104" s="42" t="s">
        <v>210</v>
      </c>
      <c r="E2104" s="64">
        <v>1807348</v>
      </c>
      <c r="F2104" s="64">
        <v>144588</v>
      </c>
      <c r="G2104" s="64">
        <v>1951936</v>
      </c>
      <c r="H2104" s="50"/>
      <c r="I2104" s="52">
        <f>+VLOOKUP(B2104,[1]CHECK!F$386:N$2702,9,0)</f>
        <v>-1951936</v>
      </c>
      <c r="J2104" s="52">
        <f t="shared" si="32"/>
        <v>0</v>
      </c>
      <c r="K2104" s="68" t="str">
        <f>+VLOOKUP(B2104,[1]CHECK!F$386:N$2702,8,0)</f>
        <v>05.02.2023</v>
      </c>
    </row>
    <row r="2105" spans="1:11" ht="18.75" hidden="1" customHeight="1" x14ac:dyDescent="0.2">
      <c r="A2105" s="41">
        <v>2104</v>
      </c>
      <c r="B2105" s="60">
        <v>55403</v>
      </c>
      <c r="C2105" s="43" t="s">
        <v>158</v>
      </c>
      <c r="D2105" s="42" t="s">
        <v>210</v>
      </c>
      <c r="E2105" s="64">
        <v>6972356</v>
      </c>
      <c r="F2105" s="64">
        <v>557788</v>
      </c>
      <c r="G2105" s="64">
        <v>7530144</v>
      </c>
      <c r="H2105" s="50"/>
      <c r="I2105" s="52">
        <f>+VLOOKUP(B2105,[1]CHECK!F$386:N$2702,9,0)</f>
        <v>-7530144</v>
      </c>
      <c r="J2105" s="52">
        <f t="shared" si="32"/>
        <v>0</v>
      </c>
      <c r="K2105" s="68" t="str">
        <f>+VLOOKUP(B2105,[1]CHECK!F$386:N$2702,8,0)</f>
        <v>05.02.2023</v>
      </c>
    </row>
    <row r="2106" spans="1:11" ht="18.75" hidden="1" customHeight="1" x14ac:dyDescent="0.2">
      <c r="A2106" s="41">
        <v>2105</v>
      </c>
      <c r="B2106" s="60">
        <v>55423</v>
      </c>
      <c r="C2106" s="43" t="s">
        <v>159</v>
      </c>
      <c r="D2106" s="42" t="s">
        <v>210</v>
      </c>
      <c r="E2106" s="64">
        <v>5910940</v>
      </c>
      <c r="F2106" s="64">
        <v>472875</v>
      </c>
      <c r="G2106" s="64">
        <v>6383815</v>
      </c>
      <c r="H2106" s="50"/>
      <c r="I2106" s="52">
        <f>+VLOOKUP(B2106,[1]CHECK!F$386:N$2702,9,0)</f>
        <v>-6383815</v>
      </c>
      <c r="J2106" s="52">
        <f t="shared" si="32"/>
        <v>0</v>
      </c>
      <c r="K2106" s="68" t="str">
        <f>+VLOOKUP(B2106,[1]CHECK!F$386:N$2702,8,0)</f>
        <v>05.02.2023</v>
      </c>
    </row>
    <row r="2107" spans="1:11" ht="18.75" hidden="1" customHeight="1" x14ac:dyDescent="0.2">
      <c r="A2107" s="41">
        <v>2106</v>
      </c>
      <c r="B2107" s="60">
        <v>55424</v>
      </c>
      <c r="C2107" s="43" t="s">
        <v>159</v>
      </c>
      <c r="D2107" s="42" t="s">
        <v>210</v>
      </c>
      <c r="E2107" s="64">
        <v>2221160</v>
      </c>
      <c r="F2107" s="64">
        <v>177693</v>
      </c>
      <c r="G2107" s="64">
        <v>2398853</v>
      </c>
      <c r="H2107" s="50"/>
      <c r="I2107" s="52">
        <f>+VLOOKUP(B2107,[1]CHECK!F$386:N$2702,9,0)</f>
        <v>-2398853</v>
      </c>
      <c r="J2107" s="52">
        <f t="shared" si="32"/>
        <v>0</v>
      </c>
      <c r="K2107" s="68" t="str">
        <f>+VLOOKUP(B2107,[1]CHECK!F$386:N$2702,8,0)</f>
        <v>05.02.2023</v>
      </c>
    </row>
    <row r="2108" spans="1:11" ht="18.75" hidden="1" customHeight="1" x14ac:dyDescent="0.2">
      <c r="A2108" s="41">
        <v>2107</v>
      </c>
      <c r="B2108" s="60">
        <v>55452</v>
      </c>
      <c r="C2108" s="43" t="s">
        <v>159</v>
      </c>
      <c r="D2108" s="42" t="s">
        <v>210</v>
      </c>
      <c r="E2108" s="64">
        <v>1899348</v>
      </c>
      <c r="F2108" s="64">
        <v>151948</v>
      </c>
      <c r="G2108" s="64">
        <v>2051296</v>
      </c>
      <c r="H2108" s="50"/>
      <c r="I2108" s="52">
        <f>+VLOOKUP(B2108,[1]CHECK!F$386:N$2702,9,0)</f>
        <v>-2051296</v>
      </c>
      <c r="J2108" s="52">
        <f t="shared" si="32"/>
        <v>0</v>
      </c>
      <c r="K2108" s="68" t="str">
        <f>+VLOOKUP(B2108,[1]CHECK!F$386:N$2702,8,0)</f>
        <v>05.02.2023</v>
      </c>
    </row>
    <row r="2109" spans="1:11" ht="18.75" hidden="1" customHeight="1" x14ac:dyDescent="0.2">
      <c r="A2109" s="41">
        <v>2108</v>
      </c>
      <c r="B2109" s="60">
        <v>55453</v>
      </c>
      <c r="C2109" s="43" t="s">
        <v>159</v>
      </c>
      <c r="D2109" s="42" t="s">
        <v>210</v>
      </c>
      <c r="E2109" s="64">
        <v>1468620</v>
      </c>
      <c r="F2109" s="64">
        <v>117490</v>
      </c>
      <c r="G2109" s="64">
        <v>1586110</v>
      </c>
      <c r="H2109" s="50"/>
      <c r="I2109" s="52">
        <f>+VLOOKUP(B2109,[1]CHECK!F$386:N$2702,9,0)</f>
        <v>-1586110</v>
      </c>
      <c r="J2109" s="52">
        <f t="shared" si="32"/>
        <v>0</v>
      </c>
      <c r="K2109" s="68" t="str">
        <f>+VLOOKUP(B2109,[1]CHECK!F$386:N$2702,8,0)</f>
        <v>05.02.2023</v>
      </c>
    </row>
    <row r="2110" spans="1:11" ht="18.75" hidden="1" customHeight="1" x14ac:dyDescent="0.2">
      <c r="A2110" s="41">
        <v>2109</v>
      </c>
      <c r="B2110" s="60">
        <v>55454</v>
      </c>
      <c r="C2110" s="43" t="s">
        <v>159</v>
      </c>
      <c r="D2110" s="42" t="s">
        <v>210</v>
      </c>
      <c r="E2110" s="64">
        <v>5243144</v>
      </c>
      <c r="F2110" s="64">
        <v>419452</v>
      </c>
      <c r="G2110" s="64">
        <v>5662596</v>
      </c>
      <c r="H2110" s="50"/>
      <c r="I2110" s="52">
        <f>+VLOOKUP(B2110,[1]CHECK!F$386:N$2702,9,0)</f>
        <v>-5662596</v>
      </c>
      <c r="J2110" s="52">
        <f t="shared" si="32"/>
        <v>0</v>
      </c>
      <c r="K2110" s="68" t="str">
        <f>+VLOOKUP(B2110,[1]CHECK!F$386:N$2702,8,0)</f>
        <v>05.02.2023</v>
      </c>
    </row>
    <row r="2111" spans="1:11" ht="18.75" hidden="1" customHeight="1" x14ac:dyDescent="0.2">
      <c r="A2111" s="41">
        <v>2110</v>
      </c>
      <c r="B2111" s="60">
        <v>55713</v>
      </c>
      <c r="C2111" s="43" t="s">
        <v>2398</v>
      </c>
      <c r="D2111" s="42" t="s">
        <v>210</v>
      </c>
      <c r="E2111" s="64">
        <v>1512036</v>
      </c>
      <c r="F2111" s="64">
        <v>120963</v>
      </c>
      <c r="G2111" s="64">
        <v>1632999</v>
      </c>
      <c r="H2111" s="50"/>
      <c r="I2111" s="52">
        <f>+VLOOKUP(B2111,[1]CHECK!F$386:N$2702,9,0)</f>
        <v>-1632999</v>
      </c>
      <c r="J2111" s="52">
        <f t="shared" si="32"/>
        <v>0</v>
      </c>
      <c r="K2111" s="68" t="str">
        <f>+VLOOKUP(B2111,[1]CHECK!F$386:N$2702,8,0)</f>
        <v>05.02.2023</v>
      </c>
    </row>
    <row r="2112" spans="1:11" ht="18.75" hidden="1" customHeight="1" x14ac:dyDescent="0.2">
      <c r="A2112" s="41">
        <v>2111</v>
      </c>
      <c r="B2112" s="60">
        <v>55865</v>
      </c>
      <c r="C2112" s="43" t="s">
        <v>2398</v>
      </c>
      <c r="D2112" s="42" t="s">
        <v>210</v>
      </c>
      <c r="E2112" s="64">
        <v>2469208</v>
      </c>
      <c r="F2112" s="64">
        <v>197537</v>
      </c>
      <c r="G2112" s="64">
        <v>2666745</v>
      </c>
      <c r="H2112" s="50"/>
      <c r="I2112" s="52">
        <f>+VLOOKUP(B2112,[1]CHECK!F$386:N$2702,9,0)</f>
        <v>-2666745</v>
      </c>
      <c r="J2112" s="52">
        <f t="shared" si="32"/>
        <v>0</v>
      </c>
      <c r="K2112" s="68" t="str">
        <f>+VLOOKUP(B2112,[1]CHECK!F$386:N$2702,8,0)</f>
        <v>05.02.2023</v>
      </c>
    </row>
    <row r="2113" spans="1:11" ht="18.75" hidden="1" customHeight="1" x14ac:dyDescent="0.2">
      <c r="A2113" s="41">
        <v>2112</v>
      </c>
      <c r="B2113" s="60">
        <v>55866</v>
      </c>
      <c r="C2113" s="43" t="s">
        <v>2398</v>
      </c>
      <c r="D2113" s="42" t="s">
        <v>210</v>
      </c>
      <c r="E2113" s="64">
        <v>1311308</v>
      </c>
      <c r="F2113" s="64">
        <v>104905</v>
      </c>
      <c r="G2113" s="64">
        <v>1416213</v>
      </c>
      <c r="H2113" s="50"/>
      <c r="I2113" s="52">
        <f>+VLOOKUP(B2113,[1]CHECK!F$386:N$2702,9,0)</f>
        <v>-1416213</v>
      </c>
      <c r="J2113" s="52">
        <f t="shared" si="32"/>
        <v>0</v>
      </c>
      <c r="K2113" s="68" t="str">
        <f>+VLOOKUP(B2113,[1]CHECK!F$386:N$2702,8,0)</f>
        <v>05.02.2023</v>
      </c>
    </row>
    <row r="2114" spans="1:11" ht="18.75" hidden="1" customHeight="1" x14ac:dyDescent="0.2">
      <c r="A2114" s="41">
        <v>2113</v>
      </c>
      <c r="B2114" s="60">
        <v>55867</v>
      </c>
      <c r="C2114" s="43" t="s">
        <v>2398</v>
      </c>
      <c r="D2114" s="42" t="s">
        <v>210</v>
      </c>
      <c r="E2114" s="64">
        <v>2467120</v>
      </c>
      <c r="F2114" s="64">
        <v>197370</v>
      </c>
      <c r="G2114" s="64">
        <v>2664490</v>
      </c>
      <c r="H2114" s="50"/>
      <c r="I2114" s="52">
        <f>+VLOOKUP(B2114,[1]CHECK!F$386:N$2702,9,0)</f>
        <v>-2664490</v>
      </c>
      <c r="J2114" s="52">
        <f t="shared" si="32"/>
        <v>0</v>
      </c>
      <c r="K2114" s="68" t="str">
        <f>+VLOOKUP(B2114,[1]CHECK!F$386:N$2702,8,0)</f>
        <v>05.02.2023</v>
      </c>
    </row>
    <row r="2115" spans="1:11" ht="18.75" hidden="1" customHeight="1" x14ac:dyDescent="0.2">
      <c r="A2115" s="41">
        <v>2114</v>
      </c>
      <c r="B2115" s="60">
        <v>55868</v>
      </c>
      <c r="C2115" s="43" t="s">
        <v>2398</v>
      </c>
      <c r="D2115" s="42" t="s">
        <v>210</v>
      </c>
      <c r="E2115" s="64">
        <v>1468620</v>
      </c>
      <c r="F2115" s="64">
        <v>117490</v>
      </c>
      <c r="G2115" s="64">
        <v>1586110</v>
      </c>
      <c r="H2115" s="50"/>
      <c r="I2115" s="52">
        <f>+VLOOKUP(B2115,[1]CHECK!F$386:N$2702,9,0)</f>
        <v>-1586110</v>
      </c>
      <c r="J2115" s="52">
        <f t="shared" ref="J2115:J2178" si="33">+I2115+G2115</f>
        <v>0</v>
      </c>
      <c r="K2115" s="68" t="str">
        <f>+VLOOKUP(B2115,[1]CHECK!F$386:N$2702,8,0)</f>
        <v>05.02.2023</v>
      </c>
    </row>
    <row r="2116" spans="1:11" ht="18.75" hidden="1" customHeight="1" x14ac:dyDescent="0.2">
      <c r="A2116" s="41">
        <v>2115</v>
      </c>
      <c r="B2116" s="60">
        <v>55869</v>
      </c>
      <c r="C2116" s="43" t="s">
        <v>2398</v>
      </c>
      <c r="D2116" s="42" t="s">
        <v>210</v>
      </c>
      <c r="E2116" s="64">
        <v>1309220</v>
      </c>
      <c r="F2116" s="64">
        <v>104738</v>
      </c>
      <c r="G2116" s="64">
        <v>1413958</v>
      </c>
      <c r="H2116" s="50"/>
      <c r="I2116" s="52">
        <f>+VLOOKUP(B2116,[1]CHECK!F$386:N$2702,9,0)</f>
        <v>-1413958</v>
      </c>
      <c r="J2116" s="52">
        <f t="shared" si="33"/>
        <v>0</v>
      </c>
      <c r="K2116" s="68" t="str">
        <f>+VLOOKUP(B2116,[1]CHECK!F$386:N$2702,8,0)</f>
        <v>05.02.2023</v>
      </c>
    </row>
    <row r="2117" spans="1:11" ht="18.75" hidden="1" customHeight="1" x14ac:dyDescent="0.2">
      <c r="A2117" s="41">
        <v>2116</v>
      </c>
      <c r="B2117" s="60">
        <v>55870</v>
      </c>
      <c r="C2117" s="43" t="s">
        <v>2398</v>
      </c>
      <c r="D2117" s="42" t="s">
        <v>210</v>
      </c>
      <c r="E2117" s="64">
        <v>2981984</v>
      </c>
      <c r="F2117" s="64">
        <v>238559</v>
      </c>
      <c r="G2117" s="64">
        <v>3220543</v>
      </c>
      <c r="H2117" s="50"/>
      <c r="I2117" s="52">
        <f>+VLOOKUP(B2117,[1]CHECK!F$386:N$2702,9,0)</f>
        <v>-3220543</v>
      </c>
      <c r="J2117" s="52">
        <f t="shared" si="33"/>
        <v>0</v>
      </c>
      <c r="K2117" s="68" t="str">
        <f>+VLOOKUP(B2117,[1]CHECK!F$386:N$2702,8,0)</f>
        <v>05.02.2023</v>
      </c>
    </row>
    <row r="2118" spans="1:11" ht="18.75" hidden="1" customHeight="1" x14ac:dyDescent="0.2">
      <c r="A2118" s="41">
        <v>2117</v>
      </c>
      <c r="B2118" s="60">
        <v>55871</v>
      </c>
      <c r="C2118" s="43" t="s">
        <v>2398</v>
      </c>
      <c r="D2118" s="42" t="s">
        <v>210</v>
      </c>
      <c r="E2118" s="64">
        <v>2623936</v>
      </c>
      <c r="F2118" s="64">
        <v>209915</v>
      </c>
      <c r="G2118" s="64">
        <v>2833851</v>
      </c>
      <c r="H2118" s="50"/>
      <c r="I2118" s="52">
        <f>+VLOOKUP(B2118,[1]CHECK!F$386:N$2702,9,0)</f>
        <v>-2833851</v>
      </c>
      <c r="J2118" s="52">
        <f t="shared" si="33"/>
        <v>0</v>
      </c>
      <c r="K2118" s="68" t="str">
        <f>+VLOOKUP(B2118,[1]CHECK!F$386:N$2702,8,0)</f>
        <v>05.02.2023</v>
      </c>
    </row>
    <row r="2119" spans="1:11" ht="18.75" hidden="1" customHeight="1" x14ac:dyDescent="0.2">
      <c r="A2119" s="41">
        <v>2118</v>
      </c>
      <c r="B2119" s="60">
        <v>55872</v>
      </c>
      <c r="C2119" s="43" t="s">
        <v>2398</v>
      </c>
      <c r="D2119" s="42" t="s">
        <v>210</v>
      </c>
      <c r="E2119" s="64">
        <v>3734516</v>
      </c>
      <c r="F2119" s="64">
        <v>298761</v>
      </c>
      <c r="G2119" s="64">
        <v>4033277</v>
      </c>
      <c r="H2119" s="50"/>
      <c r="I2119" s="52">
        <f>+VLOOKUP(B2119,[1]CHECK!F$386:N$2702,9,0)</f>
        <v>-4033277</v>
      </c>
      <c r="J2119" s="52">
        <f t="shared" si="33"/>
        <v>0</v>
      </c>
      <c r="K2119" s="68" t="str">
        <f>+VLOOKUP(B2119,[1]CHECK!F$386:N$2702,8,0)</f>
        <v>05.02.2023</v>
      </c>
    </row>
    <row r="2120" spans="1:11" ht="18.75" hidden="1" customHeight="1" x14ac:dyDescent="0.2">
      <c r="A2120" s="41">
        <v>2119</v>
      </c>
      <c r="B2120" s="60">
        <v>55881</v>
      </c>
      <c r="C2120" s="43" t="s">
        <v>160</v>
      </c>
      <c r="D2120" s="42" t="s">
        <v>210</v>
      </c>
      <c r="E2120" s="64">
        <v>3689780</v>
      </c>
      <c r="F2120" s="64">
        <v>295182</v>
      </c>
      <c r="G2120" s="64">
        <v>3984962</v>
      </c>
      <c r="H2120" s="50"/>
      <c r="I2120" s="52">
        <f>+VLOOKUP(B2120,[1]CHECK!F$386:N$2702,9,0)</f>
        <v>-3984962</v>
      </c>
      <c r="J2120" s="52">
        <f t="shared" si="33"/>
        <v>0</v>
      </c>
      <c r="K2120" s="68" t="str">
        <f>+VLOOKUP(B2120,[1]CHECK!F$386:N$2702,8,0)</f>
        <v>05.02.2023</v>
      </c>
    </row>
    <row r="2121" spans="1:11" ht="18.75" hidden="1" customHeight="1" x14ac:dyDescent="0.2">
      <c r="A2121" s="41">
        <v>2120</v>
      </c>
      <c r="B2121" s="60">
        <v>55887</v>
      </c>
      <c r="C2121" s="43" t="s">
        <v>160</v>
      </c>
      <c r="D2121" s="42" t="s">
        <v>210</v>
      </c>
      <c r="E2121" s="64">
        <v>1110580</v>
      </c>
      <c r="F2121" s="64">
        <v>88846</v>
      </c>
      <c r="G2121" s="64">
        <v>1199426</v>
      </c>
      <c r="H2121" s="50"/>
      <c r="I2121" s="52">
        <f>+VLOOKUP(B2121,[1]CHECK!F$386:N$2702,9,0)</f>
        <v>-1199426</v>
      </c>
      <c r="J2121" s="52">
        <f t="shared" si="33"/>
        <v>0</v>
      </c>
      <c r="K2121" s="68" t="str">
        <f>+VLOOKUP(B2121,[1]CHECK!F$386:N$2702,8,0)</f>
        <v>05.02.2023</v>
      </c>
    </row>
    <row r="2122" spans="1:11" ht="18.75" hidden="1" customHeight="1" x14ac:dyDescent="0.2">
      <c r="A2122" s="41">
        <v>2121</v>
      </c>
      <c r="B2122" s="60">
        <v>55915</v>
      </c>
      <c r="C2122" s="43" t="s">
        <v>160</v>
      </c>
      <c r="D2122" s="42" t="s">
        <v>210</v>
      </c>
      <c r="E2122" s="64">
        <v>8209160</v>
      </c>
      <c r="F2122" s="64">
        <v>656733</v>
      </c>
      <c r="G2122" s="64">
        <v>8865893</v>
      </c>
      <c r="H2122" s="50"/>
      <c r="I2122" s="52">
        <f>+VLOOKUP(B2122,[1]CHECK!F$386:N$2702,9,0)</f>
        <v>-8865893</v>
      </c>
      <c r="J2122" s="52">
        <f t="shared" si="33"/>
        <v>0</v>
      </c>
      <c r="K2122" s="68" t="str">
        <f>+VLOOKUP(B2122,[1]CHECK!F$386:N$2702,8,0)</f>
        <v>05.02.2023</v>
      </c>
    </row>
    <row r="2123" spans="1:11" ht="18.75" hidden="1" customHeight="1" x14ac:dyDescent="0.2">
      <c r="A2123" s="41">
        <v>2122</v>
      </c>
      <c r="B2123" s="60">
        <v>56086</v>
      </c>
      <c r="C2123" s="43" t="s">
        <v>2411</v>
      </c>
      <c r="D2123" s="42" t="s">
        <v>210</v>
      </c>
      <c r="E2123" s="64">
        <v>2579200</v>
      </c>
      <c r="F2123" s="64">
        <v>206336</v>
      </c>
      <c r="G2123" s="64">
        <v>2785536</v>
      </c>
      <c r="H2123" s="50"/>
      <c r="I2123" s="52">
        <f>+VLOOKUP(B2123,[1]CHECK!F$386:N$2702,9,0)</f>
        <v>-2785536</v>
      </c>
      <c r="J2123" s="52">
        <f t="shared" si="33"/>
        <v>0</v>
      </c>
      <c r="K2123" s="68" t="str">
        <f>+VLOOKUP(B2123,[1]CHECK!F$386:N$2702,8,0)</f>
        <v>05.02.2023</v>
      </c>
    </row>
    <row r="2124" spans="1:11" customFormat="1" ht="15" hidden="1" customHeight="1" x14ac:dyDescent="0.25">
      <c r="A2124" s="41">
        <v>2123</v>
      </c>
      <c r="B2124" s="61">
        <v>56087</v>
      </c>
      <c r="C2124" s="48" t="s">
        <v>2411</v>
      </c>
      <c r="D2124" s="47" t="s">
        <v>210</v>
      </c>
      <c r="E2124" s="66">
        <v>5182516</v>
      </c>
      <c r="F2124" s="66">
        <v>414601</v>
      </c>
      <c r="G2124" s="66">
        <v>5597117</v>
      </c>
      <c r="H2124" s="53"/>
      <c r="I2124" s="52">
        <f>+VLOOKUP(B2124,[1]CHECK!F$386:N$2702,9,0)</f>
        <v>-5597117</v>
      </c>
      <c r="J2124" s="52">
        <f t="shared" si="33"/>
        <v>0</v>
      </c>
      <c r="K2124" s="68" t="str">
        <f>+VLOOKUP(B2124,[1]CHECK!F$386:N$2702,8,0)</f>
        <v>05.02.2023</v>
      </c>
    </row>
    <row r="2125" spans="1:11" customFormat="1" ht="15" hidden="1" customHeight="1" x14ac:dyDescent="0.25">
      <c r="A2125" s="41">
        <v>2124</v>
      </c>
      <c r="B2125" s="61">
        <v>56088</v>
      </c>
      <c r="C2125" s="48" t="s">
        <v>2411</v>
      </c>
      <c r="D2125" s="47" t="s">
        <v>210</v>
      </c>
      <c r="E2125" s="66">
        <v>4047860</v>
      </c>
      <c r="F2125" s="66">
        <v>323829</v>
      </c>
      <c r="G2125" s="66">
        <v>4371689</v>
      </c>
      <c r="H2125" s="53"/>
      <c r="I2125" s="52">
        <f>+VLOOKUP(B2125,[1]CHECK!F$386:N$2702,9,0)</f>
        <v>-4371689</v>
      </c>
      <c r="J2125" s="52">
        <f t="shared" si="33"/>
        <v>0</v>
      </c>
      <c r="K2125" s="68" t="str">
        <f>+VLOOKUP(B2125,[1]CHECK!F$386:N$2702,8,0)</f>
        <v>05.02.2023</v>
      </c>
    </row>
    <row r="2126" spans="1:11" ht="18.75" hidden="1" customHeight="1" x14ac:dyDescent="0.2">
      <c r="A2126" s="41">
        <v>2125</v>
      </c>
      <c r="B2126" s="60">
        <v>56089</v>
      </c>
      <c r="C2126" s="43" t="s">
        <v>2411</v>
      </c>
      <c r="D2126" s="42" t="s">
        <v>210</v>
      </c>
      <c r="E2126" s="64">
        <v>1559356</v>
      </c>
      <c r="F2126" s="64">
        <v>124748</v>
      </c>
      <c r="G2126" s="64">
        <v>1684104</v>
      </c>
      <c r="H2126" s="50"/>
      <c r="I2126" s="52">
        <f>+VLOOKUP(B2126,[1]CHECK!F$386:N$2702,9,0)</f>
        <v>-1684104</v>
      </c>
      <c r="J2126" s="52">
        <f t="shared" si="33"/>
        <v>0</v>
      </c>
      <c r="K2126" s="68" t="str">
        <f>+VLOOKUP(B2126,[1]CHECK!F$386:N$2702,8,0)</f>
        <v>05.02.2023</v>
      </c>
    </row>
    <row r="2127" spans="1:11" ht="18.75" hidden="1" customHeight="1" x14ac:dyDescent="0.2">
      <c r="A2127" s="41">
        <v>2126</v>
      </c>
      <c r="B2127" s="60">
        <v>56090</v>
      </c>
      <c r="C2127" s="43" t="s">
        <v>2411</v>
      </c>
      <c r="D2127" s="42" t="s">
        <v>210</v>
      </c>
      <c r="E2127" s="64">
        <v>1468620</v>
      </c>
      <c r="F2127" s="64">
        <v>117490</v>
      </c>
      <c r="G2127" s="64">
        <v>1586110</v>
      </c>
      <c r="H2127" s="50"/>
      <c r="I2127" s="52">
        <f>+VLOOKUP(B2127,[1]CHECK!F$386:N$2702,9,0)</f>
        <v>-1586110</v>
      </c>
      <c r="J2127" s="52">
        <f t="shared" si="33"/>
        <v>0</v>
      </c>
      <c r="K2127" s="68" t="str">
        <f>+VLOOKUP(B2127,[1]CHECK!F$386:N$2702,8,0)</f>
        <v>05.02.2023</v>
      </c>
    </row>
    <row r="2128" spans="1:11" ht="18.75" hidden="1" customHeight="1" x14ac:dyDescent="0.2">
      <c r="A2128" s="41">
        <v>2127</v>
      </c>
      <c r="B2128" s="60">
        <v>56091</v>
      </c>
      <c r="C2128" s="43" t="s">
        <v>2411</v>
      </c>
      <c r="D2128" s="42" t="s">
        <v>210</v>
      </c>
      <c r="E2128" s="64">
        <v>2267160</v>
      </c>
      <c r="F2128" s="64">
        <v>181373</v>
      </c>
      <c r="G2128" s="64">
        <v>2448533</v>
      </c>
      <c r="H2128" s="50"/>
      <c r="I2128" s="52">
        <f>+VLOOKUP(B2128,[1]CHECK!F$386:N$2702,9,0)</f>
        <v>-2448533</v>
      </c>
      <c r="J2128" s="52">
        <f t="shared" si="33"/>
        <v>0</v>
      </c>
      <c r="K2128" s="68" t="str">
        <f>+VLOOKUP(B2128,[1]CHECK!F$386:N$2702,8,0)</f>
        <v>05.02.2023</v>
      </c>
    </row>
    <row r="2129" spans="1:11" ht="18.75" hidden="1" customHeight="1" x14ac:dyDescent="0.2">
      <c r="A2129" s="41">
        <v>2128</v>
      </c>
      <c r="B2129" s="60">
        <v>56092</v>
      </c>
      <c r="C2129" s="43" t="s">
        <v>2411</v>
      </c>
      <c r="D2129" s="42" t="s">
        <v>210</v>
      </c>
      <c r="E2129" s="64">
        <v>2779948</v>
      </c>
      <c r="F2129" s="64">
        <v>222396</v>
      </c>
      <c r="G2129" s="64">
        <v>3002344</v>
      </c>
      <c r="H2129" s="50"/>
      <c r="I2129" s="52">
        <f>+VLOOKUP(B2129,[1]CHECK!F$386:N$2702,9,0)</f>
        <v>-3002344</v>
      </c>
      <c r="J2129" s="52">
        <f t="shared" si="33"/>
        <v>0</v>
      </c>
      <c r="K2129" s="68" t="str">
        <f>+VLOOKUP(B2129,[1]CHECK!F$386:N$2702,8,0)</f>
        <v>05.02.2023</v>
      </c>
    </row>
    <row r="2130" spans="1:11" ht="18.75" hidden="1" customHeight="1" x14ac:dyDescent="0.2">
      <c r="A2130" s="41">
        <v>2129</v>
      </c>
      <c r="B2130" s="60">
        <v>56093</v>
      </c>
      <c r="C2130" s="43" t="s">
        <v>2411</v>
      </c>
      <c r="D2130" s="42" t="s">
        <v>210</v>
      </c>
      <c r="E2130" s="64">
        <v>2779928</v>
      </c>
      <c r="F2130" s="64">
        <v>222394</v>
      </c>
      <c r="G2130" s="64">
        <v>3002322</v>
      </c>
      <c r="H2130" s="50"/>
      <c r="I2130" s="52">
        <f>+VLOOKUP(B2130,[1]CHECK!F$386:N$2702,9,0)</f>
        <v>-3002322</v>
      </c>
      <c r="J2130" s="52">
        <f t="shared" si="33"/>
        <v>0</v>
      </c>
      <c r="K2130" s="68" t="str">
        <f>+VLOOKUP(B2130,[1]CHECK!F$386:N$2702,8,0)</f>
        <v>05.02.2023</v>
      </c>
    </row>
    <row r="2131" spans="1:11" ht="18.75" hidden="1" customHeight="1" x14ac:dyDescent="0.2">
      <c r="A2131" s="41">
        <v>2130</v>
      </c>
      <c r="B2131" s="60">
        <v>56094</v>
      </c>
      <c r="C2131" s="43" t="s">
        <v>2411</v>
      </c>
      <c r="D2131" s="42" t="s">
        <v>210</v>
      </c>
      <c r="E2131" s="64">
        <v>3075240</v>
      </c>
      <c r="F2131" s="64">
        <v>246019</v>
      </c>
      <c r="G2131" s="64">
        <v>3321259</v>
      </c>
      <c r="H2131" s="50"/>
      <c r="I2131" s="52">
        <f>+VLOOKUP(B2131,[1]CHECK!F$386:N$2702,9,0)</f>
        <v>-3321259</v>
      </c>
      <c r="J2131" s="52">
        <f t="shared" si="33"/>
        <v>0</v>
      </c>
      <c r="K2131" s="68" t="str">
        <f>+VLOOKUP(B2131,[1]CHECK!F$386:N$2702,8,0)</f>
        <v>05.02.2023</v>
      </c>
    </row>
    <row r="2132" spans="1:11" ht="18.75" hidden="1" customHeight="1" x14ac:dyDescent="0.2">
      <c r="A2132" s="41">
        <v>2131</v>
      </c>
      <c r="B2132" s="60">
        <v>56095</v>
      </c>
      <c r="C2132" s="43" t="s">
        <v>2411</v>
      </c>
      <c r="D2132" s="42" t="s">
        <v>210</v>
      </c>
      <c r="E2132" s="64">
        <v>2579200</v>
      </c>
      <c r="F2132" s="64">
        <v>206336</v>
      </c>
      <c r="G2132" s="64">
        <v>2785536</v>
      </c>
      <c r="H2132" s="50"/>
      <c r="I2132" s="52">
        <f>+VLOOKUP(B2132,[1]CHECK!F$386:N$2702,9,0)</f>
        <v>-2785536</v>
      </c>
      <c r="J2132" s="52">
        <f t="shared" si="33"/>
        <v>0</v>
      </c>
      <c r="K2132" s="68" t="str">
        <f>+VLOOKUP(B2132,[1]CHECK!F$386:N$2702,8,0)</f>
        <v>05.02.2023</v>
      </c>
    </row>
    <row r="2133" spans="1:11" ht="18.75" hidden="1" customHeight="1" x14ac:dyDescent="0.2">
      <c r="A2133" s="41">
        <v>2132</v>
      </c>
      <c r="B2133" s="60">
        <v>56096</v>
      </c>
      <c r="C2133" s="43" t="s">
        <v>2411</v>
      </c>
      <c r="D2133" s="42" t="s">
        <v>210</v>
      </c>
      <c r="E2133" s="64">
        <v>6663480</v>
      </c>
      <c r="F2133" s="64">
        <v>533078</v>
      </c>
      <c r="G2133" s="64">
        <v>7196558</v>
      </c>
      <c r="H2133" s="50"/>
      <c r="I2133" s="52">
        <f>+VLOOKUP(B2133,[1]CHECK!F$386:N$2702,9,0)</f>
        <v>-7196558</v>
      </c>
      <c r="J2133" s="52">
        <f t="shared" si="33"/>
        <v>0</v>
      </c>
      <c r="K2133" s="68" t="str">
        <f>+VLOOKUP(B2133,[1]CHECK!F$386:N$2702,8,0)</f>
        <v>05.02.2023</v>
      </c>
    </row>
    <row r="2134" spans="1:11" ht="18.75" hidden="1" customHeight="1" x14ac:dyDescent="0.2">
      <c r="A2134" s="41">
        <v>2133</v>
      </c>
      <c r="B2134" s="60">
        <v>56097</v>
      </c>
      <c r="C2134" s="43" t="s">
        <v>2411</v>
      </c>
      <c r="D2134" s="42" t="s">
        <v>210</v>
      </c>
      <c r="E2134" s="64">
        <v>4490604</v>
      </c>
      <c r="F2134" s="64">
        <v>359248</v>
      </c>
      <c r="G2134" s="64">
        <v>4849852</v>
      </c>
      <c r="H2134" s="50"/>
      <c r="I2134" s="52">
        <f>+VLOOKUP(B2134,[1]CHECK!F$386:N$2702,9,0)</f>
        <v>-4849852</v>
      </c>
      <c r="J2134" s="52">
        <f t="shared" si="33"/>
        <v>0</v>
      </c>
      <c r="K2134" s="68" t="str">
        <f>+VLOOKUP(B2134,[1]CHECK!F$386:N$2702,8,0)</f>
        <v>05.02.2023</v>
      </c>
    </row>
    <row r="2135" spans="1:11" ht="18.75" hidden="1" customHeight="1" x14ac:dyDescent="0.2">
      <c r="A2135" s="41">
        <v>2134</v>
      </c>
      <c r="B2135" s="60">
        <v>56098</v>
      </c>
      <c r="C2135" s="43" t="s">
        <v>2411</v>
      </c>
      <c r="D2135" s="42" t="s">
        <v>210</v>
      </c>
      <c r="E2135" s="64">
        <v>2825928</v>
      </c>
      <c r="F2135" s="64">
        <v>226074</v>
      </c>
      <c r="G2135" s="64">
        <v>3052002</v>
      </c>
      <c r="H2135" s="50"/>
      <c r="I2135" s="52">
        <f>+VLOOKUP(B2135,[1]CHECK!F$386:N$2702,9,0)</f>
        <v>-3052002</v>
      </c>
      <c r="J2135" s="52">
        <f t="shared" si="33"/>
        <v>0</v>
      </c>
      <c r="K2135" s="68" t="str">
        <f>+VLOOKUP(B2135,[1]CHECK!F$386:N$2702,8,0)</f>
        <v>05.02.2023</v>
      </c>
    </row>
    <row r="2136" spans="1:11" ht="18.75" hidden="1" customHeight="1" x14ac:dyDescent="0.2">
      <c r="A2136" s="41">
        <v>2135</v>
      </c>
      <c r="B2136" s="60">
        <v>56099</v>
      </c>
      <c r="C2136" s="43" t="s">
        <v>2411</v>
      </c>
      <c r="D2136" s="42" t="s">
        <v>210</v>
      </c>
      <c r="E2136" s="64">
        <v>11465160</v>
      </c>
      <c r="F2136" s="64">
        <v>917213</v>
      </c>
      <c r="G2136" s="64">
        <v>12382373</v>
      </c>
      <c r="H2136" s="50"/>
      <c r="I2136" s="52">
        <f>+VLOOKUP(B2136,[1]CHECK!F$386:N$2702,9,0)</f>
        <v>-12382373</v>
      </c>
      <c r="J2136" s="52">
        <f t="shared" si="33"/>
        <v>0</v>
      </c>
      <c r="K2136" s="68" t="str">
        <f>+VLOOKUP(B2136,[1]CHECK!F$386:N$2702,8,0)</f>
        <v>05.02.2023</v>
      </c>
    </row>
    <row r="2137" spans="1:11" ht="18.75" hidden="1" customHeight="1" x14ac:dyDescent="0.2">
      <c r="A2137" s="41">
        <v>2136</v>
      </c>
      <c r="B2137" s="60">
        <v>56100</v>
      </c>
      <c r="C2137" s="43" t="s">
        <v>2411</v>
      </c>
      <c r="D2137" s="42" t="s">
        <v>210</v>
      </c>
      <c r="E2137" s="64">
        <v>7026388</v>
      </c>
      <c r="F2137" s="64">
        <v>562111</v>
      </c>
      <c r="G2137" s="64">
        <v>7588499</v>
      </c>
      <c r="H2137" s="50"/>
      <c r="I2137" s="52">
        <f>+VLOOKUP(B2137,[1]CHECK!F$386:N$2702,9,0)</f>
        <v>-7588499</v>
      </c>
      <c r="J2137" s="52">
        <f t="shared" si="33"/>
        <v>0</v>
      </c>
      <c r="K2137" s="68" t="str">
        <f>+VLOOKUP(B2137,[1]CHECK!F$386:N$2702,8,0)</f>
        <v>05.02.2023</v>
      </c>
    </row>
    <row r="2138" spans="1:11" ht="18.75" hidden="1" customHeight="1" x14ac:dyDescent="0.2">
      <c r="A2138" s="41">
        <v>2137</v>
      </c>
      <c r="B2138" s="60">
        <v>56101</v>
      </c>
      <c r="C2138" s="43" t="s">
        <v>2411</v>
      </c>
      <c r="D2138" s="42" t="s">
        <v>210</v>
      </c>
      <c r="E2138" s="64">
        <v>2423212</v>
      </c>
      <c r="F2138" s="64">
        <v>193857</v>
      </c>
      <c r="G2138" s="64">
        <v>2617069</v>
      </c>
      <c r="H2138" s="50"/>
      <c r="I2138" s="52">
        <f>+VLOOKUP(B2138,[1]CHECK!F$386:N$2702,9,0)</f>
        <v>-2617069</v>
      </c>
      <c r="J2138" s="52">
        <f t="shared" si="33"/>
        <v>0</v>
      </c>
      <c r="K2138" s="68" t="str">
        <f>+VLOOKUP(B2138,[1]CHECK!F$386:N$2702,8,0)</f>
        <v>05.02.2023</v>
      </c>
    </row>
    <row r="2139" spans="1:11" ht="18.75" hidden="1" customHeight="1" x14ac:dyDescent="0.2">
      <c r="A2139" s="41">
        <v>2138</v>
      </c>
      <c r="B2139" s="60">
        <v>56116</v>
      </c>
      <c r="C2139" s="43" t="s">
        <v>161</v>
      </c>
      <c r="D2139" s="42" t="s">
        <v>210</v>
      </c>
      <c r="E2139" s="64">
        <v>1468620</v>
      </c>
      <c r="F2139" s="64">
        <v>117490</v>
      </c>
      <c r="G2139" s="64">
        <v>1586110</v>
      </c>
      <c r="H2139" s="50"/>
      <c r="I2139" s="52">
        <f>+VLOOKUP(B2139,[1]CHECK!F$386:N$2702,9,0)</f>
        <v>-1586110</v>
      </c>
      <c r="J2139" s="52">
        <f t="shared" si="33"/>
        <v>0</v>
      </c>
      <c r="K2139" s="68" t="str">
        <f>+VLOOKUP(B2139,[1]CHECK!F$386:N$2702,8,0)</f>
        <v>05.02.2023</v>
      </c>
    </row>
    <row r="2140" spans="1:11" ht="18.75" hidden="1" customHeight="1" x14ac:dyDescent="0.2">
      <c r="A2140" s="41">
        <v>2139</v>
      </c>
      <c r="B2140" s="60">
        <v>56123</v>
      </c>
      <c r="C2140" s="43" t="s">
        <v>161</v>
      </c>
      <c r="D2140" s="42" t="s">
        <v>210</v>
      </c>
      <c r="E2140" s="64">
        <v>3890508</v>
      </c>
      <c r="F2140" s="64">
        <v>311241</v>
      </c>
      <c r="G2140" s="64">
        <v>4201749</v>
      </c>
      <c r="H2140" s="50"/>
      <c r="I2140" s="52">
        <f>+VLOOKUP(B2140,[1]CHECK!F$386:N$2702,9,0)</f>
        <v>-4201749</v>
      </c>
      <c r="J2140" s="52">
        <f t="shared" si="33"/>
        <v>0</v>
      </c>
      <c r="K2140" s="68" t="str">
        <f>+VLOOKUP(B2140,[1]CHECK!F$386:N$2702,8,0)</f>
        <v>05.02.2023</v>
      </c>
    </row>
    <row r="2141" spans="1:11" ht="18.75" hidden="1" customHeight="1" x14ac:dyDescent="0.2">
      <c r="A2141" s="41">
        <v>2140</v>
      </c>
      <c r="B2141" s="60">
        <v>56151</v>
      </c>
      <c r="C2141" s="43" t="s">
        <v>161</v>
      </c>
      <c r="D2141" s="42" t="s">
        <v>210</v>
      </c>
      <c r="E2141" s="64">
        <v>2779948</v>
      </c>
      <c r="F2141" s="64">
        <v>222396</v>
      </c>
      <c r="G2141" s="64">
        <v>3002344</v>
      </c>
      <c r="H2141" s="50"/>
      <c r="I2141" s="52">
        <f>+VLOOKUP(B2141,[1]CHECK!F$386:N$2702,9,0)</f>
        <v>-3002344</v>
      </c>
      <c r="J2141" s="52">
        <f t="shared" si="33"/>
        <v>0</v>
      </c>
      <c r="K2141" s="68" t="str">
        <f>+VLOOKUP(B2141,[1]CHECK!F$386:N$2702,8,0)</f>
        <v>05.02.2023</v>
      </c>
    </row>
    <row r="2142" spans="1:11" ht="18.75" hidden="1" customHeight="1" x14ac:dyDescent="0.2">
      <c r="A2142" s="41">
        <v>2141</v>
      </c>
      <c r="B2142" s="60">
        <v>56181</v>
      </c>
      <c r="C2142" s="43" t="s">
        <v>162</v>
      </c>
      <c r="D2142" s="42" t="s">
        <v>210</v>
      </c>
      <c r="E2142" s="64">
        <v>6112988</v>
      </c>
      <c r="F2142" s="64">
        <v>489039</v>
      </c>
      <c r="G2142" s="64">
        <v>6602027</v>
      </c>
      <c r="H2142" s="50"/>
      <c r="I2142" s="52">
        <f>+VLOOKUP(B2142,[1]CHECK!F$386:N$2702,9,0)</f>
        <v>-6602027</v>
      </c>
      <c r="J2142" s="52">
        <f t="shared" si="33"/>
        <v>0</v>
      </c>
      <c r="K2142" s="68" t="str">
        <f>+VLOOKUP(B2142,[1]CHECK!F$386:N$2702,8,0)</f>
        <v>05.02.2023</v>
      </c>
    </row>
    <row r="2143" spans="1:11" ht="18.75" hidden="1" customHeight="1" x14ac:dyDescent="0.2">
      <c r="A2143" s="41">
        <v>2142</v>
      </c>
      <c r="B2143" s="60">
        <v>56183</v>
      </c>
      <c r="C2143" s="43" t="s">
        <v>162</v>
      </c>
      <c r="D2143" s="42" t="s">
        <v>210</v>
      </c>
      <c r="E2143" s="64">
        <v>3689780</v>
      </c>
      <c r="F2143" s="64">
        <v>295182</v>
      </c>
      <c r="G2143" s="64">
        <v>3984962</v>
      </c>
      <c r="H2143" s="50"/>
      <c r="I2143" s="52">
        <f>+VLOOKUP(B2143,[1]CHECK!F$386:N$2702,9,0)</f>
        <v>-3984962</v>
      </c>
      <c r="J2143" s="52">
        <f t="shared" si="33"/>
        <v>0</v>
      </c>
      <c r="K2143" s="68" t="str">
        <f>+VLOOKUP(B2143,[1]CHECK!F$386:N$2702,8,0)</f>
        <v>05.02.2023</v>
      </c>
    </row>
    <row r="2144" spans="1:11" ht="18.75" hidden="1" customHeight="1" x14ac:dyDescent="0.2">
      <c r="A2144" s="41">
        <v>2143</v>
      </c>
      <c r="B2144" s="60">
        <v>56184</v>
      </c>
      <c r="C2144" s="43" t="s">
        <v>162</v>
      </c>
      <c r="D2144" s="42" t="s">
        <v>210</v>
      </c>
      <c r="E2144" s="64">
        <v>1468620</v>
      </c>
      <c r="F2144" s="64">
        <v>117490</v>
      </c>
      <c r="G2144" s="64">
        <v>1586110</v>
      </c>
      <c r="H2144" s="50"/>
      <c r="I2144" s="52">
        <f>+VLOOKUP(B2144,[1]CHECK!F$386:N$2702,9,0)</f>
        <v>-1586110</v>
      </c>
      <c r="J2144" s="52">
        <f t="shared" si="33"/>
        <v>0</v>
      </c>
      <c r="K2144" s="68" t="str">
        <f>+VLOOKUP(B2144,[1]CHECK!F$386:N$2702,8,0)</f>
        <v>05.02.2023</v>
      </c>
    </row>
    <row r="2145" spans="1:11" ht="18.75" hidden="1" customHeight="1" x14ac:dyDescent="0.2">
      <c r="A2145" s="41">
        <v>2144</v>
      </c>
      <c r="B2145" s="60">
        <v>56218</v>
      </c>
      <c r="C2145" s="43" t="s">
        <v>162</v>
      </c>
      <c r="D2145" s="42" t="s">
        <v>210</v>
      </c>
      <c r="E2145" s="64">
        <v>5753628</v>
      </c>
      <c r="F2145" s="64">
        <v>460290</v>
      </c>
      <c r="G2145" s="64">
        <v>6213918</v>
      </c>
      <c r="H2145" s="50"/>
      <c r="I2145" s="52">
        <f>+VLOOKUP(B2145,[1]CHECK!F$386:N$2702,9,0)</f>
        <v>-6213918</v>
      </c>
      <c r="J2145" s="52">
        <f t="shared" si="33"/>
        <v>0</v>
      </c>
      <c r="K2145" s="68" t="str">
        <f>+VLOOKUP(B2145,[1]CHECK!F$386:N$2702,8,0)</f>
        <v>05.02.2023</v>
      </c>
    </row>
    <row r="2146" spans="1:11" ht="18.75" hidden="1" customHeight="1" x14ac:dyDescent="0.2">
      <c r="A2146" s="41">
        <v>2145</v>
      </c>
      <c r="B2146" s="60">
        <v>56223</v>
      </c>
      <c r="C2146" s="43" t="s">
        <v>162</v>
      </c>
      <c r="D2146" s="42" t="s">
        <v>210</v>
      </c>
      <c r="E2146" s="64">
        <v>1468620</v>
      </c>
      <c r="F2146" s="64">
        <v>117490</v>
      </c>
      <c r="G2146" s="64">
        <v>1586110</v>
      </c>
      <c r="H2146" s="50"/>
      <c r="I2146" s="52">
        <f>+VLOOKUP(B2146,[1]CHECK!F$386:N$2702,9,0)</f>
        <v>-1586110</v>
      </c>
      <c r="J2146" s="52">
        <f t="shared" si="33"/>
        <v>0</v>
      </c>
      <c r="K2146" s="68" t="str">
        <f>+VLOOKUP(B2146,[1]CHECK!F$386:N$2702,8,0)</f>
        <v>05.02.2023</v>
      </c>
    </row>
    <row r="2147" spans="1:11" ht="18.75" hidden="1" customHeight="1" x14ac:dyDescent="0.2">
      <c r="A2147" s="41">
        <v>2146</v>
      </c>
      <c r="B2147" s="60">
        <v>56224</v>
      </c>
      <c r="C2147" s="43" t="s">
        <v>162</v>
      </c>
      <c r="D2147" s="42" t="s">
        <v>210</v>
      </c>
      <c r="E2147" s="64">
        <v>1669348</v>
      </c>
      <c r="F2147" s="64">
        <v>133548</v>
      </c>
      <c r="G2147" s="64">
        <v>1802896</v>
      </c>
      <c r="H2147" s="50"/>
      <c r="I2147" s="52">
        <f>+VLOOKUP(B2147,[1]CHECK!F$386:N$2702,9,0)</f>
        <v>-1802896</v>
      </c>
      <c r="J2147" s="52">
        <f t="shared" si="33"/>
        <v>0</v>
      </c>
      <c r="K2147" s="68" t="str">
        <f>+VLOOKUP(B2147,[1]CHECK!F$386:N$2702,8,0)</f>
        <v>05.02.2023</v>
      </c>
    </row>
    <row r="2148" spans="1:11" ht="18.75" hidden="1" customHeight="1" x14ac:dyDescent="0.2">
      <c r="A2148" s="41">
        <v>2147</v>
      </c>
      <c r="B2148" s="60">
        <v>56317</v>
      </c>
      <c r="C2148" s="43" t="s">
        <v>163</v>
      </c>
      <c r="D2148" s="42" t="s">
        <v>210</v>
      </c>
      <c r="E2148" s="64">
        <v>1605356</v>
      </c>
      <c r="F2148" s="64">
        <v>128428</v>
      </c>
      <c r="G2148" s="64">
        <v>1733784</v>
      </c>
      <c r="H2148" s="50"/>
      <c r="I2148" s="52">
        <f>+VLOOKUP(B2148,[1]CHECK!F$386:N$2702,9,0)</f>
        <v>-1733784</v>
      </c>
      <c r="J2148" s="52">
        <f t="shared" si="33"/>
        <v>0</v>
      </c>
      <c r="K2148" s="68" t="str">
        <f>+VLOOKUP(B2148,[1]CHECK!F$386:N$2702,8,0)</f>
        <v>05.02.2023</v>
      </c>
    </row>
    <row r="2149" spans="1:11" ht="18.75" hidden="1" customHeight="1" x14ac:dyDescent="0.2">
      <c r="A2149" s="41">
        <v>2148</v>
      </c>
      <c r="B2149" s="60">
        <v>56318</v>
      </c>
      <c r="C2149" s="43" t="s">
        <v>163</v>
      </c>
      <c r="D2149" s="42" t="s">
        <v>210</v>
      </c>
      <c r="E2149" s="64">
        <v>6112988</v>
      </c>
      <c r="F2149" s="64">
        <v>489039</v>
      </c>
      <c r="G2149" s="64">
        <v>6602027</v>
      </c>
      <c r="H2149" s="50"/>
      <c r="I2149" s="52">
        <f>+VLOOKUP(B2149,[1]CHECK!F$386:N$2702,9,0)</f>
        <v>-6602027</v>
      </c>
      <c r="J2149" s="52">
        <f t="shared" si="33"/>
        <v>0</v>
      </c>
      <c r="K2149" s="68" t="str">
        <f>+VLOOKUP(B2149,[1]CHECK!F$386:N$2702,8,0)</f>
        <v>05.02.2023</v>
      </c>
    </row>
    <row r="2150" spans="1:11" ht="18.75" hidden="1" customHeight="1" x14ac:dyDescent="0.2">
      <c r="A2150" s="41">
        <v>2149</v>
      </c>
      <c r="B2150" s="60">
        <v>56672</v>
      </c>
      <c r="C2150" s="43" t="s">
        <v>163</v>
      </c>
      <c r="D2150" s="42" t="s">
        <v>210</v>
      </c>
      <c r="E2150" s="64">
        <v>602196</v>
      </c>
      <c r="F2150" s="64">
        <v>48176</v>
      </c>
      <c r="G2150" s="64">
        <v>650372</v>
      </c>
      <c r="H2150" s="50"/>
      <c r="I2150" s="52">
        <f>+VLOOKUP(B2150,[1]CHECK!F$386:N$2702,9,0)</f>
        <v>-650372</v>
      </c>
      <c r="J2150" s="52">
        <f t="shared" si="33"/>
        <v>0</v>
      </c>
      <c r="K2150" s="68" t="str">
        <f>+VLOOKUP(B2150,[1]CHECK!F$386:N$2702,8,0)</f>
        <v>05.02.2023</v>
      </c>
    </row>
    <row r="2151" spans="1:11" ht="18.75" hidden="1" customHeight="1" x14ac:dyDescent="0.2">
      <c r="A2151" s="41">
        <v>2150</v>
      </c>
      <c r="B2151" s="60">
        <v>56673</v>
      </c>
      <c r="C2151" s="43" t="s">
        <v>163</v>
      </c>
      <c r="D2151" s="42" t="s">
        <v>210</v>
      </c>
      <c r="E2151" s="64">
        <v>555290</v>
      </c>
      <c r="F2151" s="64">
        <v>44423</v>
      </c>
      <c r="G2151" s="64">
        <v>599713</v>
      </c>
      <c r="H2151" s="50"/>
      <c r="I2151" s="52">
        <f>+VLOOKUP(B2151,[1]CHECK!F$386:N$2702,9,0)</f>
        <v>-599713</v>
      </c>
      <c r="J2151" s="52">
        <f t="shared" si="33"/>
        <v>0</v>
      </c>
      <c r="K2151" s="68" t="str">
        <f>+VLOOKUP(B2151,[1]CHECK!F$386:N$2702,8,0)</f>
        <v>05.02.2023</v>
      </c>
    </row>
    <row r="2152" spans="1:11" ht="18.75" hidden="1" customHeight="1" x14ac:dyDescent="0.2">
      <c r="A2152" s="41">
        <v>2151</v>
      </c>
      <c r="B2152" s="60">
        <v>56677</v>
      </c>
      <c r="C2152" s="43" t="s">
        <v>163</v>
      </c>
      <c r="D2152" s="42" t="s">
        <v>210</v>
      </c>
      <c r="E2152" s="64">
        <v>3733204</v>
      </c>
      <c r="F2152" s="64">
        <v>298656</v>
      </c>
      <c r="G2152" s="64">
        <v>4031860</v>
      </c>
      <c r="H2152" s="50"/>
      <c r="I2152" s="52">
        <f>+VLOOKUP(B2152,[1]CHECK!F$386:N$2702,9,0)</f>
        <v>-4031860</v>
      </c>
      <c r="J2152" s="52">
        <f t="shared" si="33"/>
        <v>0</v>
      </c>
      <c r="K2152" s="68" t="str">
        <f>+VLOOKUP(B2152,[1]CHECK!F$386:N$2702,8,0)</f>
        <v>05.02.2023</v>
      </c>
    </row>
    <row r="2153" spans="1:11" ht="18.75" hidden="1" customHeight="1" x14ac:dyDescent="0.2">
      <c r="A2153" s="41">
        <v>2152</v>
      </c>
      <c r="B2153" s="60">
        <v>56678</v>
      </c>
      <c r="C2153" s="43" t="s">
        <v>163</v>
      </c>
      <c r="D2153" s="42" t="s">
        <v>210</v>
      </c>
      <c r="E2153" s="64">
        <v>7379600</v>
      </c>
      <c r="F2153" s="64">
        <v>590368</v>
      </c>
      <c r="G2153" s="64">
        <v>7969968</v>
      </c>
      <c r="H2153" s="50"/>
      <c r="I2153" s="52">
        <f>+VLOOKUP(B2153,[1]CHECK!F$386:N$2702,9,0)</f>
        <v>-7969968</v>
      </c>
      <c r="J2153" s="52">
        <f t="shared" si="33"/>
        <v>0</v>
      </c>
      <c r="K2153" s="68" t="str">
        <f>+VLOOKUP(B2153,[1]CHECK!F$386:N$2702,8,0)</f>
        <v>05.02.2023</v>
      </c>
    </row>
    <row r="2154" spans="1:11" ht="18.75" hidden="1" customHeight="1" x14ac:dyDescent="0.2">
      <c r="A2154" s="41">
        <v>2153</v>
      </c>
      <c r="B2154" s="60">
        <v>56679</v>
      </c>
      <c r="C2154" s="43" t="s">
        <v>163</v>
      </c>
      <c r="D2154" s="42" t="s">
        <v>210</v>
      </c>
      <c r="E2154" s="64">
        <v>2472260</v>
      </c>
      <c r="F2154" s="64">
        <v>197781</v>
      </c>
      <c r="G2154" s="64">
        <v>2670041</v>
      </c>
      <c r="H2154" s="50"/>
      <c r="I2154" s="52">
        <f>+VLOOKUP(B2154,[1]CHECK!F$386:N$2702,9,0)</f>
        <v>-2670041</v>
      </c>
      <c r="J2154" s="52">
        <f t="shared" si="33"/>
        <v>0</v>
      </c>
      <c r="K2154" s="68" t="str">
        <f>+VLOOKUP(B2154,[1]CHECK!F$386:N$2702,8,0)</f>
        <v>05.02.2023</v>
      </c>
    </row>
    <row r="2155" spans="1:11" ht="18.75" hidden="1" customHeight="1" x14ac:dyDescent="0.2">
      <c r="A2155" s="41">
        <v>2154</v>
      </c>
      <c r="B2155" s="60">
        <v>56680</v>
      </c>
      <c r="C2155" s="43" t="s">
        <v>163</v>
      </c>
      <c r="D2155" s="42" t="s">
        <v>210</v>
      </c>
      <c r="E2155" s="64">
        <v>1341900</v>
      </c>
      <c r="F2155" s="64">
        <v>107352</v>
      </c>
      <c r="G2155" s="64">
        <v>1449252</v>
      </c>
      <c r="H2155" s="50"/>
      <c r="I2155" s="52">
        <f>+VLOOKUP(B2155,[1]CHECK!F$386:N$2702,9,0)</f>
        <v>-1449252</v>
      </c>
      <c r="J2155" s="52">
        <f t="shared" si="33"/>
        <v>0</v>
      </c>
      <c r="K2155" s="68" t="str">
        <f>+VLOOKUP(B2155,[1]CHECK!F$386:N$2702,8,0)</f>
        <v>05.02.2023</v>
      </c>
    </row>
    <row r="2156" spans="1:11" ht="18.75" hidden="1" customHeight="1" x14ac:dyDescent="0.2">
      <c r="A2156" s="41">
        <v>2155</v>
      </c>
      <c r="B2156" s="60">
        <v>56681</v>
      </c>
      <c r="C2156" s="43" t="s">
        <v>163</v>
      </c>
      <c r="D2156" s="42" t="s">
        <v>210</v>
      </c>
      <c r="E2156" s="64">
        <v>2221160</v>
      </c>
      <c r="F2156" s="64">
        <v>177693</v>
      </c>
      <c r="G2156" s="64">
        <v>2398853</v>
      </c>
      <c r="H2156" s="50"/>
      <c r="I2156" s="52">
        <f>+VLOOKUP(B2156,[1]CHECK!F$386:N$2702,9,0)</f>
        <v>-2398853</v>
      </c>
      <c r="J2156" s="52">
        <f t="shared" si="33"/>
        <v>0</v>
      </c>
      <c r="K2156" s="68" t="str">
        <f>+VLOOKUP(B2156,[1]CHECK!F$386:N$2702,8,0)</f>
        <v>05.02.2023</v>
      </c>
    </row>
    <row r="2157" spans="1:11" customFormat="1" ht="15" hidden="1" customHeight="1" x14ac:dyDescent="0.25">
      <c r="A2157" s="41">
        <v>2156</v>
      </c>
      <c r="B2157" s="67">
        <v>56682</v>
      </c>
      <c r="C2157" s="48" t="s">
        <v>163</v>
      </c>
      <c r="D2157" s="47" t="s">
        <v>210</v>
      </c>
      <c r="E2157" s="65">
        <v>3530380</v>
      </c>
      <c r="F2157" s="65">
        <v>282430</v>
      </c>
      <c r="G2157" s="66">
        <v>3812810</v>
      </c>
      <c r="H2157" s="53"/>
      <c r="I2157" s="52">
        <f>+VLOOKUP(B2157,[1]CHECK!F$386:N$2702,9,0)</f>
        <v>-3812810</v>
      </c>
      <c r="J2157" s="52">
        <f t="shared" si="33"/>
        <v>0</v>
      </c>
      <c r="K2157" s="68" t="str">
        <f>+VLOOKUP(B2157,[1]CHECK!F$386:N$2702,8,0)</f>
        <v>05.02.2023</v>
      </c>
    </row>
    <row r="2158" spans="1:11" ht="18.75" hidden="1" customHeight="1" x14ac:dyDescent="0.2">
      <c r="A2158" s="41">
        <v>2157</v>
      </c>
      <c r="B2158" s="60">
        <v>56683</v>
      </c>
      <c r="C2158" s="43" t="s">
        <v>163</v>
      </c>
      <c r="D2158" s="42" t="s">
        <v>210</v>
      </c>
      <c r="E2158" s="64">
        <v>11565800</v>
      </c>
      <c r="F2158" s="64">
        <v>925264</v>
      </c>
      <c r="G2158" s="64">
        <v>12491064</v>
      </c>
      <c r="H2158" s="50"/>
      <c r="I2158" s="52">
        <f>+VLOOKUP(B2158,[1]CHECK!F$386:N$2702,9,0)</f>
        <v>-12491064</v>
      </c>
      <c r="J2158" s="52">
        <f t="shared" si="33"/>
        <v>0</v>
      </c>
      <c r="K2158" s="68" t="str">
        <f>+VLOOKUP(B2158,[1]CHECK!F$386:N$2702,8,0)</f>
        <v>05.02.2023</v>
      </c>
    </row>
    <row r="2159" spans="1:11" ht="18.75" hidden="1" customHeight="1" x14ac:dyDescent="0.2">
      <c r="A2159" s="41">
        <v>2158</v>
      </c>
      <c r="B2159" s="60">
        <v>56684</v>
      </c>
      <c r="C2159" s="43" t="s">
        <v>2448</v>
      </c>
      <c r="D2159" s="42" t="s">
        <v>210</v>
      </c>
      <c r="E2159" s="64">
        <v>1772628</v>
      </c>
      <c r="F2159" s="64">
        <v>141810</v>
      </c>
      <c r="G2159" s="64">
        <v>1914438</v>
      </c>
      <c r="H2159" s="50"/>
      <c r="I2159" s="52">
        <f>+VLOOKUP(B2159,[1]CHECK!F$386:N$2702,9,0)</f>
        <v>-1914438</v>
      </c>
      <c r="J2159" s="52">
        <f t="shared" si="33"/>
        <v>0</v>
      </c>
      <c r="K2159" s="68" t="str">
        <f>+VLOOKUP(B2159,[1]CHECK!F$386:N$2702,8,0)</f>
        <v>15.02.2023</v>
      </c>
    </row>
    <row r="2160" spans="1:11" ht="18.75" hidden="1" customHeight="1" x14ac:dyDescent="0.2">
      <c r="A2160" s="41">
        <v>2159</v>
      </c>
      <c r="B2160" s="60">
        <v>56685</v>
      </c>
      <c r="C2160" s="43" t="s">
        <v>2448</v>
      </c>
      <c r="D2160" s="42" t="s">
        <v>210</v>
      </c>
      <c r="E2160" s="64">
        <v>1110580</v>
      </c>
      <c r="F2160" s="64">
        <v>88846</v>
      </c>
      <c r="G2160" s="64">
        <v>1199426</v>
      </c>
      <c r="H2160" s="50"/>
      <c r="I2160" s="52">
        <f>+VLOOKUP(B2160,[1]CHECK!F$386:N$2702,9,0)</f>
        <v>-1199426</v>
      </c>
      <c r="J2160" s="52">
        <f t="shared" si="33"/>
        <v>0</v>
      </c>
      <c r="K2160" s="68" t="str">
        <f>+VLOOKUP(B2160,[1]CHECK!F$386:N$2702,8,0)</f>
        <v>15.02.2023</v>
      </c>
    </row>
    <row r="2161" spans="1:11" ht="18.75" hidden="1" customHeight="1" x14ac:dyDescent="0.2">
      <c r="A2161" s="41">
        <v>2160</v>
      </c>
      <c r="B2161" s="60">
        <v>56686</v>
      </c>
      <c r="C2161" s="43" t="s">
        <v>2448</v>
      </c>
      <c r="D2161" s="42" t="s">
        <v>210</v>
      </c>
      <c r="E2161" s="64">
        <v>5402544</v>
      </c>
      <c r="F2161" s="64">
        <v>432204</v>
      </c>
      <c r="G2161" s="64">
        <v>5834748</v>
      </c>
      <c r="H2161" s="50"/>
      <c r="I2161" s="52">
        <f>+VLOOKUP(B2161,[1]CHECK!F$386:N$2702,9,0)</f>
        <v>-5834748</v>
      </c>
      <c r="J2161" s="52">
        <f t="shared" si="33"/>
        <v>0</v>
      </c>
      <c r="K2161" s="68" t="str">
        <f>+VLOOKUP(B2161,[1]CHECK!F$386:N$2702,8,0)</f>
        <v>15.02.2023</v>
      </c>
    </row>
    <row r="2162" spans="1:11" ht="18.75" hidden="1" customHeight="1" x14ac:dyDescent="0.2">
      <c r="A2162" s="41">
        <v>2161</v>
      </c>
      <c r="B2162" s="60">
        <v>56687</v>
      </c>
      <c r="C2162" s="43" t="s">
        <v>2448</v>
      </c>
      <c r="D2162" s="42" t="s">
        <v>210</v>
      </c>
      <c r="E2162" s="64">
        <v>602184</v>
      </c>
      <c r="F2162" s="64">
        <v>48175</v>
      </c>
      <c r="G2162" s="64">
        <v>650359</v>
      </c>
      <c r="H2162" s="50"/>
      <c r="I2162" s="52">
        <f>+VLOOKUP(B2162,[1]CHECK!F$386:N$2702,9,0)</f>
        <v>-650359</v>
      </c>
      <c r="J2162" s="52">
        <f t="shared" si="33"/>
        <v>0</v>
      </c>
      <c r="K2162" s="68" t="str">
        <f>+VLOOKUP(B2162,[1]CHECK!F$386:N$2702,8,0)</f>
        <v>15.02.2023</v>
      </c>
    </row>
    <row r="2163" spans="1:11" ht="18.75" hidden="1" customHeight="1" x14ac:dyDescent="0.2">
      <c r="A2163" s="41">
        <v>2162</v>
      </c>
      <c r="B2163" s="60">
        <v>56706</v>
      </c>
      <c r="C2163" s="43" t="s">
        <v>2448</v>
      </c>
      <c r="D2163" s="42" t="s">
        <v>210</v>
      </c>
      <c r="E2163" s="64">
        <v>1110580</v>
      </c>
      <c r="F2163" s="64">
        <v>88846</v>
      </c>
      <c r="G2163" s="64">
        <v>1199426</v>
      </c>
      <c r="H2163" s="50"/>
      <c r="I2163" s="52">
        <f>+VLOOKUP(B2163,[1]CHECK!F$386:N$2702,9,0)</f>
        <v>-1199426</v>
      </c>
      <c r="J2163" s="52">
        <f t="shared" si="33"/>
        <v>0</v>
      </c>
      <c r="K2163" s="68" t="str">
        <f>+VLOOKUP(B2163,[1]CHECK!F$386:N$2702,8,0)</f>
        <v>15.02.2023</v>
      </c>
    </row>
    <row r="2164" spans="1:11" ht="18.75" hidden="1" customHeight="1" x14ac:dyDescent="0.2">
      <c r="A2164" s="41">
        <v>2163</v>
      </c>
      <c r="B2164" s="60">
        <v>56910</v>
      </c>
      <c r="C2164" s="43" t="s">
        <v>164</v>
      </c>
      <c r="D2164" s="42" t="s">
        <v>210</v>
      </c>
      <c r="E2164" s="64">
        <v>3224800</v>
      </c>
      <c r="F2164" s="64">
        <v>257984</v>
      </c>
      <c r="G2164" s="64">
        <v>3482784</v>
      </c>
      <c r="H2164" s="50"/>
      <c r="I2164" s="52">
        <f>+VLOOKUP(B2164,[1]CHECK!F$386:N$2702,9,0)</f>
        <v>-3482784</v>
      </c>
      <c r="J2164" s="52">
        <f t="shared" si="33"/>
        <v>0</v>
      </c>
      <c r="K2164" s="68" t="str">
        <f>+VLOOKUP(B2164,[1]CHECK!F$386:N$2702,8,0)</f>
        <v>15.02.2023</v>
      </c>
    </row>
    <row r="2165" spans="1:11" ht="18.75" hidden="1" customHeight="1" x14ac:dyDescent="0.2">
      <c r="A2165" s="41">
        <v>2164</v>
      </c>
      <c r="B2165" s="60">
        <v>56911</v>
      </c>
      <c r="C2165" s="43" t="s">
        <v>164</v>
      </c>
      <c r="D2165" s="42" t="s">
        <v>210</v>
      </c>
      <c r="E2165" s="64">
        <v>3779204</v>
      </c>
      <c r="F2165" s="64">
        <v>302336</v>
      </c>
      <c r="G2165" s="64">
        <v>4081540</v>
      </c>
      <c r="H2165" s="50"/>
      <c r="I2165" s="52">
        <f>+VLOOKUP(B2165,[1]CHECK!F$386:N$2702,9,0)</f>
        <v>-4081540</v>
      </c>
      <c r="J2165" s="52">
        <f t="shared" si="33"/>
        <v>0</v>
      </c>
      <c r="K2165" s="68" t="str">
        <f>+VLOOKUP(B2165,[1]CHECK!F$386:N$2702,8,0)</f>
        <v>15.02.2023</v>
      </c>
    </row>
    <row r="2166" spans="1:11" ht="18.75" hidden="1" customHeight="1" x14ac:dyDescent="0.2">
      <c r="A2166" s="41">
        <v>2165</v>
      </c>
      <c r="B2166" s="60">
        <v>56912</v>
      </c>
      <c r="C2166" s="43" t="s">
        <v>164</v>
      </c>
      <c r="D2166" s="42" t="s">
        <v>210</v>
      </c>
      <c r="E2166" s="64">
        <v>1311308</v>
      </c>
      <c r="F2166" s="64">
        <v>104905</v>
      </c>
      <c r="G2166" s="64">
        <v>1416213</v>
      </c>
      <c r="H2166" s="50"/>
      <c r="I2166" s="52">
        <f>+VLOOKUP(B2166,[1]CHECK!F$386:N$2702,9,0)</f>
        <v>-1416213</v>
      </c>
      <c r="J2166" s="52">
        <f t="shared" si="33"/>
        <v>0</v>
      </c>
      <c r="K2166" s="68" t="str">
        <f>+VLOOKUP(B2166,[1]CHECK!F$386:N$2702,8,0)</f>
        <v>15.02.2023</v>
      </c>
    </row>
    <row r="2167" spans="1:11" ht="18.75" hidden="1" customHeight="1" x14ac:dyDescent="0.2">
      <c r="A2167" s="41">
        <v>2166</v>
      </c>
      <c r="B2167" s="60">
        <v>56913</v>
      </c>
      <c r="C2167" s="43" t="s">
        <v>164</v>
      </c>
      <c r="D2167" s="42" t="s">
        <v>210</v>
      </c>
      <c r="E2167" s="64">
        <v>2781248</v>
      </c>
      <c r="F2167" s="64">
        <v>222500</v>
      </c>
      <c r="G2167" s="64">
        <v>3003748</v>
      </c>
      <c r="H2167" s="50"/>
      <c r="I2167" s="52">
        <f>+VLOOKUP(B2167,[1]CHECK!F$386:N$2702,9,0)</f>
        <v>-3003748</v>
      </c>
      <c r="J2167" s="52">
        <f t="shared" si="33"/>
        <v>0</v>
      </c>
      <c r="K2167" s="68" t="str">
        <f>+VLOOKUP(B2167,[1]CHECK!F$386:N$2702,8,0)</f>
        <v>15.02.2023</v>
      </c>
    </row>
    <row r="2168" spans="1:11" ht="18.75" hidden="1" customHeight="1" x14ac:dyDescent="0.2">
      <c r="A2168" s="41">
        <v>2167</v>
      </c>
      <c r="B2168" s="60">
        <v>56914</v>
      </c>
      <c r="C2168" s="43" t="s">
        <v>164</v>
      </c>
      <c r="D2168" s="42" t="s">
        <v>210</v>
      </c>
      <c r="E2168" s="64">
        <v>1560620</v>
      </c>
      <c r="F2168" s="64">
        <v>124850</v>
      </c>
      <c r="G2168" s="64">
        <v>1685470</v>
      </c>
      <c r="H2168" s="50"/>
      <c r="I2168" s="52">
        <f>+VLOOKUP(B2168,[1]CHECK!F$386:N$2702,9,0)</f>
        <v>-1685470</v>
      </c>
      <c r="J2168" s="52">
        <f t="shared" si="33"/>
        <v>0</v>
      </c>
      <c r="K2168" s="68" t="str">
        <f>+VLOOKUP(B2168,[1]CHECK!F$386:N$2702,8,0)</f>
        <v>15.02.2023</v>
      </c>
    </row>
    <row r="2169" spans="1:11" ht="18.75" hidden="1" customHeight="1" x14ac:dyDescent="0.2">
      <c r="A2169" s="41">
        <v>2168</v>
      </c>
      <c r="B2169" s="60">
        <v>56915</v>
      </c>
      <c r="C2169" s="43" t="s">
        <v>164</v>
      </c>
      <c r="D2169" s="42" t="s">
        <v>210</v>
      </c>
      <c r="E2169" s="64">
        <v>1542628</v>
      </c>
      <c r="F2169" s="64">
        <v>123410</v>
      </c>
      <c r="G2169" s="64">
        <v>1666038</v>
      </c>
      <c r="H2169" s="50"/>
      <c r="I2169" s="52">
        <f>+VLOOKUP(B2169,[1]CHECK!F$386:N$2702,9,0)</f>
        <v>-1666038</v>
      </c>
      <c r="J2169" s="52">
        <f t="shared" si="33"/>
        <v>0</v>
      </c>
      <c r="K2169" s="68" t="str">
        <f>+VLOOKUP(B2169,[1]CHECK!F$386:N$2702,8,0)</f>
        <v>15.02.2023</v>
      </c>
    </row>
    <row r="2170" spans="1:11" ht="18.75" hidden="1" customHeight="1" x14ac:dyDescent="0.2">
      <c r="A2170" s="41">
        <v>2169</v>
      </c>
      <c r="B2170" s="60">
        <v>56916</v>
      </c>
      <c r="C2170" s="43" t="s">
        <v>164</v>
      </c>
      <c r="D2170" s="42" t="s">
        <v>210</v>
      </c>
      <c r="E2170" s="64">
        <v>3181404</v>
      </c>
      <c r="F2170" s="64">
        <v>254512</v>
      </c>
      <c r="G2170" s="64">
        <v>3435916</v>
      </c>
      <c r="H2170" s="50"/>
      <c r="I2170" s="52">
        <f>+VLOOKUP(B2170,[1]CHECK!F$386:N$2702,9,0)</f>
        <v>-3435916</v>
      </c>
      <c r="J2170" s="52">
        <f t="shared" si="33"/>
        <v>0</v>
      </c>
      <c r="K2170" s="68" t="str">
        <f>+VLOOKUP(B2170,[1]CHECK!F$386:N$2702,8,0)</f>
        <v>15.02.2023</v>
      </c>
    </row>
    <row r="2171" spans="1:11" ht="18.75" hidden="1" customHeight="1" x14ac:dyDescent="0.2">
      <c r="A2171" s="41">
        <v>2170</v>
      </c>
      <c r="B2171" s="60">
        <v>56917</v>
      </c>
      <c r="C2171" s="43" t="s">
        <v>164</v>
      </c>
      <c r="D2171" s="42" t="s">
        <v>210</v>
      </c>
      <c r="E2171" s="64">
        <v>12224696</v>
      </c>
      <c r="F2171" s="64">
        <v>977976</v>
      </c>
      <c r="G2171" s="64">
        <v>13202672</v>
      </c>
      <c r="H2171" s="50"/>
      <c r="I2171" s="52">
        <f>+VLOOKUP(B2171,[1]CHECK!F$386:N$2702,9,0)</f>
        <v>-13202672</v>
      </c>
      <c r="J2171" s="52">
        <f t="shared" si="33"/>
        <v>0</v>
      </c>
      <c r="K2171" s="68" t="str">
        <f>+VLOOKUP(B2171,[1]CHECK!F$386:N$2702,8,0)</f>
        <v>15.02.2023</v>
      </c>
    </row>
    <row r="2172" spans="1:11" ht="18.75" hidden="1" customHeight="1" x14ac:dyDescent="0.2">
      <c r="A2172" s="41">
        <v>2171</v>
      </c>
      <c r="B2172" s="60">
        <v>56918</v>
      </c>
      <c r="C2172" s="43" t="s">
        <v>164</v>
      </c>
      <c r="D2172" s="42" t="s">
        <v>210</v>
      </c>
      <c r="E2172" s="64">
        <v>1358628</v>
      </c>
      <c r="F2172" s="64">
        <v>108690</v>
      </c>
      <c r="G2172" s="64">
        <v>1467318</v>
      </c>
      <c r="H2172" s="50"/>
      <c r="I2172" s="52">
        <f>+VLOOKUP(B2172,[1]CHECK!F$386:N$2702,9,0)</f>
        <v>-1467318</v>
      </c>
      <c r="J2172" s="52">
        <f t="shared" si="33"/>
        <v>0</v>
      </c>
      <c r="K2172" s="68" t="str">
        <f>+VLOOKUP(B2172,[1]CHECK!F$386:N$2702,8,0)</f>
        <v>15.02.2023</v>
      </c>
    </row>
    <row r="2173" spans="1:11" ht="18.75" hidden="1" customHeight="1" x14ac:dyDescent="0.2">
      <c r="A2173" s="41">
        <v>2172</v>
      </c>
      <c r="B2173" s="60">
        <v>56919</v>
      </c>
      <c r="C2173" s="43" t="s">
        <v>164</v>
      </c>
      <c r="D2173" s="42" t="s">
        <v>210</v>
      </c>
      <c r="E2173" s="64">
        <v>2681160</v>
      </c>
      <c r="F2173" s="64">
        <v>214493</v>
      </c>
      <c r="G2173" s="64">
        <v>2895653</v>
      </c>
      <c r="H2173" s="50"/>
      <c r="I2173" s="52">
        <f>+VLOOKUP(B2173,[1]CHECK!F$386:N$2702,9,0)</f>
        <v>-2895653</v>
      </c>
      <c r="J2173" s="52">
        <f t="shared" si="33"/>
        <v>0</v>
      </c>
      <c r="K2173" s="68" t="str">
        <f>+VLOOKUP(B2173,[1]CHECK!F$386:N$2702,8,0)</f>
        <v>15.02.2023</v>
      </c>
    </row>
    <row r="2174" spans="1:11" ht="18.75" hidden="1" customHeight="1" x14ac:dyDescent="0.2">
      <c r="A2174" s="41">
        <v>2173</v>
      </c>
      <c r="B2174" s="60">
        <v>56920</v>
      </c>
      <c r="C2174" s="43" t="s">
        <v>164</v>
      </c>
      <c r="D2174" s="42" t="s">
        <v>210</v>
      </c>
      <c r="E2174" s="64">
        <v>5754948</v>
      </c>
      <c r="F2174" s="64">
        <v>460396</v>
      </c>
      <c r="G2174" s="64">
        <v>6215344</v>
      </c>
      <c r="H2174" s="50"/>
      <c r="I2174" s="52">
        <f>+VLOOKUP(B2174,[1]CHECK!F$386:N$2702,9,0)</f>
        <v>-6215344</v>
      </c>
      <c r="J2174" s="52">
        <f t="shared" si="33"/>
        <v>0</v>
      </c>
      <c r="K2174" s="68" t="str">
        <f>+VLOOKUP(B2174,[1]CHECK!F$386:N$2702,8,0)</f>
        <v>15.02.2023</v>
      </c>
    </row>
    <row r="2175" spans="1:11" ht="18.75" hidden="1" customHeight="1" x14ac:dyDescent="0.2">
      <c r="A2175" s="41">
        <v>2174</v>
      </c>
      <c r="B2175" s="60">
        <v>56921</v>
      </c>
      <c r="C2175" s="43" t="s">
        <v>164</v>
      </c>
      <c r="D2175" s="42" t="s">
        <v>210</v>
      </c>
      <c r="E2175" s="64">
        <v>1248580</v>
      </c>
      <c r="F2175" s="64">
        <v>99886</v>
      </c>
      <c r="G2175" s="64">
        <v>1348466</v>
      </c>
      <c r="H2175" s="50"/>
      <c r="I2175" s="52">
        <f>+VLOOKUP(B2175,[1]CHECK!F$386:N$2702,9,0)</f>
        <v>-1348466</v>
      </c>
      <c r="J2175" s="52">
        <f t="shared" si="33"/>
        <v>0</v>
      </c>
      <c r="K2175" s="68" t="str">
        <f>+VLOOKUP(B2175,[1]CHECK!F$386:N$2702,8,0)</f>
        <v>15.02.2023</v>
      </c>
    </row>
    <row r="2176" spans="1:11" ht="18.75" hidden="1" customHeight="1" x14ac:dyDescent="0.2">
      <c r="A2176" s="41">
        <v>2175</v>
      </c>
      <c r="B2176" s="60">
        <v>56923</v>
      </c>
      <c r="C2176" s="43" t="s">
        <v>164</v>
      </c>
      <c r="D2176" s="42" t="s">
        <v>210</v>
      </c>
      <c r="E2176" s="64">
        <v>2267160</v>
      </c>
      <c r="F2176" s="64">
        <v>181373</v>
      </c>
      <c r="G2176" s="64">
        <v>2448533</v>
      </c>
      <c r="H2176" s="50"/>
      <c r="I2176" s="52">
        <f>+VLOOKUP(B2176,[1]CHECK!F$386:N$2702,9,0)</f>
        <v>-2448533</v>
      </c>
      <c r="J2176" s="52">
        <f t="shared" si="33"/>
        <v>0</v>
      </c>
      <c r="K2176" s="68" t="str">
        <f>+VLOOKUP(B2176,[1]CHECK!F$386:N$2702,8,0)</f>
        <v>15.02.2023</v>
      </c>
    </row>
    <row r="2177" spans="1:11" ht="18.75" hidden="1" customHeight="1" x14ac:dyDescent="0.2">
      <c r="A2177" s="41">
        <v>2176</v>
      </c>
      <c r="B2177" s="60">
        <v>56924</v>
      </c>
      <c r="C2177" s="43" t="s">
        <v>164</v>
      </c>
      <c r="D2177" s="42" t="s">
        <v>210</v>
      </c>
      <c r="E2177" s="64">
        <v>17627200</v>
      </c>
      <c r="F2177" s="64">
        <v>1410176</v>
      </c>
      <c r="G2177" s="64">
        <v>19037376</v>
      </c>
      <c r="H2177" s="50"/>
      <c r="I2177" s="52">
        <f>+VLOOKUP(B2177,[1]CHECK!F$386:N$2702,9,0)</f>
        <v>-19037376</v>
      </c>
      <c r="J2177" s="52">
        <f t="shared" si="33"/>
        <v>0</v>
      </c>
      <c r="K2177" s="68" t="str">
        <f>+VLOOKUP(B2177,[1]CHECK!F$386:N$2702,8,0)</f>
        <v>15.02.2023</v>
      </c>
    </row>
    <row r="2178" spans="1:11" ht="18.75" hidden="1" customHeight="1" x14ac:dyDescent="0.2">
      <c r="A2178" s="41">
        <v>2177</v>
      </c>
      <c r="B2178" s="60">
        <v>56925</v>
      </c>
      <c r="C2178" s="43" t="s">
        <v>164</v>
      </c>
      <c r="D2178" s="42" t="s">
        <v>210</v>
      </c>
      <c r="E2178" s="64">
        <v>1003640</v>
      </c>
      <c r="F2178" s="64">
        <v>80291</v>
      </c>
      <c r="G2178" s="64">
        <v>1083931</v>
      </c>
      <c r="H2178" s="50"/>
      <c r="I2178" s="52">
        <f>+VLOOKUP(B2178,[1]CHECK!F$386:N$2702,9,0)</f>
        <v>-1083931</v>
      </c>
      <c r="J2178" s="52">
        <f t="shared" si="33"/>
        <v>0</v>
      </c>
      <c r="K2178" s="68" t="str">
        <f>+VLOOKUP(B2178,[1]CHECK!F$386:N$2702,8,0)</f>
        <v>15.02.2023</v>
      </c>
    </row>
    <row r="2179" spans="1:11" ht="18.75" hidden="1" customHeight="1" x14ac:dyDescent="0.2">
      <c r="A2179" s="41">
        <v>2178</v>
      </c>
      <c r="B2179" s="60">
        <v>56926</v>
      </c>
      <c r="C2179" s="43" t="s">
        <v>164</v>
      </c>
      <c r="D2179" s="42" t="s">
        <v>210</v>
      </c>
      <c r="E2179" s="64">
        <v>1512044</v>
      </c>
      <c r="F2179" s="64">
        <v>120964</v>
      </c>
      <c r="G2179" s="64">
        <v>1633008</v>
      </c>
      <c r="H2179" s="50"/>
      <c r="I2179" s="52">
        <f>+VLOOKUP(B2179,[1]CHECK!F$386:N$2702,9,0)</f>
        <v>-1633008</v>
      </c>
      <c r="J2179" s="52">
        <f t="shared" ref="J2179:J2206" si="34">+I2179+G2179</f>
        <v>0</v>
      </c>
      <c r="K2179" s="68" t="str">
        <f>+VLOOKUP(B2179,[1]CHECK!F$386:N$2702,8,0)</f>
        <v>15.02.2023</v>
      </c>
    </row>
    <row r="2180" spans="1:11" ht="18.75" hidden="1" customHeight="1" x14ac:dyDescent="0.2">
      <c r="A2180" s="41">
        <v>2179</v>
      </c>
      <c r="B2180" s="60">
        <v>56964</v>
      </c>
      <c r="C2180" s="43" t="s">
        <v>165</v>
      </c>
      <c r="D2180" s="42" t="s">
        <v>210</v>
      </c>
      <c r="E2180" s="64">
        <v>3733204</v>
      </c>
      <c r="F2180" s="64">
        <v>298656</v>
      </c>
      <c r="G2180" s="64">
        <v>4031860</v>
      </c>
      <c r="H2180" s="50"/>
      <c r="I2180" s="52">
        <f>+VLOOKUP(B2180,[1]CHECK!F$386:N$2702,9,0)</f>
        <v>-4031860</v>
      </c>
      <c r="J2180" s="52">
        <f t="shared" si="34"/>
        <v>0</v>
      </c>
      <c r="K2180" s="68" t="str">
        <f>+VLOOKUP(B2180,[1]CHECK!F$386:N$2702,8,0)</f>
        <v>15.02.2023</v>
      </c>
    </row>
    <row r="2181" spans="1:11" ht="18.75" hidden="1" customHeight="1" x14ac:dyDescent="0.2">
      <c r="A2181" s="41">
        <v>2180</v>
      </c>
      <c r="B2181" s="60">
        <v>56965</v>
      </c>
      <c r="C2181" s="43" t="s">
        <v>165</v>
      </c>
      <c r="D2181" s="42" t="s">
        <v>210</v>
      </c>
      <c r="E2181" s="64">
        <v>1514620</v>
      </c>
      <c r="F2181" s="64">
        <v>121170</v>
      </c>
      <c r="G2181" s="64">
        <v>1635790</v>
      </c>
      <c r="H2181" s="50"/>
      <c r="I2181" s="52">
        <f>+VLOOKUP(B2181,[1]CHECK!F$386:N$2702,9,0)</f>
        <v>-1635790</v>
      </c>
      <c r="J2181" s="52">
        <f t="shared" si="34"/>
        <v>0</v>
      </c>
      <c r="K2181" s="68" t="str">
        <f>+VLOOKUP(B2181,[1]CHECK!F$386:N$2702,8,0)</f>
        <v>15.02.2023</v>
      </c>
    </row>
    <row r="2182" spans="1:11" ht="18.75" hidden="1" customHeight="1" x14ac:dyDescent="0.2">
      <c r="A2182" s="41">
        <v>2181</v>
      </c>
      <c r="B2182" s="60">
        <v>56967</v>
      </c>
      <c r="C2182" s="43" t="s">
        <v>165</v>
      </c>
      <c r="D2182" s="42" t="s">
        <v>210</v>
      </c>
      <c r="E2182" s="64">
        <v>4846360</v>
      </c>
      <c r="F2182" s="64">
        <v>387709</v>
      </c>
      <c r="G2182" s="64">
        <v>5234069</v>
      </c>
      <c r="H2182" s="50"/>
      <c r="I2182" s="52">
        <f>+VLOOKUP(B2182,[1]CHECK!F$386:N$2702,9,0)</f>
        <v>-5234069</v>
      </c>
      <c r="J2182" s="52">
        <f t="shared" si="34"/>
        <v>0</v>
      </c>
      <c r="K2182" s="68" t="str">
        <f>+VLOOKUP(B2182,[1]CHECK!F$386:N$2702,8,0)</f>
        <v>15.02.2023</v>
      </c>
    </row>
    <row r="2183" spans="1:11" ht="18.75" hidden="1" customHeight="1" x14ac:dyDescent="0.2">
      <c r="A2183" s="41">
        <v>2182</v>
      </c>
      <c r="B2183" s="60">
        <v>56968</v>
      </c>
      <c r="C2183" s="43" t="s">
        <v>165</v>
      </c>
      <c r="D2183" s="42" t="s">
        <v>210</v>
      </c>
      <c r="E2183" s="64">
        <v>7783600</v>
      </c>
      <c r="F2183" s="64">
        <v>622688</v>
      </c>
      <c r="G2183" s="64">
        <v>8406288</v>
      </c>
      <c r="H2183" s="50"/>
      <c r="I2183" s="52">
        <f>+VLOOKUP(B2183,[1]CHECK!F$386:N$2702,9,0)</f>
        <v>-8406288</v>
      </c>
      <c r="J2183" s="52">
        <f t="shared" si="34"/>
        <v>0</v>
      </c>
      <c r="K2183" s="68" t="str">
        <f>+VLOOKUP(B2183,[1]CHECK!F$386:N$2702,8,0)</f>
        <v>15.02.2023</v>
      </c>
    </row>
    <row r="2184" spans="1:11" ht="18.75" hidden="1" customHeight="1" x14ac:dyDescent="0.2">
      <c r="A2184" s="41">
        <v>2183</v>
      </c>
      <c r="B2184" s="60">
        <v>56969</v>
      </c>
      <c r="C2184" s="43" t="s">
        <v>165</v>
      </c>
      <c r="D2184" s="42" t="s">
        <v>210</v>
      </c>
      <c r="E2184" s="64">
        <v>5447280</v>
      </c>
      <c r="F2184" s="64">
        <v>435782</v>
      </c>
      <c r="G2184" s="64">
        <v>5883062</v>
      </c>
      <c r="H2184" s="50"/>
      <c r="I2184" s="52">
        <f>+VLOOKUP(B2184,[1]CHECK!F$386:N$2702,9,0)</f>
        <v>-5883062</v>
      </c>
      <c r="J2184" s="52">
        <f t="shared" si="34"/>
        <v>0</v>
      </c>
      <c r="K2184" s="68" t="str">
        <f>+VLOOKUP(B2184,[1]CHECK!F$386:N$2702,8,0)</f>
        <v>15.02.2023</v>
      </c>
    </row>
    <row r="2185" spans="1:11" ht="18.75" hidden="1" customHeight="1" x14ac:dyDescent="0.2">
      <c r="A2185" s="41">
        <v>2184</v>
      </c>
      <c r="B2185" s="60">
        <v>56974</v>
      </c>
      <c r="C2185" s="43" t="s">
        <v>165</v>
      </c>
      <c r="D2185" s="42" t="s">
        <v>210</v>
      </c>
      <c r="E2185" s="64">
        <v>1110580</v>
      </c>
      <c r="F2185" s="64">
        <v>88846</v>
      </c>
      <c r="G2185" s="64">
        <v>1199426</v>
      </c>
      <c r="H2185" s="50"/>
      <c r="I2185" s="52">
        <f>+VLOOKUP(B2185,[1]CHECK!F$386:N$2702,9,0)</f>
        <v>-1199426</v>
      </c>
      <c r="J2185" s="52">
        <f t="shared" si="34"/>
        <v>0</v>
      </c>
      <c r="K2185" s="68" t="str">
        <f>+VLOOKUP(B2185,[1]CHECK!F$386:N$2702,8,0)</f>
        <v>15.02.2023</v>
      </c>
    </row>
    <row r="2186" spans="1:11" ht="18.75" hidden="1" customHeight="1" x14ac:dyDescent="0.2">
      <c r="A2186" s="41">
        <v>2185</v>
      </c>
      <c r="B2186" s="60">
        <v>57022</v>
      </c>
      <c r="C2186" s="43" t="s">
        <v>165</v>
      </c>
      <c r="D2186" s="42" t="s">
        <v>210</v>
      </c>
      <c r="E2186" s="64">
        <v>1311308</v>
      </c>
      <c r="F2186" s="64">
        <v>104905</v>
      </c>
      <c r="G2186" s="64">
        <v>1416213</v>
      </c>
      <c r="H2186" s="50"/>
      <c r="I2186" s="52">
        <f>+VLOOKUP(B2186,[1]CHECK!F$386:N$2702,9,0)</f>
        <v>-1416213</v>
      </c>
      <c r="J2186" s="52">
        <f t="shared" si="34"/>
        <v>0</v>
      </c>
      <c r="K2186" s="68" t="str">
        <f>+VLOOKUP(B2186,[1]CHECK!F$386:N$2702,8,0)</f>
        <v>15.02.2023</v>
      </c>
    </row>
    <row r="2187" spans="1:11" ht="18.75" hidden="1" customHeight="1" x14ac:dyDescent="0.2">
      <c r="A2187" s="41">
        <v>2186</v>
      </c>
      <c r="B2187" s="60">
        <v>57023</v>
      </c>
      <c r="C2187" s="43" t="s">
        <v>165</v>
      </c>
      <c r="D2187" s="42" t="s">
        <v>210</v>
      </c>
      <c r="E2187" s="64">
        <v>6268980</v>
      </c>
      <c r="F2187" s="64">
        <v>501518</v>
      </c>
      <c r="G2187" s="64">
        <v>6770498</v>
      </c>
      <c r="H2187" s="50"/>
      <c r="I2187" s="52">
        <f>+VLOOKUP(B2187,[1]CHECK!F$386:N$2702,9,0)</f>
        <v>-6770498</v>
      </c>
      <c r="J2187" s="52">
        <f t="shared" si="34"/>
        <v>0</v>
      </c>
      <c r="K2187" s="68" t="str">
        <f>+VLOOKUP(B2187,[1]CHECK!F$386:N$2702,8,0)</f>
        <v>15.02.2023</v>
      </c>
    </row>
    <row r="2188" spans="1:11" ht="18.75" hidden="1" customHeight="1" x14ac:dyDescent="0.2">
      <c r="A2188" s="41">
        <v>2187</v>
      </c>
      <c r="B2188" s="60">
        <v>57055</v>
      </c>
      <c r="C2188" s="43" t="s">
        <v>166</v>
      </c>
      <c r="D2188" s="42" t="s">
        <v>210</v>
      </c>
      <c r="E2188" s="64">
        <v>2043373</v>
      </c>
      <c r="F2188" s="64">
        <v>163470</v>
      </c>
      <c r="G2188" s="64">
        <v>2206843</v>
      </c>
      <c r="H2188" s="50"/>
      <c r="I2188" s="52">
        <f>+VLOOKUP(B2188,[1]CHECK!F$386:N$2702,9,0)</f>
        <v>-2206843</v>
      </c>
      <c r="J2188" s="52">
        <f t="shared" si="34"/>
        <v>0</v>
      </c>
      <c r="K2188" s="68" t="str">
        <f>+VLOOKUP(B2188,[1]CHECK!F$386:N$2702,8,0)</f>
        <v>15.02.2023</v>
      </c>
    </row>
    <row r="2189" spans="1:11" ht="18.75" hidden="1" customHeight="1" x14ac:dyDescent="0.2">
      <c r="A2189" s="41">
        <v>2188</v>
      </c>
      <c r="B2189" s="60">
        <v>57099</v>
      </c>
      <c r="C2189" s="43" t="s">
        <v>166</v>
      </c>
      <c r="D2189" s="42" t="s">
        <v>210</v>
      </c>
      <c r="E2189" s="64">
        <v>7343200</v>
      </c>
      <c r="F2189" s="64">
        <v>587456</v>
      </c>
      <c r="G2189" s="64">
        <v>7930656</v>
      </c>
      <c r="H2189" s="50"/>
      <c r="I2189" s="52">
        <f>+VLOOKUP(B2189,[1]CHECK!F$386:N$2702,9,0)</f>
        <v>-7930656</v>
      </c>
      <c r="J2189" s="52">
        <f t="shared" si="34"/>
        <v>0</v>
      </c>
      <c r="K2189" s="68" t="str">
        <f>+VLOOKUP(B2189,[1]CHECK!F$386:N$2702,8,0)</f>
        <v>15.02.2023</v>
      </c>
    </row>
    <row r="2190" spans="1:11" ht="18.75" hidden="1" customHeight="1" x14ac:dyDescent="0.2">
      <c r="A2190" s="41">
        <v>2189</v>
      </c>
      <c r="B2190" s="60">
        <v>57104</v>
      </c>
      <c r="C2190" s="43" t="s">
        <v>166</v>
      </c>
      <c r="D2190" s="42" t="s">
        <v>210</v>
      </c>
      <c r="E2190" s="64">
        <v>6214705</v>
      </c>
      <c r="F2190" s="64">
        <v>497176</v>
      </c>
      <c r="G2190" s="64">
        <v>6711881</v>
      </c>
      <c r="H2190" s="50"/>
      <c r="I2190" s="52">
        <f>+VLOOKUP(B2190,[1]CHECK!F$386:N$2702,9,0)</f>
        <v>-6711881</v>
      </c>
      <c r="J2190" s="52">
        <f t="shared" si="34"/>
        <v>0</v>
      </c>
      <c r="K2190" s="68" t="str">
        <f>+VLOOKUP(B2190,[1]CHECK!F$386:N$2702,8,0)</f>
        <v>15.02.2023</v>
      </c>
    </row>
    <row r="2191" spans="1:11" ht="18.75" hidden="1" customHeight="1" x14ac:dyDescent="0.2">
      <c r="A2191" s="41">
        <v>2190</v>
      </c>
      <c r="B2191" s="60">
        <v>57113</v>
      </c>
      <c r="C2191" s="43" t="s">
        <v>2481</v>
      </c>
      <c r="D2191" s="42" t="s">
        <v>210</v>
      </c>
      <c r="E2191" s="64">
        <v>1468620</v>
      </c>
      <c r="F2191" s="64">
        <v>117490</v>
      </c>
      <c r="G2191" s="64">
        <v>1586110</v>
      </c>
      <c r="H2191" s="50"/>
      <c r="I2191" s="52">
        <f>+VLOOKUP(B2191,[1]CHECK!F$386:N$2702,9,0)</f>
        <v>-1586110</v>
      </c>
      <c r="J2191" s="52">
        <f t="shared" si="34"/>
        <v>0</v>
      </c>
      <c r="K2191" s="68" t="str">
        <f>+VLOOKUP(B2191,[1]CHECK!F$386:N$2702,8,0)</f>
        <v>15.02.2023</v>
      </c>
    </row>
    <row r="2192" spans="1:11" ht="18.75" hidden="1" customHeight="1" x14ac:dyDescent="0.2">
      <c r="A2192" s="41">
        <v>2191</v>
      </c>
      <c r="B2192" s="60">
        <v>57431</v>
      </c>
      <c r="C2192" s="43" t="s">
        <v>2481</v>
      </c>
      <c r="D2192" s="42" t="s">
        <v>210</v>
      </c>
      <c r="E2192" s="64">
        <v>1468620</v>
      </c>
      <c r="F2192" s="64">
        <v>117490</v>
      </c>
      <c r="G2192" s="64">
        <v>1586110</v>
      </c>
      <c r="H2192" s="50"/>
      <c r="I2192" s="52">
        <f>+VLOOKUP(B2192,[1]CHECK!F$386:N$2702,9,0)</f>
        <v>-1586110</v>
      </c>
      <c r="J2192" s="52">
        <f t="shared" si="34"/>
        <v>0</v>
      </c>
      <c r="K2192" s="68" t="str">
        <f>+VLOOKUP(B2192,[1]CHECK!F$386:N$2702,8,0)</f>
        <v>15.02.2023</v>
      </c>
    </row>
    <row r="2193" spans="1:11" ht="18.75" hidden="1" customHeight="1" x14ac:dyDescent="0.2">
      <c r="A2193" s="41">
        <v>2192</v>
      </c>
      <c r="B2193" s="60">
        <v>57432</v>
      </c>
      <c r="C2193" s="43" t="s">
        <v>2481</v>
      </c>
      <c r="D2193" s="42" t="s">
        <v>210</v>
      </c>
      <c r="E2193" s="64">
        <v>2221160</v>
      </c>
      <c r="F2193" s="64">
        <v>177693</v>
      </c>
      <c r="G2193" s="64">
        <v>2398853</v>
      </c>
      <c r="H2193" s="50"/>
      <c r="I2193" s="52">
        <f>+VLOOKUP(B2193,[1]CHECK!F$386:N$2702,9,0)</f>
        <v>-2398853</v>
      </c>
      <c r="J2193" s="52">
        <f t="shared" si="34"/>
        <v>0</v>
      </c>
      <c r="K2193" s="68" t="str">
        <f>+VLOOKUP(B2193,[1]CHECK!F$386:N$2702,8,0)</f>
        <v>15.02.2023</v>
      </c>
    </row>
    <row r="2194" spans="1:11" ht="18.75" hidden="1" customHeight="1" x14ac:dyDescent="0.2">
      <c r="A2194" s="41">
        <v>2193</v>
      </c>
      <c r="B2194" s="60">
        <v>57433</v>
      </c>
      <c r="C2194" s="43" t="s">
        <v>2481</v>
      </c>
      <c r="D2194" s="42" t="s">
        <v>210</v>
      </c>
      <c r="E2194" s="64">
        <v>1157900</v>
      </c>
      <c r="F2194" s="64">
        <v>92632</v>
      </c>
      <c r="G2194" s="64">
        <v>1250532</v>
      </c>
      <c r="H2194" s="50"/>
      <c r="I2194" s="52">
        <f>+VLOOKUP(B2194,[1]CHECK!F$386:N$2702,9,0)</f>
        <v>-1250532</v>
      </c>
      <c r="J2194" s="52">
        <f t="shared" si="34"/>
        <v>0</v>
      </c>
      <c r="K2194" s="68" t="str">
        <f>+VLOOKUP(B2194,[1]CHECK!F$386:N$2702,8,0)</f>
        <v>15.02.2023</v>
      </c>
    </row>
    <row r="2195" spans="1:11" ht="18.75" hidden="1" customHeight="1" x14ac:dyDescent="0.2">
      <c r="A2195" s="41">
        <v>2194</v>
      </c>
      <c r="B2195" s="60">
        <v>57434</v>
      </c>
      <c r="C2195" s="43" t="s">
        <v>2481</v>
      </c>
      <c r="D2195" s="42" t="s">
        <v>210</v>
      </c>
      <c r="E2195" s="64">
        <v>602196</v>
      </c>
      <c r="F2195" s="64">
        <v>48176</v>
      </c>
      <c r="G2195" s="64">
        <v>650372</v>
      </c>
      <c r="H2195" s="50"/>
      <c r="I2195" s="52">
        <f>+VLOOKUP(B2195,[1]CHECK!F$386:N$2702,9,0)</f>
        <v>-650372</v>
      </c>
      <c r="J2195" s="52">
        <f t="shared" si="34"/>
        <v>0</v>
      </c>
      <c r="K2195" s="68" t="str">
        <f>+VLOOKUP(B2195,[1]CHECK!F$386:N$2702,8,0)</f>
        <v>15.02.2023</v>
      </c>
    </row>
    <row r="2196" spans="1:11" ht="18.75" hidden="1" customHeight="1" x14ac:dyDescent="0.2">
      <c r="A2196" s="41">
        <v>2195</v>
      </c>
      <c r="B2196" s="60">
        <v>57435</v>
      </c>
      <c r="C2196" s="43" t="s">
        <v>2481</v>
      </c>
      <c r="D2196" s="42" t="s">
        <v>210</v>
      </c>
      <c r="E2196" s="64">
        <v>2421120</v>
      </c>
      <c r="F2196" s="64">
        <v>193690</v>
      </c>
      <c r="G2196" s="64">
        <v>2614810</v>
      </c>
      <c r="H2196" s="50"/>
      <c r="I2196" s="52">
        <f>+VLOOKUP(B2196,[1]CHECK!F$386:N$2702,9,0)</f>
        <v>-2614810</v>
      </c>
      <c r="J2196" s="52">
        <f t="shared" si="34"/>
        <v>0</v>
      </c>
      <c r="K2196" s="68" t="str">
        <f>+VLOOKUP(B2196,[1]CHECK!F$386:N$2702,8,0)</f>
        <v>15.02.2023</v>
      </c>
    </row>
    <row r="2197" spans="1:11" ht="18.75" hidden="1" customHeight="1" x14ac:dyDescent="0.2">
      <c r="A2197" s="41">
        <v>2196</v>
      </c>
      <c r="B2197" s="60">
        <v>57436</v>
      </c>
      <c r="C2197" s="43" t="s">
        <v>2481</v>
      </c>
      <c r="D2197" s="42" t="s">
        <v>210</v>
      </c>
      <c r="E2197" s="64">
        <v>4405860</v>
      </c>
      <c r="F2197" s="64">
        <v>352469</v>
      </c>
      <c r="G2197" s="64">
        <v>4758329</v>
      </c>
      <c r="H2197" s="50"/>
      <c r="I2197" s="52">
        <f>+VLOOKUP(B2197,[1]CHECK!F$386:N$2702,9,0)</f>
        <v>-4758329</v>
      </c>
      <c r="J2197" s="52">
        <f t="shared" si="34"/>
        <v>0</v>
      </c>
      <c r="K2197" s="68" t="str">
        <f>+VLOOKUP(B2197,[1]CHECK!F$386:N$2702,8,0)</f>
        <v>15.02.2023</v>
      </c>
    </row>
    <row r="2198" spans="1:11" ht="18.75" hidden="1" customHeight="1" x14ac:dyDescent="0.2">
      <c r="A2198" s="41">
        <v>2197</v>
      </c>
      <c r="B2198" s="60">
        <v>57437</v>
      </c>
      <c r="C2198" s="43" t="s">
        <v>2481</v>
      </c>
      <c r="D2198" s="42" t="s">
        <v>210</v>
      </c>
      <c r="E2198" s="64">
        <v>4246460</v>
      </c>
      <c r="F2198" s="64">
        <v>339717</v>
      </c>
      <c r="G2198" s="64">
        <v>4586177</v>
      </c>
      <c r="H2198" s="50"/>
      <c r="I2198" s="52">
        <f>+VLOOKUP(B2198,[1]CHECK!F$386:N$2702,9,0)</f>
        <v>-4586177</v>
      </c>
      <c r="J2198" s="52">
        <f t="shared" si="34"/>
        <v>0</v>
      </c>
      <c r="K2198" s="68" t="str">
        <f>+VLOOKUP(B2198,[1]CHECK!F$386:N$2702,8,0)</f>
        <v>15.02.2023</v>
      </c>
    </row>
    <row r="2199" spans="1:11" ht="18.75" hidden="1" customHeight="1" x14ac:dyDescent="0.2">
      <c r="A2199" s="41">
        <v>2198</v>
      </c>
      <c r="B2199" s="60">
        <v>57438</v>
      </c>
      <c r="C2199" s="43" t="s">
        <v>2481</v>
      </c>
      <c r="D2199" s="42" t="s">
        <v>210</v>
      </c>
      <c r="E2199" s="64">
        <v>1156580</v>
      </c>
      <c r="F2199" s="64">
        <v>92526</v>
      </c>
      <c r="G2199" s="64">
        <v>1249106</v>
      </c>
      <c r="H2199" s="50"/>
      <c r="I2199" s="52">
        <f>+VLOOKUP(B2199,[1]CHECK!F$386:N$2702,9,0)</f>
        <v>-1249106</v>
      </c>
      <c r="J2199" s="52">
        <f t="shared" si="34"/>
        <v>0</v>
      </c>
      <c r="K2199" s="68" t="str">
        <f>+VLOOKUP(B2199,[1]CHECK!F$386:N$2702,8,0)</f>
        <v>15.02.2023</v>
      </c>
    </row>
    <row r="2200" spans="1:11" ht="18.75" hidden="1" customHeight="1" x14ac:dyDescent="0.2">
      <c r="A2200" s="41">
        <v>2199</v>
      </c>
      <c r="B2200" s="60">
        <v>57439</v>
      </c>
      <c r="C2200" s="43" t="s">
        <v>2481</v>
      </c>
      <c r="D2200" s="42" t="s">
        <v>210</v>
      </c>
      <c r="E2200" s="64">
        <v>1309220</v>
      </c>
      <c r="F2200" s="64">
        <v>104738</v>
      </c>
      <c r="G2200" s="64">
        <v>1413958</v>
      </c>
      <c r="H2200" s="50"/>
      <c r="I2200" s="52">
        <f>+VLOOKUP(B2200,[1]CHECK!F$386:N$2702,9,0)</f>
        <v>-1413958</v>
      </c>
      <c r="J2200" s="52">
        <f t="shared" si="34"/>
        <v>0</v>
      </c>
      <c r="K2200" s="68" t="str">
        <f>+VLOOKUP(B2200,[1]CHECK!F$386:N$2702,8,0)</f>
        <v>15.02.2023</v>
      </c>
    </row>
    <row r="2201" spans="1:11" ht="18.75" hidden="1" customHeight="1" x14ac:dyDescent="0.2">
      <c r="A2201" s="41">
        <v>2200</v>
      </c>
      <c r="B2201" s="60">
        <v>57522</v>
      </c>
      <c r="C2201" s="43" t="s">
        <v>2481</v>
      </c>
      <c r="D2201" s="42" t="s">
        <v>210</v>
      </c>
      <c r="E2201" s="64">
        <v>2835888</v>
      </c>
      <c r="F2201" s="64">
        <v>226871</v>
      </c>
      <c r="G2201" s="64">
        <v>3062759</v>
      </c>
      <c r="H2201" s="50"/>
      <c r="I2201" s="52">
        <f>+VLOOKUP(B2201,[1]CHECK!F$386:N$2702,9,0)</f>
        <v>-3062759</v>
      </c>
      <c r="J2201" s="52">
        <f t="shared" si="34"/>
        <v>0</v>
      </c>
      <c r="K2201" s="68" t="str">
        <f>+VLOOKUP(B2201,[1]CHECK!F$386:N$2702,8,0)</f>
        <v>15.02.2023</v>
      </c>
    </row>
    <row r="2202" spans="1:11" ht="18.75" hidden="1" customHeight="1" x14ac:dyDescent="0.2">
      <c r="A2202" s="41">
        <v>2201</v>
      </c>
      <c r="B2202" s="60">
        <v>57523</v>
      </c>
      <c r="C2202" s="43" t="s">
        <v>2481</v>
      </c>
      <c r="D2202" s="42" t="s">
        <v>210</v>
      </c>
      <c r="E2202" s="64">
        <v>7146396</v>
      </c>
      <c r="F2202" s="64">
        <v>571712</v>
      </c>
      <c r="G2202" s="64">
        <v>7718108</v>
      </c>
      <c r="H2202" s="50"/>
      <c r="I2202" s="52">
        <f>+VLOOKUP(B2202,[1]CHECK!F$386:N$2702,9,0)</f>
        <v>-7718108</v>
      </c>
      <c r="J2202" s="52">
        <f t="shared" si="34"/>
        <v>0</v>
      </c>
      <c r="K2202" s="68" t="str">
        <f>+VLOOKUP(B2202,[1]CHECK!F$386:N$2702,8,0)</f>
        <v>15.02.2023</v>
      </c>
    </row>
    <row r="2203" spans="1:11" ht="18.75" hidden="1" customHeight="1" x14ac:dyDescent="0.2">
      <c r="A2203" s="41">
        <v>2202</v>
      </c>
      <c r="B2203" s="60">
        <v>57524</v>
      </c>
      <c r="C2203" s="43" t="s">
        <v>2481</v>
      </c>
      <c r="D2203" s="42" t="s">
        <v>210</v>
      </c>
      <c r="E2203" s="64">
        <v>3890508</v>
      </c>
      <c r="F2203" s="64">
        <v>311241</v>
      </c>
      <c r="G2203" s="64">
        <v>4201749</v>
      </c>
      <c r="H2203" s="50"/>
      <c r="I2203" s="52">
        <f>+VLOOKUP(B2203,[1]CHECK!F$386:N$2702,9,0)</f>
        <v>-4201749</v>
      </c>
      <c r="J2203" s="52">
        <f t="shared" si="34"/>
        <v>0</v>
      </c>
      <c r="K2203" s="68" t="str">
        <f>+VLOOKUP(B2203,[1]CHECK!F$386:N$2702,8,0)</f>
        <v>15.02.2023</v>
      </c>
    </row>
    <row r="2204" spans="1:11" ht="18.75" hidden="1" customHeight="1" x14ac:dyDescent="0.2">
      <c r="A2204" s="41">
        <v>2203</v>
      </c>
      <c r="B2204" s="60">
        <v>57542</v>
      </c>
      <c r="C2204" s="43" t="s">
        <v>2481</v>
      </c>
      <c r="D2204" s="42" t="s">
        <v>210</v>
      </c>
      <c r="E2204" s="64">
        <v>2580520</v>
      </c>
      <c r="F2204" s="64">
        <v>206442</v>
      </c>
      <c r="G2204" s="64">
        <v>2786962</v>
      </c>
      <c r="H2204" s="50"/>
      <c r="I2204" s="52">
        <f>+VLOOKUP(B2204,[1]CHECK!F$386:N$2702,9,0)</f>
        <v>-2786962</v>
      </c>
      <c r="J2204" s="52">
        <f t="shared" si="34"/>
        <v>0</v>
      </c>
      <c r="K2204" s="68" t="str">
        <f>+VLOOKUP(B2204,[1]CHECK!F$386:N$2702,8,0)</f>
        <v>15.02.2023</v>
      </c>
    </row>
    <row r="2205" spans="1:11" ht="18.75" hidden="1" customHeight="1" x14ac:dyDescent="0.2">
      <c r="A2205" s="41">
        <v>2204</v>
      </c>
      <c r="B2205" s="60">
        <v>57625</v>
      </c>
      <c r="C2205" s="43" t="s">
        <v>167</v>
      </c>
      <c r="D2205" s="42" t="s">
        <v>210</v>
      </c>
      <c r="E2205" s="64">
        <v>6870396</v>
      </c>
      <c r="F2205" s="64">
        <v>549632</v>
      </c>
      <c r="G2205" s="64">
        <v>7420028</v>
      </c>
      <c r="H2205" s="50"/>
      <c r="I2205" s="52">
        <f>+VLOOKUP(B2205,[1]CHECK!F$386:N$2702,9,0)</f>
        <v>-7420028</v>
      </c>
      <c r="J2205" s="52">
        <f t="shared" si="34"/>
        <v>0</v>
      </c>
      <c r="K2205" s="68" t="str">
        <f>+VLOOKUP(B2205,[1]CHECK!F$386:N$2702,8,0)</f>
        <v>15.02.2023</v>
      </c>
    </row>
    <row r="2206" spans="1:11" ht="18.75" hidden="1" customHeight="1" x14ac:dyDescent="0.2">
      <c r="A2206" s="41">
        <v>2205</v>
      </c>
      <c r="B2206" s="60">
        <v>57660</v>
      </c>
      <c r="C2206" s="43" t="s">
        <v>167</v>
      </c>
      <c r="D2206" s="42" t="s">
        <v>210</v>
      </c>
      <c r="E2206" s="64">
        <v>7263576</v>
      </c>
      <c r="F2206" s="64">
        <v>581086</v>
      </c>
      <c r="G2206" s="64">
        <v>7844662</v>
      </c>
      <c r="H2206" s="50"/>
      <c r="I2206" s="52">
        <f>+VLOOKUP(B2206,[1]CHECK!F$386:N$2702,9,0)</f>
        <v>-7844662</v>
      </c>
      <c r="J2206" s="52">
        <f t="shared" si="34"/>
        <v>0</v>
      </c>
      <c r="K2206" s="68" t="str">
        <f>+VLOOKUP(B2206,[1]CHECK!F$386:N$2702,8,0)</f>
        <v>15.02.2023</v>
      </c>
    </row>
    <row r="2207" spans="1:11" ht="18.75" hidden="1" customHeight="1" x14ac:dyDescent="0.2">
      <c r="A2207" s="53"/>
      <c r="B2207" s="53"/>
      <c r="C2207" s="54"/>
      <c r="D2207" s="85" t="s">
        <v>2605</v>
      </c>
      <c r="E2207" s="86"/>
      <c r="F2207" s="87"/>
      <c r="G2207" s="56">
        <f>SUM(G2:G2206)</f>
        <v>6949256932</v>
      </c>
      <c r="H2207" s="50"/>
    </row>
  </sheetData>
  <autoFilter ref="A1:K2207">
    <filterColumn colId="7">
      <filters>
        <filter val="Lên 2 dòng, 1 dòng hóa đơn đã xuất, 1 dòng hóa đơn chưa được cấp mã"/>
      </filters>
    </filterColumn>
  </autoFilter>
  <mergeCells count="1">
    <mergeCell ref="D2207:F2207"/>
  </mergeCells>
  <conditionalFormatting sqref="B2:B4413">
    <cfRule type="duplicateValues" dxfId="6" priority="28"/>
  </conditionalFormatting>
  <conditionalFormatting sqref="B2:B2207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7"/>
  <sheetViews>
    <sheetView workbookViewId="0">
      <pane ySplit="1" topLeftCell="A2" activePane="bottomLeft" state="frozen"/>
      <selection pane="bottomLeft" activeCell="G5" sqref="G5:G53"/>
    </sheetView>
  </sheetViews>
  <sheetFormatPr defaultRowHeight="18.75" customHeight="1" x14ac:dyDescent="0.2"/>
  <cols>
    <col min="1" max="1" width="7.42578125" style="46" customWidth="1"/>
    <col min="2" max="2" width="12.85546875" style="46" customWidth="1"/>
    <col min="3" max="3" width="12.85546875" style="51" customWidth="1"/>
    <col min="4" max="4" width="39.42578125" style="46" customWidth="1"/>
    <col min="5" max="7" width="18.5703125" style="46" customWidth="1"/>
    <col min="8" max="8" width="15.28515625" style="52" customWidth="1"/>
    <col min="9" max="10" width="9.140625" style="46"/>
    <col min="11" max="11" width="12" style="71" bestFit="1" customWidth="1"/>
    <col min="12" max="16384" width="9.140625" style="46"/>
  </cols>
  <sheetData>
    <row r="1" spans="1:10" ht="27.75" customHeight="1" x14ac:dyDescent="0.2">
      <c r="A1" s="38" t="s">
        <v>0</v>
      </c>
      <c r="B1" s="38" t="s">
        <v>1</v>
      </c>
      <c r="C1" s="39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40" t="s">
        <v>171</v>
      </c>
    </row>
    <row r="2" spans="1:10" ht="18.75" hidden="1" customHeight="1" x14ac:dyDescent="0.2">
      <c r="A2" s="41">
        <v>1</v>
      </c>
      <c r="B2" s="60" t="s">
        <v>2606</v>
      </c>
      <c r="C2" s="69">
        <v>44560</v>
      </c>
      <c r="D2" s="42" t="e">
        <v>#N/A</v>
      </c>
      <c r="E2" s="64" t="e">
        <v>#N/A</v>
      </c>
      <c r="F2" s="64" t="e">
        <v>#N/A</v>
      </c>
      <c r="G2" s="64">
        <v>11186404</v>
      </c>
      <c r="H2" s="45" t="e">
        <f>+E2+F2-G2</f>
        <v>#N/A</v>
      </c>
      <c r="J2" s="70"/>
    </row>
    <row r="3" spans="1:10" ht="18.75" hidden="1" customHeight="1" x14ac:dyDescent="0.2">
      <c r="A3" s="41">
        <v>2</v>
      </c>
      <c r="B3" s="60" t="s">
        <v>2607</v>
      </c>
      <c r="C3" s="69">
        <v>44560</v>
      </c>
      <c r="D3" s="42" t="e">
        <v>#N/A</v>
      </c>
      <c r="E3" s="64" t="e">
        <v>#N/A</v>
      </c>
      <c r="F3" s="64" t="e">
        <v>#N/A</v>
      </c>
      <c r="G3" s="64">
        <v>42881212</v>
      </c>
      <c r="H3" s="45" t="e">
        <f t="shared" ref="H3:H56" si="0">+E3+F3-G3</f>
        <v>#N/A</v>
      </c>
      <c r="J3" s="70"/>
    </row>
    <row r="4" spans="1:10" ht="18.75" hidden="1" customHeight="1" x14ac:dyDescent="0.2">
      <c r="A4" s="41">
        <v>3</v>
      </c>
      <c r="B4" s="60" t="s">
        <v>2608</v>
      </c>
      <c r="C4" s="69">
        <v>44560</v>
      </c>
      <c r="D4" s="42" t="e">
        <v>#N/A</v>
      </c>
      <c r="E4" s="64" t="e">
        <v>#N/A</v>
      </c>
      <c r="F4" s="64" t="e">
        <v>#N/A</v>
      </c>
      <c r="G4" s="64">
        <v>9322003</v>
      </c>
      <c r="H4" s="45" t="e">
        <f t="shared" si="0"/>
        <v>#N/A</v>
      </c>
      <c r="J4" s="70"/>
    </row>
    <row r="5" spans="1:10" ht="18.75" customHeight="1" x14ac:dyDescent="0.2">
      <c r="A5" s="41">
        <v>4</v>
      </c>
      <c r="B5" s="60" t="s">
        <v>2609</v>
      </c>
      <c r="C5" s="69">
        <v>44559</v>
      </c>
      <c r="D5" s="42" t="e">
        <v>#N/A</v>
      </c>
      <c r="E5" s="64" t="e">
        <v>#N/A</v>
      </c>
      <c r="F5" s="64" t="e">
        <v>#N/A</v>
      </c>
      <c r="G5" s="64">
        <v>15254186</v>
      </c>
      <c r="H5" s="45" t="e">
        <f t="shared" si="0"/>
        <v>#N/A</v>
      </c>
    </row>
    <row r="6" spans="1:10" ht="18.75" hidden="1" customHeight="1" x14ac:dyDescent="0.2">
      <c r="A6" s="41">
        <v>5</v>
      </c>
      <c r="B6" s="60" t="s">
        <v>2610</v>
      </c>
      <c r="C6" s="69">
        <v>44592</v>
      </c>
      <c r="D6" s="42" t="s">
        <v>210</v>
      </c>
      <c r="E6" s="64">
        <v>59521783</v>
      </c>
      <c r="F6" s="64">
        <v>5952178</v>
      </c>
      <c r="G6" s="64">
        <v>65473961</v>
      </c>
      <c r="H6" s="45">
        <f t="shared" si="0"/>
        <v>0</v>
      </c>
      <c r="J6" s="70"/>
    </row>
    <row r="7" spans="1:10" ht="18.75" hidden="1" customHeight="1" x14ac:dyDescent="0.2">
      <c r="A7" s="41">
        <v>6</v>
      </c>
      <c r="B7" s="60" t="s">
        <v>2553</v>
      </c>
      <c r="C7" s="69">
        <v>44592</v>
      </c>
      <c r="D7" s="42" t="s">
        <v>210</v>
      </c>
      <c r="E7" s="64">
        <v>15527422</v>
      </c>
      <c r="F7" s="64">
        <v>1552742</v>
      </c>
      <c r="G7" s="64">
        <v>17080164</v>
      </c>
      <c r="H7" s="45">
        <f t="shared" si="0"/>
        <v>0</v>
      </c>
      <c r="J7" s="70"/>
    </row>
    <row r="8" spans="1:10" ht="18.75" hidden="1" customHeight="1" x14ac:dyDescent="0.2">
      <c r="A8" s="41">
        <v>7</v>
      </c>
      <c r="B8" s="60" t="s">
        <v>2551</v>
      </c>
      <c r="C8" s="69">
        <v>44592</v>
      </c>
      <c r="D8" s="42" t="s">
        <v>210</v>
      </c>
      <c r="E8" s="64">
        <v>12939518</v>
      </c>
      <c r="F8" s="64">
        <v>1293952</v>
      </c>
      <c r="G8" s="64">
        <v>14233470</v>
      </c>
      <c r="H8" s="45">
        <f t="shared" si="0"/>
        <v>0</v>
      </c>
      <c r="J8" s="70"/>
    </row>
    <row r="9" spans="1:10" ht="18.75" customHeight="1" x14ac:dyDescent="0.2">
      <c r="A9" s="41">
        <v>8</v>
      </c>
      <c r="B9" s="60" t="s">
        <v>2609</v>
      </c>
      <c r="C9" s="69">
        <v>44589</v>
      </c>
      <c r="D9" s="42" t="e">
        <v>#N/A</v>
      </c>
      <c r="E9" s="64" t="e">
        <v>#N/A</v>
      </c>
      <c r="F9" s="64" t="e">
        <v>#N/A</v>
      </c>
      <c r="G9" s="64">
        <v>27098640</v>
      </c>
      <c r="H9" s="45" t="e">
        <f t="shared" si="0"/>
        <v>#N/A</v>
      </c>
    </row>
    <row r="10" spans="1:10" ht="18.75" customHeight="1" x14ac:dyDescent="0.2">
      <c r="A10" s="41">
        <v>9</v>
      </c>
      <c r="B10" s="60" t="s">
        <v>2609</v>
      </c>
      <c r="C10" s="69">
        <v>44589</v>
      </c>
      <c r="D10" s="42" t="e">
        <v>#N/A</v>
      </c>
      <c r="E10" s="64" t="e">
        <v>#N/A</v>
      </c>
      <c r="F10" s="64" t="e">
        <v>#N/A</v>
      </c>
      <c r="G10" s="64">
        <v>23291132</v>
      </c>
      <c r="H10" s="45" t="e">
        <f t="shared" si="0"/>
        <v>#N/A</v>
      </c>
    </row>
    <row r="11" spans="1:10" ht="18.75" hidden="1" customHeight="1" x14ac:dyDescent="0.2">
      <c r="A11" s="41">
        <v>10</v>
      </c>
      <c r="B11" s="60" t="s">
        <v>2556</v>
      </c>
      <c r="C11" s="69">
        <v>44620</v>
      </c>
      <c r="D11" s="42" t="s">
        <v>210</v>
      </c>
      <c r="E11" s="64">
        <v>22658731</v>
      </c>
      <c r="F11" s="64">
        <v>2265873</v>
      </c>
      <c r="G11" s="64">
        <v>24924604</v>
      </c>
      <c r="H11" s="45">
        <f t="shared" si="0"/>
        <v>0</v>
      </c>
      <c r="J11" s="70"/>
    </row>
    <row r="12" spans="1:10" ht="18.75" hidden="1" customHeight="1" x14ac:dyDescent="0.2">
      <c r="A12" s="41">
        <v>11</v>
      </c>
      <c r="B12" s="60" t="s">
        <v>2555</v>
      </c>
      <c r="C12" s="69">
        <v>44620</v>
      </c>
      <c r="D12" s="42" t="s">
        <v>210</v>
      </c>
      <c r="E12" s="64">
        <v>18882276</v>
      </c>
      <c r="F12" s="64">
        <v>1888228</v>
      </c>
      <c r="G12" s="64">
        <v>20770504</v>
      </c>
      <c r="H12" s="45">
        <f t="shared" si="0"/>
        <v>0</v>
      </c>
      <c r="J12" s="70"/>
    </row>
    <row r="13" spans="1:10" ht="18.75" hidden="1" customHeight="1" x14ac:dyDescent="0.2">
      <c r="A13" s="41">
        <v>12</v>
      </c>
      <c r="B13" s="60" t="s">
        <v>2554</v>
      </c>
      <c r="C13" s="69">
        <v>44620</v>
      </c>
      <c r="D13" s="42" t="s">
        <v>210</v>
      </c>
      <c r="E13" s="64">
        <v>86858470</v>
      </c>
      <c r="F13" s="64">
        <v>8685847</v>
      </c>
      <c r="G13" s="64">
        <v>95544317</v>
      </c>
      <c r="H13" s="45">
        <f t="shared" si="0"/>
        <v>0</v>
      </c>
      <c r="J13" s="70"/>
    </row>
    <row r="14" spans="1:10" ht="18.75" customHeight="1" x14ac:dyDescent="0.2">
      <c r="A14" s="41">
        <v>13</v>
      </c>
      <c r="B14" s="60" t="s">
        <v>2609</v>
      </c>
      <c r="C14" s="69">
        <v>44617</v>
      </c>
      <c r="D14" s="42" t="e">
        <v>#N/A</v>
      </c>
      <c r="E14" s="64" t="e">
        <v>#N/A</v>
      </c>
      <c r="F14" s="64" t="e">
        <v>#N/A</v>
      </c>
      <c r="G14" s="64">
        <v>33988097</v>
      </c>
      <c r="H14" s="45" t="e">
        <f t="shared" si="0"/>
        <v>#N/A</v>
      </c>
    </row>
    <row r="15" spans="1:10" ht="18.75" hidden="1" customHeight="1" x14ac:dyDescent="0.2">
      <c r="A15" s="41">
        <v>14</v>
      </c>
      <c r="B15" s="60" t="s">
        <v>2558</v>
      </c>
      <c r="C15" s="69">
        <v>44649</v>
      </c>
      <c r="D15" s="42" t="s">
        <v>210</v>
      </c>
      <c r="E15" s="64">
        <v>33331466</v>
      </c>
      <c r="F15" s="64">
        <v>2666517</v>
      </c>
      <c r="G15" s="64">
        <v>35997983</v>
      </c>
      <c r="H15" s="45">
        <f t="shared" si="0"/>
        <v>0</v>
      </c>
      <c r="J15" s="70"/>
    </row>
    <row r="16" spans="1:10" ht="18.75" hidden="1" customHeight="1" x14ac:dyDescent="0.2">
      <c r="A16" s="41">
        <v>15</v>
      </c>
      <c r="B16" s="60" t="s">
        <v>2557</v>
      </c>
      <c r="C16" s="69">
        <v>44650</v>
      </c>
      <c r="D16" s="42" t="s">
        <v>210</v>
      </c>
      <c r="E16" s="64">
        <v>8695165</v>
      </c>
      <c r="F16" s="64">
        <v>695613</v>
      </c>
      <c r="G16" s="64">
        <v>9390778</v>
      </c>
      <c r="H16" s="45">
        <f t="shared" si="0"/>
        <v>0</v>
      </c>
      <c r="J16" s="70"/>
    </row>
    <row r="17" spans="1:10" ht="18.75" customHeight="1" x14ac:dyDescent="0.2">
      <c r="A17" s="41">
        <v>16</v>
      </c>
      <c r="B17" s="60" t="s">
        <v>2609</v>
      </c>
      <c r="C17" s="69">
        <v>44651</v>
      </c>
      <c r="D17" s="42" t="e">
        <v>#N/A</v>
      </c>
      <c r="E17" s="64" t="e">
        <v>#N/A</v>
      </c>
      <c r="F17" s="64" t="e">
        <v>#N/A</v>
      </c>
      <c r="G17" s="64">
        <v>13042748</v>
      </c>
      <c r="H17" s="45" t="e">
        <f t="shared" si="0"/>
        <v>#N/A</v>
      </c>
    </row>
    <row r="18" spans="1:10" ht="18.75" hidden="1" customHeight="1" x14ac:dyDescent="0.2">
      <c r="A18" s="41">
        <v>17</v>
      </c>
      <c r="B18" s="60" t="s">
        <v>2611</v>
      </c>
      <c r="C18" s="69">
        <v>44649</v>
      </c>
      <c r="D18" s="42" t="s">
        <v>210</v>
      </c>
      <c r="E18" s="64">
        <v>7245971</v>
      </c>
      <c r="F18" s="64">
        <v>579678</v>
      </c>
      <c r="G18" s="64">
        <v>7825649</v>
      </c>
      <c r="H18" s="45">
        <f t="shared" si="0"/>
        <v>0</v>
      </c>
      <c r="J18" s="70"/>
    </row>
    <row r="19" spans="1:10" ht="18.75" hidden="1" customHeight="1" x14ac:dyDescent="0.2">
      <c r="A19" s="41">
        <v>18</v>
      </c>
      <c r="B19" s="60" t="s">
        <v>2612</v>
      </c>
      <c r="C19" s="69">
        <v>44678</v>
      </c>
      <c r="D19" s="42" t="s">
        <v>210</v>
      </c>
      <c r="E19" s="64">
        <v>13143353</v>
      </c>
      <c r="F19" s="64">
        <v>1051468</v>
      </c>
      <c r="G19" s="64">
        <v>14194821</v>
      </c>
      <c r="H19" s="45">
        <f t="shared" si="0"/>
        <v>0</v>
      </c>
      <c r="J19" s="70"/>
    </row>
    <row r="20" spans="1:10" ht="18.75" hidden="1" customHeight="1" x14ac:dyDescent="0.2">
      <c r="A20" s="41">
        <v>19</v>
      </c>
      <c r="B20" s="60" t="s">
        <v>2559</v>
      </c>
      <c r="C20" s="69">
        <v>44678</v>
      </c>
      <c r="D20" s="42" t="s">
        <v>210</v>
      </c>
      <c r="E20" s="64">
        <v>50382854</v>
      </c>
      <c r="F20" s="64">
        <v>4030628</v>
      </c>
      <c r="G20" s="64">
        <v>54413482</v>
      </c>
      <c r="H20" s="45">
        <f t="shared" si="0"/>
        <v>0</v>
      </c>
      <c r="J20" s="70"/>
    </row>
    <row r="21" spans="1:10" ht="18.75" hidden="1" customHeight="1" x14ac:dyDescent="0.2">
      <c r="A21" s="41">
        <v>20</v>
      </c>
      <c r="B21" s="60" t="s">
        <v>2560</v>
      </c>
      <c r="C21" s="69">
        <v>44678</v>
      </c>
      <c r="D21" s="42" t="s">
        <v>210</v>
      </c>
      <c r="E21" s="64">
        <v>10952794</v>
      </c>
      <c r="F21" s="64">
        <v>876224</v>
      </c>
      <c r="G21" s="64">
        <v>11829018</v>
      </c>
      <c r="H21" s="45">
        <f t="shared" si="0"/>
        <v>0</v>
      </c>
      <c r="J21" s="70"/>
    </row>
    <row r="22" spans="1:10" ht="18.75" customHeight="1" x14ac:dyDescent="0.2">
      <c r="A22" s="41">
        <v>21</v>
      </c>
      <c r="B22" s="60" t="s">
        <v>2609</v>
      </c>
      <c r="C22" s="69">
        <v>44678</v>
      </c>
      <c r="D22" s="42" t="e">
        <v>#N/A</v>
      </c>
      <c r="E22" s="64" t="e">
        <v>#N/A</v>
      </c>
      <c r="F22" s="64" t="e">
        <v>#N/A</v>
      </c>
      <c r="G22" s="64">
        <v>19715030</v>
      </c>
      <c r="H22" s="45" t="e">
        <f t="shared" si="0"/>
        <v>#N/A</v>
      </c>
    </row>
    <row r="23" spans="1:10" ht="18.75" hidden="1" customHeight="1" x14ac:dyDescent="0.2">
      <c r="A23" s="41">
        <v>22</v>
      </c>
      <c r="B23" s="60" t="s">
        <v>2613</v>
      </c>
      <c r="C23" s="69">
        <v>44708</v>
      </c>
      <c r="D23" s="42" t="s">
        <v>210</v>
      </c>
      <c r="E23" s="64">
        <v>15159986</v>
      </c>
      <c r="F23" s="64">
        <v>1212799</v>
      </c>
      <c r="G23" s="64">
        <v>16372785</v>
      </c>
      <c r="H23" s="45">
        <f t="shared" si="0"/>
        <v>0</v>
      </c>
      <c r="J23" s="70"/>
    </row>
    <row r="24" spans="1:10" ht="18.75" customHeight="1" x14ac:dyDescent="0.2">
      <c r="A24" s="41">
        <v>23</v>
      </c>
      <c r="B24" s="60" t="s">
        <v>2609</v>
      </c>
      <c r="C24" s="69">
        <v>44708</v>
      </c>
      <c r="D24" s="42" t="e">
        <v>#N/A</v>
      </c>
      <c r="E24" s="64" t="e">
        <v>#N/A</v>
      </c>
      <c r="F24" s="64" t="e">
        <v>#N/A</v>
      </c>
      <c r="G24" s="64">
        <v>27287975</v>
      </c>
      <c r="H24" s="45" t="e">
        <f t="shared" si="0"/>
        <v>#N/A</v>
      </c>
    </row>
    <row r="25" spans="1:10" ht="18.75" hidden="1" customHeight="1" x14ac:dyDescent="0.2">
      <c r="A25" s="41">
        <v>24</v>
      </c>
      <c r="B25" s="60" t="s">
        <v>2614</v>
      </c>
      <c r="C25" s="69">
        <v>44708</v>
      </c>
      <c r="D25" s="42" t="s">
        <v>210</v>
      </c>
      <c r="E25" s="64">
        <v>18191984</v>
      </c>
      <c r="F25" s="64">
        <v>1455359</v>
      </c>
      <c r="G25" s="64">
        <v>19647343</v>
      </c>
      <c r="H25" s="45">
        <f t="shared" si="0"/>
        <v>0</v>
      </c>
      <c r="J25" s="70"/>
    </row>
    <row r="26" spans="1:10" ht="18.75" hidden="1" customHeight="1" x14ac:dyDescent="0.2">
      <c r="A26" s="41">
        <v>25</v>
      </c>
      <c r="B26" s="60" t="s">
        <v>2615</v>
      </c>
      <c r="C26" s="69">
        <v>44708</v>
      </c>
      <c r="D26" s="42" t="s">
        <v>210</v>
      </c>
      <c r="E26" s="64">
        <v>69735937</v>
      </c>
      <c r="F26" s="64">
        <v>5578875</v>
      </c>
      <c r="G26" s="64">
        <v>75314812</v>
      </c>
      <c r="H26" s="45">
        <f t="shared" si="0"/>
        <v>0</v>
      </c>
      <c r="J26" s="70"/>
    </row>
    <row r="27" spans="1:10" ht="18.75" hidden="1" customHeight="1" x14ac:dyDescent="0.2">
      <c r="A27" s="41">
        <v>26</v>
      </c>
      <c r="B27" s="60" t="s">
        <v>2616</v>
      </c>
      <c r="C27" s="69">
        <v>44739</v>
      </c>
      <c r="D27" s="42" t="s">
        <v>210</v>
      </c>
      <c r="E27" s="64">
        <v>4500000</v>
      </c>
      <c r="F27" s="64">
        <v>450000</v>
      </c>
      <c r="G27" s="64">
        <v>4950000</v>
      </c>
      <c r="H27" s="45">
        <f t="shared" si="0"/>
        <v>0</v>
      </c>
      <c r="J27" s="70"/>
    </row>
    <row r="28" spans="1:10" ht="18.75" hidden="1" customHeight="1" x14ac:dyDescent="0.2">
      <c r="A28" s="41">
        <v>27</v>
      </c>
      <c r="B28" s="60" t="s">
        <v>2617</v>
      </c>
      <c r="C28" s="69">
        <v>44740</v>
      </c>
      <c r="D28" s="42" t="s">
        <v>210</v>
      </c>
      <c r="E28" s="64">
        <v>47993156</v>
      </c>
      <c r="F28" s="64">
        <v>3839452</v>
      </c>
      <c r="G28" s="64">
        <v>51832608</v>
      </c>
      <c r="H28" s="45">
        <f t="shared" si="0"/>
        <v>0</v>
      </c>
      <c r="J28" s="70"/>
    </row>
    <row r="29" spans="1:10" ht="18.75" hidden="1" customHeight="1" x14ac:dyDescent="0.2">
      <c r="A29" s="41">
        <v>28</v>
      </c>
      <c r="B29" s="60" t="s">
        <v>2618</v>
      </c>
      <c r="C29" s="69">
        <v>44740</v>
      </c>
      <c r="D29" s="42" t="s">
        <v>210</v>
      </c>
      <c r="E29" s="64">
        <v>12519954</v>
      </c>
      <c r="F29" s="64">
        <v>1001596</v>
      </c>
      <c r="G29" s="64">
        <v>13521550</v>
      </c>
      <c r="H29" s="45">
        <f t="shared" si="0"/>
        <v>0</v>
      </c>
      <c r="J29" s="70"/>
    </row>
    <row r="30" spans="1:10" ht="18.75" customHeight="1" x14ac:dyDescent="0.2">
      <c r="A30" s="41">
        <v>29</v>
      </c>
      <c r="B30" s="60" t="s">
        <v>2609</v>
      </c>
      <c r="C30" s="69">
        <v>44741</v>
      </c>
      <c r="D30" s="42" t="e">
        <v>#N/A</v>
      </c>
      <c r="E30" s="64" t="e">
        <v>#N/A</v>
      </c>
      <c r="F30" s="64" t="e">
        <v>#N/A</v>
      </c>
      <c r="G30" s="64">
        <v>18779931</v>
      </c>
      <c r="H30" s="45" t="e">
        <f t="shared" si="0"/>
        <v>#N/A</v>
      </c>
    </row>
    <row r="31" spans="1:10" ht="18.75" hidden="1" customHeight="1" x14ac:dyDescent="0.2">
      <c r="A31" s="41">
        <v>30</v>
      </c>
      <c r="B31" s="60" t="s">
        <v>2619</v>
      </c>
      <c r="C31" s="69">
        <v>44740</v>
      </c>
      <c r="D31" s="42" t="s">
        <v>210</v>
      </c>
      <c r="E31" s="64">
        <v>10433295</v>
      </c>
      <c r="F31" s="64">
        <v>834664</v>
      </c>
      <c r="G31" s="64">
        <v>11267959</v>
      </c>
      <c r="H31" s="45">
        <f t="shared" si="0"/>
        <v>0</v>
      </c>
      <c r="J31" s="70"/>
    </row>
    <row r="32" spans="1:10" ht="18.75" hidden="1" customHeight="1" x14ac:dyDescent="0.2">
      <c r="A32" s="41">
        <v>31</v>
      </c>
      <c r="B32" s="60" t="s">
        <v>2620</v>
      </c>
      <c r="C32" s="69">
        <v>44763</v>
      </c>
      <c r="D32" s="42" t="s">
        <v>210</v>
      </c>
      <c r="E32" s="64">
        <v>1500000</v>
      </c>
      <c r="F32" s="64">
        <v>120000</v>
      </c>
      <c r="G32" s="64">
        <v>1620000</v>
      </c>
      <c r="H32" s="45">
        <f t="shared" si="0"/>
        <v>0</v>
      </c>
      <c r="J32" s="70"/>
    </row>
    <row r="33" spans="1:10" ht="18.75" hidden="1" customHeight="1" x14ac:dyDescent="0.2">
      <c r="A33" s="41">
        <v>32</v>
      </c>
      <c r="B33" s="60" t="s">
        <v>2621</v>
      </c>
      <c r="C33" s="69">
        <v>44770</v>
      </c>
      <c r="D33" s="42" t="s">
        <v>210</v>
      </c>
      <c r="E33" s="64">
        <v>18060354</v>
      </c>
      <c r="F33" s="64">
        <v>1444828</v>
      </c>
      <c r="G33" s="64">
        <v>19505182</v>
      </c>
      <c r="H33" s="45">
        <f t="shared" si="0"/>
        <v>0</v>
      </c>
      <c r="J33" s="70"/>
    </row>
    <row r="34" spans="1:10" ht="18.75" hidden="1" customHeight="1" x14ac:dyDescent="0.2">
      <c r="A34" s="41">
        <v>33</v>
      </c>
      <c r="B34" s="60" t="s">
        <v>2622</v>
      </c>
      <c r="C34" s="69">
        <v>44770</v>
      </c>
      <c r="D34" s="42" t="s">
        <v>210</v>
      </c>
      <c r="E34" s="64">
        <v>69231355</v>
      </c>
      <c r="F34" s="64">
        <v>5538508</v>
      </c>
      <c r="G34" s="64">
        <v>74769863</v>
      </c>
      <c r="H34" s="45">
        <f t="shared" si="0"/>
        <v>0</v>
      </c>
      <c r="J34" s="70"/>
    </row>
    <row r="35" spans="1:10" ht="18.75" hidden="1" customHeight="1" x14ac:dyDescent="0.2">
      <c r="A35" s="41">
        <v>34</v>
      </c>
      <c r="B35" s="60" t="s">
        <v>2623</v>
      </c>
      <c r="C35" s="69">
        <v>44770</v>
      </c>
      <c r="D35" s="42" t="s">
        <v>210</v>
      </c>
      <c r="E35" s="64">
        <v>15050295</v>
      </c>
      <c r="F35" s="64">
        <v>1204024</v>
      </c>
      <c r="G35" s="64">
        <v>16254319</v>
      </c>
      <c r="H35" s="45">
        <f t="shared" si="0"/>
        <v>0</v>
      </c>
      <c r="J35" s="70"/>
    </row>
    <row r="36" spans="1:10" ht="18.75" customHeight="1" x14ac:dyDescent="0.2">
      <c r="A36" s="41">
        <v>35</v>
      </c>
      <c r="B36" s="60" t="s">
        <v>2609</v>
      </c>
      <c r="C36" s="69">
        <v>44769</v>
      </c>
      <c r="D36" s="42" t="e">
        <v>#N/A</v>
      </c>
      <c r="E36" s="64" t="e">
        <v>#N/A</v>
      </c>
      <c r="F36" s="64" t="e">
        <v>#N/A</v>
      </c>
      <c r="G36" s="64">
        <v>27090530</v>
      </c>
      <c r="H36" s="45" t="e">
        <f t="shared" si="0"/>
        <v>#N/A</v>
      </c>
    </row>
    <row r="37" spans="1:10" ht="18.75" customHeight="1" x14ac:dyDescent="0.2">
      <c r="A37" s="41">
        <v>36</v>
      </c>
      <c r="B37" s="60" t="s">
        <v>2609</v>
      </c>
      <c r="C37" s="69">
        <v>44802</v>
      </c>
      <c r="D37" s="42" t="e">
        <v>#N/A</v>
      </c>
      <c r="E37" s="64" t="e">
        <v>#N/A</v>
      </c>
      <c r="F37" s="64" t="e">
        <v>#N/A</v>
      </c>
      <c r="G37" s="64">
        <v>26116483</v>
      </c>
      <c r="H37" s="45" t="e">
        <f t="shared" si="0"/>
        <v>#N/A</v>
      </c>
    </row>
    <row r="38" spans="1:10" ht="18.75" hidden="1" customHeight="1" x14ac:dyDescent="0.2">
      <c r="A38" s="41">
        <v>37</v>
      </c>
      <c r="B38" s="60" t="s">
        <v>2624</v>
      </c>
      <c r="C38" s="69">
        <v>44802</v>
      </c>
      <c r="D38" s="42" t="s">
        <v>210</v>
      </c>
      <c r="E38" s="64">
        <v>66742123</v>
      </c>
      <c r="F38" s="64">
        <v>5339370</v>
      </c>
      <c r="G38" s="64">
        <v>72081493</v>
      </c>
      <c r="H38" s="45">
        <f t="shared" si="0"/>
        <v>0</v>
      </c>
      <c r="J38" s="70"/>
    </row>
    <row r="39" spans="1:10" ht="18.75" hidden="1" customHeight="1" x14ac:dyDescent="0.2">
      <c r="A39" s="41">
        <v>38</v>
      </c>
      <c r="B39" s="60" t="s">
        <v>2625</v>
      </c>
      <c r="C39" s="69">
        <v>44802</v>
      </c>
      <c r="D39" s="42" t="s">
        <v>210</v>
      </c>
      <c r="E39" s="64">
        <v>17410989</v>
      </c>
      <c r="F39" s="64">
        <v>1392879</v>
      </c>
      <c r="G39" s="64">
        <v>18803868</v>
      </c>
      <c r="H39" s="45">
        <f t="shared" si="0"/>
        <v>0</v>
      </c>
      <c r="J39" s="70"/>
    </row>
    <row r="40" spans="1:10" ht="18.75" hidden="1" customHeight="1" x14ac:dyDescent="0.2">
      <c r="A40" s="41">
        <v>39</v>
      </c>
      <c r="B40" s="60" t="s">
        <v>2626</v>
      </c>
      <c r="C40" s="69">
        <v>44803</v>
      </c>
      <c r="D40" s="42" t="s">
        <v>210</v>
      </c>
      <c r="E40" s="64">
        <v>14509157</v>
      </c>
      <c r="F40" s="64">
        <v>1160733</v>
      </c>
      <c r="G40" s="64">
        <v>15669890</v>
      </c>
      <c r="H40" s="45">
        <f t="shared" si="0"/>
        <v>0</v>
      </c>
      <c r="J40" s="70"/>
    </row>
    <row r="41" spans="1:10" ht="18.75" customHeight="1" x14ac:dyDescent="0.2">
      <c r="A41" s="41">
        <v>40</v>
      </c>
      <c r="B41" s="60" t="s">
        <v>2609</v>
      </c>
      <c r="C41" s="69">
        <v>44832</v>
      </c>
      <c r="D41" s="42" t="e">
        <v>#N/A</v>
      </c>
      <c r="E41" s="64" t="e">
        <v>#N/A</v>
      </c>
      <c r="F41" s="64" t="e">
        <v>#N/A</v>
      </c>
      <c r="G41" s="64">
        <v>31436468</v>
      </c>
      <c r="H41" s="45" t="e">
        <f t="shared" si="0"/>
        <v>#N/A</v>
      </c>
    </row>
    <row r="42" spans="1:10" ht="18.75" hidden="1" customHeight="1" x14ac:dyDescent="0.2">
      <c r="A42" s="41">
        <v>41</v>
      </c>
      <c r="B42" s="60" t="s">
        <v>2627</v>
      </c>
      <c r="C42" s="69">
        <v>44832</v>
      </c>
      <c r="D42" s="42" t="s">
        <v>210</v>
      </c>
      <c r="E42" s="64">
        <v>20957645</v>
      </c>
      <c r="F42" s="64">
        <v>1676612</v>
      </c>
      <c r="G42" s="64">
        <v>22634257</v>
      </c>
      <c r="H42" s="45">
        <f t="shared" si="0"/>
        <v>0</v>
      </c>
      <c r="J42" s="70"/>
    </row>
    <row r="43" spans="1:10" ht="18.75" hidden="1" customHeight="1" x14ac:dyDescent="0.2">
      <c r="A43" s="41">
        <v>42</v>
      </c>
      <c r="B43" s="60" t="s">
        <v>2628</v>
      </c>
      <c r="C43" s="69">
        <v>44832</v>
      </c>
      <c r="D43" s="42" t="s">
        <v>210</v>
      </c>
      <c r="E43" s="64">
        <v>80337640</v>
      </c>
      <c r="F43" s="64">
        <v>6427011</v>
      </c>
      <c r="G43" s="64">
        <v>86764651</v>
      </c>
      <c r="H43" s="45">
        <f t="shared" si="0"/>
        <v>0</v>
      </c>
      <c r="J43" s="70"/>
    </row>
    <row r="44" spans="1:10" ht="18.75" hidden="1" customHeight="1" x14ac:dyDescent="0.2">
      <c r="A44" s="41">
        <v>43</v>
      </c>
      <c r="B44" s="60" t="s">
        <v>2629</v>
      </c>
      <c r="C44" s="69">
        <v>44832</v>
      </c>
      <c r="D44" s="42" t="s">
        <v>210</v>
      </c>
      <c r="E44" s="64">
        <v>17464704</v>
      </c>
      <c r="F44" s="64">
        <v>1397176</v>
      </c>
      <c r="G44" s="64">
        <v>18861880</v>
      </c>
      <c r="H44" s="45">
        <f t="shared" si="0"/>
        <v>0</v>
      </c>
      <c r="J44" s="70"/>
    </row>
    <row r="45" spans="1:10" ht="18.75" customHeight="1" x14ac:dyDescent="0.2">
      <c r="A45" s="41">
        <v>44</v>
      </c>
      <c r="B45" s="60" t="s">
        <v>2609</v>
      </c>
      <c r="C45" s="69">
        <v>44862</v>
      </c>
      <c r="D45" s="42" t="e">
        <v>#N/A</v>
      </c>
      <c r="E45" s="64" t="e">
        <v>#N/A</v>
      </c>
      <c r="F45" s="64" t="e">
        <v>#N/A</v>
      </c>
      <c r="G45" s="64">
        <v>21874264</v>
      </c>
      <c r="H45" s="45" t="e">
        <f t="shared" si="0"/>
        <v>#N/A</v>
      </c>
    </row>
    <row r="46" spans="1:10" ht="18.75" hidden="1" customHeight="1" x14ac:dyDescent="0.2">
      <c r="A46" s="41">
        <v>45</v>
      </c>
      <c r="B46" s="60" t="s">
        <v>2630</v>
      </c>
      <c r="C46" s="69">
        <v>44862</v>
      </c>
      <c r="D46" s="42" t="s">
        <v>210</v>
      </c>
      <c r="E46" s="64">
        <v>14582842</v>
      </c>
      <c r="F46" s="64">
        <v>1166627</v>
      </c>
      <c r="G46" s="64">
        <v>15749469</v>
      </c>
      <c r="H46" s="45">
        <f t="shared" si="0"/>
        <v>0</v>
      </c>
      <c r="J46" s="70"/>
    </row>
    <row r="47" spans="1:10" ht="18.75" hidden="1" customHeight="1" x14ac:dyDescent="0.2">
      <c r="A47" s="41">
        <v>46</v>
      </c>
      <c r="B47" s="60" t="s">
        <v>2631</v>
      </c>
      <c r="C47" s="69">
        <v>44862</v>
      </c>
      <c r="D47" s="42" t="s">
        <v>210</v>
      </c>
      <c r="E47" s="64">
        <v>55900896</v>
      </c>
      <c r="F47" s="64">
        <v>4472072</v>
      </c>
      <c r="G47" s="64">
        <v>60372968</v>
      </c>
      <c r="H47" s="45">
        <f t="shared" si="0"/>
        <v>0</v>
      </c>
      <c r="J47" s="70"/>
    </row>
    <row r="48" spans="1:10" ht="18.75" hidden="1" customHeight="1" x14ac:dyDescent="0.2">
      <c r="A48" s="41">
        <v>47</v>
      </c>
      <c r="B48" s="60" t="s">
        <v>2632</v>
      </c>
      <c r="C48" s="69">
        <v>44862</v>
      </c>
      <c r="D48" s="42" t="s">
        <v>210</v>
      </c>
      <c r="E48" s="64">
        <v>12152369</v>
      </c>
      <c r="F48" s="64">
        <v>972190</v>
      </c>
      <c r="G48" s="64">
        <v>13124559</v>
      </c>
      <c r="H48" s="45">
        <f t="shared" si="0"/>
        <v>0</v>
      </c>
      <c r="J48" s="70"/>
    </row>
    <row r="49" spans="1:10" ht="18.75" customHeight="1" x14ac:dyDescent="0.2">
      <c r="A49" s="41">
        <v>48</v>
      </c>
      <c r="B49" s="60" t="s">
        <v>2609</v>
      </c>
      <c r="C49" s="69">
        <v>44893</v>
      </c>
      <c r="D49" s="42" t="e">
        <v>#N/A</v>
      </c>
      <c r="E49" s="64" t="e">
        <v>#N/A</v>
      </c>
      <c r="F49" s="64" t="e">
        <v>#N/A</v>
      </c>
      <c r="G49" s="64">
        <v>20002439</v>
      </c>
      <c r="H49" s="45" t="e">
        <f t="shared" si="0"/>
        <v>#N/A</v>
      </c>
    </row>
    <row r="50" spans="1:10" ht="18.75" hidden="1" customHeight="1" x14ac:dyDescent="0.2">
      <c r="A50" s="41">
        <v>49</v>
      </c>
      <c r="B50" s="60" t="s">
        <v>2633</v>
      </c>
      <c r="C50" s="69">
        <v>44894</v>
      </c>
      <c r="D50" s="42" t="s">
        <v>210</v>
      </c>
      <c r="E50" s="64">
        <v>13334959</v>
      </c>
      <c r="F50" s="64">
        <v>1066797</v>
      </c>
      <c r="G50" s="64">
        <v>14401756</v>
      </c>
      <c r="H50" s="45">
        <f t="shared" si="0"/>
        <v>0</v>
      </c>
      <c r="J50" s="70"/>
    </row>
    <row r="51" spans="1:10" ht="18.75" hidden="1" customHeight="1" x14ac:dyDescent="0.2">
      <c r="A51" s="41">
        <v>50</v>
      </c>
      <c r="B51" s="60" t="s">
        <v>2634</v>
      </c>
      <c r="C51" s="69">
        <v>44894</v>
      </c>
      <c r="D51" s="42" t="s">
        <v>210</v>
      </c>
      <c r="E51" s="64">
        <v>51117343</v>
      </c>
      <c r="F51" s="64">
        <v>4089387</v>
      </c>
      <c r="G51" s="64">
        <v>55206730</v>
      </c>
      <c r="H51" s="45">
        <f t="shared" si="0"/>
        <v>0</v>
      </c>
      <c r="J51" s="70"/>
    </row>
    <row r="52" spans="1:10" ht="18.75" hidden="1" customHeight="1" x14ac:dyDescent="0.2">
      <c r="A52" s="41">
        <v>51</v>
      </c>
      <c r="B52" s="60" t="s">
        <v>2635</v>
      </c>
      <c r="C52" s="69">
        <v>44894</v>
      </c>
      <c r="D52" s="42" t="s">
        <v>210</v>
      </c>
      <c r="E52" s="64">
        <v>11112466</v>
      </c>
      <c r="F52" s="64">
        <v>888997</v>
      </c>
      <c r="G52" s="64">
        <v>12001463</v>
      </c>
      <c r="H52" s="45">
        <f t="shared" si="0"/>
        <v>0</v>
      </c>
      <c r="J52" s="70"/>
    </row>
    <row r="53" spans="1:10" ht="18.75" customHeight="1" x14ac:dyDescent="0.2">
      <c r="A53" s="41">
        <v>52</v>
      </c>
      <c r="B53" s="60" t="s">
        <v>2609</v>
      </c>
      <c r="C53" s="69">
        <v>44924</v>
      </c>
      <c r="D53" s="42" t="e">
        <v>#N/A</v>
      </c>
      <c r="E53" s="64" t="e">
        <v>#N/A</v>
      </c>
      <c r="F53" s="64" t="e">
        <v>#N/A</v>
      </c>
      <c r="G53" s="64">
        <v>21535218</v>
      </c>
      <c r="H53" s="45" t="e">
        <f t="shared" si="0"/>
        <v>#N/A</v>
      </c>
    </row>
    <row r="54" spans="1:10" ht="18.75" hidden="1" customHeight="1" x14ac:dyDescent="0.2">
      <c r="A54" s="41">
        <v>53</v>
      </c>
      <c r="B54" s="60" t="s">
        <v>2636</v>
      </c>
      <c r="C54" s="69">
        <v>44924</v>
      </c>
      <c r="D54" s="42" t="s">
        <v>210</v>
      </c>
      <c r="E54" s="64">
        <v>14356812</v>
      </c>
      <c r="F54" s="64">
        <v>1148545</v>
      </c>
      <c r="G54" s="64">
        <v>15505357</v>
      </c>
      <c r="H54" s="45">
        <f t="shared" si="0"/>
        <v>0</v>
      </c>
      <c r="J54" s="70"/>
    </row>
    <row r="55" spans="1:10" ht="18.75" hidden="1" customHeight="1" x14ac:dyDescent="0.2">
      <c r="A55" s="41">
        <v>54</v>
      </c>
      <c r="B55" s="60" t="s">
        <v>2637</v>
      </c>
      <c r="C55" s="69">
        <v>44924</v>
      </c>
      <c r="D55" s="42" t="s">
        <v>210</v>
      </c>
      <c r="E55" s="64">
        <v>55034447</v>
      </c>
      <c r="F55" s="64">
        <v>4402756</v>
      </c>
      <c r="G55" s="64">
        <v>59437203</v>
      </c>
      <c r="H55" s="45">
        <f t="shared" si="0"/>
        <v>0</v>
      </c>
      <c r="J55" s="70"/>
    </row>
    <row r="56" spans="1:10" ht="18.75" hidden="1" customHeight="1" x14ac:dyDescent="0.2">
      <c r="A56" s="41">
        <v>55</v>
      </c>
      <c r="B56" s="60" t="s">
        <v>2638</v>
      </c>
      <c r="C56" s="69">
        <v>44924</v>
      </c>
      <c r="D56" s="42" t="s">
        <v>210</v>
      </c>
      <c r="E56" s="64">
        <v>11964010</v>
      </c>
      <c r="F56" s="64">
        <v>957121</v>
      </c>
      <c r="G56" s="64">
        <v>12921131</v>
      </c>
      <c r="H56" s="45">
        <f t="shared" si="0"/>
        <v>0</v>
      </c>
      <c r="J56" s="70"/>
    </row>
    <row r="57" spans="1:10" ht="18.75" hidden="1" customHeight="1" x14ac:dyDescent="0.2">
      <c r="A57" s="53"/>
      <c r="B57" s="53"/>
      <c r="C57" s="54"/>
      <c r="D57" s="85" t="s">
        <v>2605</v>
      </c>
      <c r="E57" s="86"/>
      <c r="F57" s="87"/>
      <c r="G57" s="56">
        <f>SUM(G2:G56)</f>
        <v>1560174607</v>
      </c>
      <c r="H57" s="50"/>
    </row>
  </sheetData>
  <autoFilter ref="A1:H57">
    <filterColumn colId="1">
      <filters>
        <filter val="CK"/>
      </filters>
    </filterColumn>
  </autoFilter>
  <mergeCells count="1">
    <mergeCell ref="D57:F57"/>
  </mergeCells>
  <conditionalFormatting sqref="B2:B2263">
    <cfRule type="duplicateValues" dxfId="4" priority="29"/>
  </conditionalFormatting>
  <conditionalFormatting sqref="B2:B57">
    <cfRule type="duplicateValues" dxfId="3" priority="3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46" customWidth="1"/>
    <col min="2" max="2" width="12.85546875" style="46" customWidth="1"/>
    <col min="3" max="3" width="12.85546875" style="51" customWidth="1"/>
    <col min="4" max="4" width="39.42578125" style="46" customWidth="1"/>
    <col min="5" max="7" width="18.5703125" style="46" customWidth="1"/>
    <col min="8" max="8" width="15.28515625" style="52" customWidth="1"/>
    <col min="9" max="10" width="9.140625" style="46"/>
    <col min="11" max="11" width="11.140625" style="52" bestFit="1" customWidth="1"/>
    <col min="12" max="12" width="9.28515625" style="52" bestFit="1" customWidth="1"/>
    <col min="13" max="16384" width="9.140625" style="46"/>
  </cols>
  <sheetData>
    <row r="1" spans="1:10" ht="27.75" customHeight="1" x14ac:dyDescent="0.2">
      <c r="A1" s="38" t="s">
        <v>0</v>
      </c>
      <c r="B1" s="38" t="s">
        <v>1</v>
      </c>
      <c r="C1" s="39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40" t="s">
        <v>171</v>
      </c>
    </row>
    <row r="2" spans="1:10" ht="18.75" customHeight="1" x14ac:dyDescent="0.2">
      <c r="A2" s="41">
        <v>1</v>
      </c>
      <c r="B2" s="60" t="s">
        <v>2639</v>
      </c>
      <c r="C2" s="69">
        <v>44561</v>
      </c>
      <c r="D2" s="42" t="s">
        <v>210</v>
      </c>
      <c r="E2" s="64">
        <v>351143</v>
      </c>
      <c r="F2" s="64">
        <v>35114</v>
      </c>
      <c r="G2" s="64">
        <v>386257</v>
      </c>
      <c r="H2" s="45"/>
      <c r="J2" s="70"/>
    </row>
    <row r="3" spans="1:10" ht="18.75" customHeight="1" x14ac:dyDescent="0.2">
      <c r="A3" s="41">
        <v>2</v>
      </c>
      <c r="B3" s="60" t="s">
        <v>2640</v>
      </c>
      <c r="C3" s="69">
        <v>44561</v>
      </c>
      <c r="D3" s="42" t="s">
        <v>210</v>
      </c>
      <c r="E3" s="64">
        <v>1441250</v>
      </c>
      <c r="F3" s="64">
        <v>144125</v>
      </c>
      <c r="G3" s="64">
        <v>1585375</v>
      </c>
      <c r="H3" s="45"/>
      <c r="J3" s="70"/>
    </row>
    <row r="4" spans="1:10" ht="18.75" customHeight="1" x14ac:dyDescent="0.2">
      <c r="A4" s="41">
        <v>3</v>
      </c>
      <c r="B4" s="60" t="s">
        <v>2641</v>
      </c>
      <c r="C4" s="69">
        <v>44578</v>
      </c>
      <c r="D4" s="42" t="s">
        <v>210</v>
      </c>
      <c r="E4" s="64">
        <v>2749362</v>
      </c>
      <c r="F4" s="64">
        <v>274936</v>
      </c>
      <c r="G4" s="64">
        <v>3024298</v>
      </c>
      <c r="H4" s="45"/>
      <c r="J4" s="70"/>
    </row>
    <row r="5" spans="1:10" ht="18.75" customHeight="1" x14ac:dyDescent="0.2">
      <c r="A5" s="41">
        <v>4</v>
      </c>
      <c r="B5" s="60" t="s">
        <v>2642</v>
      </c>
      <c r="C5" s="69">
        <v>44578</v>
      </c>
      <c r="D5" s="42" t="s">
        <v>210</v>
      </c>
      <c r="E5" s="64">
        <v>588161</v>
      </c>
      <c r="F5" s="64">
        <v>58816</v>
      </c>
      <c r="G5" s="64">
        <v>646977</v>
      </c>
      <c r="H5" s="45"/>
      <c r="J5" s="70"/>
    </row>
    <row r="6" spans="1:10" ht="18.75" customHeight="1" x14ac:dyDescent="0.2">
      <c r="A6" s="41">
        <v>5</v>
      </c>
      <c r="B6" s="60" t="s">
        <v>2643</v>
      </c>
      <c r="C6" s="69">
        <v>44589</v>
      </c>
      <c r="D6" s="42" t="s">
        <v>210</v>
      </c>
      <c r="E6" s="64">
        <v>1055381</v>
      </c>
      <c r="F6" s="64">
        <v>105538</v>
      </c>
      <c r="G6" s="64">
        <v>1160919</v>
      </c>
      <c r="H6" s="45"/>
      <c r="J6" s="70"/>
    </row>
    <row r="7" spans="1:10" ht="18.75" customHeight="1" x14ac:dyDescent="0.2">
      <c r="A7" s="41">
        <v>6</v>
      </c>
      <c r="B7" s="60" t="s">
        <v>2644</v>
      </c>
      <c r="C7" s="69">
        <v>44587</v>
      </c>
      <c r="D7" s="42" t="s">
        <v>210</v>
      </c>
      <c r="E7" s="64">
        <v>138000</v>
      </c>
      <c r="F7" s="64">
        <v>13800</v>
      </c>
      <c r="G7" s="64">
        <v>151800</v>
      </c>
      <c r="H7" s="45"/>
      <c r="J7" s="70"/>
    </row>
    <row r="8" spans="1:10" ht="18.75" customHeight="1" x14ac:dyDescent="0.2">
      <c r="A8" s="41">
        <v>7</v>
      </c>
      <c r="B8" s="60" t="s">
        <v>2645</v>
      </c>
      <c r="C8" s="69">
        <v>44588</v>
      </c>
      <c r="D8" s="42" t="s">
        <v>210</v>
      </c>
      <c r="E8" s="64">
        <v>248232</v>
      </c>
      <c r="F8" s="64">
        <v>24823</v>
      </c>
      <c r="G8" s="64">
        <v>273055</v>
      </c>
      <c r="H8" s="45"/>
      <c r="J8" s="70"/>
    </row>
    <row r="9" spans="1:10" ht="18.75" customHeight="1" x14ac:dyDescent="0.2">
      <c r="A9" s="41">
        <v>8</v>
      </c>
      <c r="B9" s="60" t="s">
        <v>2646</v>
      </c>
      <c r="C9" s="69">
        <v>44588</v>
      </c>
      <c r="D9" s="42" t="s">
        <v>210</v>
      </c>
      <c r="E9" s="64">
        <v>43700</v>
      </c>
      <c r="F9" s="64">
        <v>4370</v>
      </c>
      <c r="G9" s="64">
        <v>48070</v>
      </c>
      <c r="H9" s="45"/>
      <c r="J9" s="70"/>
    </row>
    <row r="10" spans="1:10" ht="18.75" customHeight="1" x14ac:dyDescent="0.2">
      <c r="A10" s="41">
        <v>9</v>
      </c>
      <c r="B10" s="60" t="s">
        <v>2647</v>
      </c>
      <c r="C10" s="69">
        <v>44617</v>
      </c>
      <c r="D10" s="42" t="s">
        <v>210</v>
      </c>
      <c r="E10" s="64">
        <v>1183993</v>
      </c>
      <c r="F10" s="64">
        <v>94720</v>
      </c>
      <c r="G10" s="64">
        <v>1278713</v>
      </c>
      <c r="H10" s="45"/>
      <c r="J10" s="70"/>
    </row>
    <row r="11" spans="1:10" ht="18.75" customHeight="1" x14ac:dyDescent="0.2">
      <c r="A11" s="41">
        <v>10</v>
      </c>
      <c r="B11" s="60" t="s">
        <v>2648</v>
      </c>
      <c r="C11" s="69">
        <v>44617</v>
      </c>
      <c r="D11" s="42" t="s">
        <v>210</v>
      </c>
      <c r="E11" s="64">
        <v>319982</v>
      </c>
      <c r="F11" s="64">
        <v>25599</v>
      </c>
      <c r="G11" s="64">
        <v>345581</v>
      </c>
      <c r="H11" s="45"/>
      <c r="J11" s="70"/>
    </row>
    <row r="12" spans="1:10" ht="18.75" customHeight="1" x14ac:dyDescent="0.2">
      <c r="A12" s="41">
        <v>11</v>
      </c>
      <c r="B12" s="60" t="s">
        <v>2649</v>
      </c>
      <c r="C12" s="69">
        <v>44617</v>
      </c>
      <c r="D12" s="42" t="s">
        <v>210</v>
      </c>
      <c r="E12" s="64">
        <v>1405159</v>
      </c>
      <c r="F12" s="64">
        <v>112413</v>
      </c>
      <c r="G12" s="64">
        <v>1517572</v>
      </c>
      <c r="H12" s="45"/>
      <c r="J12" s="70"/>
    </row>
    <row r="13" spans="1:10" ht="18.75" customHeight="1" x14ac:dyDescent="0.2">
      <c r="A13" s="41">
        <v>12</v>
      </c>
      <c r="B13" s="60" t="s">
        <v>2650</v>
      </c>
      <c r="C13" s="69">
        <v>44613</v>
      </c>
      <c r="D13" s="42" t="s">
        <v>210</v>
      </c>
      <c r="E13" s="64">
        <v>630824</v>
      </c>
      <c r="F13" s="64">
        <v>50466</v>
      </c>
      <c r="G13" s="64">
        <v>681290</v>
      </c>
      <c r="H13" s="45"/>
      <c r="J13" s="70"/>
    </row>
    <row r="14" spans="1:10" ht="18.75" customHeight="1" x14ac:dyDescent="0.2">
      <c r="A14" s="41">
        <v>13</v>
      </c>
      <c r="B14" s="60" t="s">
        <v>2651</v>
      </c>
      <c r="C14" s="69">
        <v>44636</v>
      </c>
      <c r="D14" s="42" t="s">
        <v>210</v>
      </c>
      <c r="E14" s="64">
        <v>482140</v>
      </c>
      <c r="F14" s="64">
        <v>38571</v>
      </c>
      <c r="G14" s="64">
        <v>520711</v>
      </c>
      <c r="H14" s="45"/>
      <c r="J14" s="70"/>
    </row>
    <row r="15" spans="1:10" ht="18.75" customHeight="1" x14ac:dyDescent="0.2">
      <c r="A15" s="41">
        <v>14</v>
      </c>
      <c r="B15" s="60" t="s">
        <v>2652</v>
      </c>
      <c r="C15" s="69">
        <v>44642</v>
      </c>
      <c r="D15" s="42" t="s">
        <v>210</v>
      </c>
      <c r="E15" s="64">
        <v>204354</v>
      </c>
      <c r="F15" s="64">
        <v>16348</v>
      </c>
      <c r="G15" s="64">
        <v>220702</v>
      </c>
      <c r="H15" s="45"/>
      <c r="J15" s="70"/>
    </row>
    <row r="16" spans="1:10" ht="18.75" customHeight="1" x14ac:dyDescent="0.2">
      <c r="A16" s="41">
        <v>15</v>
      </c>
      <c r="B16" s="60" t="s">
        <v>2653</v>
      </c>
      <c r="C16" s="69">
        <v>44648</v>
      </c>
      <c r="D16" s="42" t="s">
        <v>210</v>
      </c>
      <c r="E16" s="64">
        <v>299796</v>
      </c>
      <c r="F16" s="64">
        <v>23984</v>
      </c>
      <c r="G16" s="64">
        <v>323780</v>
      </c>
      <c r="H16" s="45"/>
      <c r="J16" s="70"/>
    </row>
    <row r="17" spans="1:10" ht="18.75" customHeight="1" x14ac:dyDescent="0.2">
      <c r="A17" s="41">
        <v>16</v>
      </c>
      <c r="B17" s="60" t="s">
        <v>2654</v>
      </c>
      <c r="C17" s="69">
        <v>44680</v>
      </c>
      <c r="D17" s="42" t="s">
        <v>210</v>
      </c>
      <c r="E17" s="64">
        <v>539819</v>
      </c>
      <c r="F17" s="64">
        <v>43185</v>
      </c>
      <c r="G17" s="64">
        <v>583004</v>
      </c>
      <c r="H17" s="45"/>
      <c r="J17" s="70"/>
    </row>
    <row r="18" spans="1:10" ht="18.75" customHeight="1" x14ac:dyDescent="0.2">
      <c r="A18" s="41">
        <v>17</v>
      </c>
      <c r="B18" s="60" t="s">
        <v>2655</v>
      </c>
      <c r="C18" s="69">
        <v>44680</v>
      </c>
      <c r="D18" s="42" t="s">
        <v>210</v>
      </c>
      <c r="E18" s="64">
        <v>111058</v>
      </c>
      <c r="F18" s="64">
        <v>8885</v>
      </c>
      <c r="G18" s="64">
        <v>119943</v>
      </c>
      <c r="H18" s="45"/>
      <c r="J18" s="70"/>
    </row>
    <row r="19" spans="1:10" ht="18.75" customHeight="1" x14ac:dyDescent="0.2">
      <c r="A19" s="41">
        <v>18</v>
      </c>
      <c r="B19" s="60" t="s">
        <v>2656</v>
      </c>
      <c r="C19" s="69">
        <v>44676</v>
      </c>
      <c r="D19" s="42" t="s">
        <v>210</v>
      </c>
      <c r="E19" s="64">
        <v>798645</v>
      </c>
      <c r="F19" s="64">
        <v>63892</v>
      </c>
      <c r="G19" s="64">
        <v>862537</v>
      </c>
      <c r="H19" s="45"/>
      <c r="J19" s="70"/>
    </row>
    <row r="20" spans="1:10" ht="18.75" customHeight="1" x14ac:dyDescent="0.2">
      <c r="A20" s="41">
        <v>19</v>
      </c>
      <c r="B20" s="60" t="s">
        <v>2657</v>
      </c>
      <c r="C20" s="69">
        <v>44706</v>
      </c>
      <c r="D20" s="42" t="s">
        <v>210</v>
      </c>
      <c r="E20" s="64">
        <v>111058</v>
      </c>
      <c r="F20" s="64">
        <v>8885</v>
      </c>
      <c r="G20" s="64">
        <v>119943</v>
      </c>
      <c r="H20" s="45"/>
      <c r="J20" s="70"/>
    </row>
    <row r="21" spans="1:10" ht="18.75" customHeight="1" x14ac:dyDescent="0.2">
      <c r="A21" s="41">
        <v>20</v>
      </c>
      <c r="B21" s="60" t="s">
        <v>2658</v>
      </c>
      <c r="C21" s="69">
        <v>44706</v>
      </c>
      <c r="D21" s="42" t="s">
        <v>210</v>
      </c>
      <c r="E21" s="64">
        <v>614882</v>
      </c>
      <c r="F21" s="64">
        <v>49191</v>
      </c>
      <c r="G21" s="64">
        <v>664073</v>
      </c>
      <c r="H21" s="45"/>
      <c r="J21" s="70"/>
    </row>
    <row r="22" spans="1:10" ht="18.75" customHeight="1" x14ac:dyDescent="0.2">
      <c r="A22" s="41">
        <v>21</v>
      </c>
      <c r="B22" s="60" t="s">
        <v>2659</v>
      </c>
      <c r="C22" s="69">
        <v>44708</v>
      </c>
      <c r="D22" s="42" t="s">
        <v>210</v>
      </c>
      <c r="E22" s="64">
        <v>1582966</v>
      </c>
      <c r="F22" s="64">
        <v>126637</v>
      </c>
      <c r="G22" s="64">
        <v>1709603</v>
      </c>
      <c r="H22" s="45"/>
      <c r="J22" s="70"/>
    </row>
    <row r="23" spans="1:10" ht="18.75" customHeight="1" x14ac:dyDescent="0.2">
      <c r="A23" s="41">
        <v>22</v>
      </c>
      <c r="B23" s="60" t="s">
        <v>2660</v>
      </c>
      <c r="C23" s="69">
        <v>44708</v>
      </c>
      <c r="D23" s="42" t="s">
        <v>210</v>
      </c>
      <c r="E23" s="64">
        <v>510183</v>
      </c>
      <c r="F23" s="64">
        <v>40815</v>
      </c>
      <c r="G23" s="64">
        <v>550998</v>
      </c>
      <c r="H23" s="45"/>
      <c r="J23" s="70"/>
    </row>
    <row r="24" spans="1:10" ht="18.75" customHeight="1" x14ac:dyDescent="0.2">
      <c r="A24" s="41">
        <v>23</v>
      </c>
      <c r="B24" s="60" t="s">
        <v>2661</v>
      </c>
      <c r="C24" s="69">
        <v>44711</v>
      </c>
      <c r="D24" s="42" t="s">
        <v>210</v>
      </c>
      <c r="E24" s="64">
        <v>2774045</v>
      </c>
      <c r="F24" s="64">
        <v>221924</v>
      </c>
      <c r="G24" s="64">
        <v>2995969</v>
      </c>
      <c r="H24" s="45"/>
      <c r="J24" s="70"/>
    </row>
    <row r="25" spans="1:10" ht="18.75" customHeight="1" x14ac:dyDescent="0.2">
      <c r="A25" s="41">
        <v>24</v>
      </c>
      <c r="B25" s="60" t="s">
        <v>2662</v>
      </c>
      <c r="C25" s="69">
        <v>44705</v>
      </c>
      <c r="D25" s="42" t="s">
        <v>210</v>
      </c>
      <c r="E25" s="64">
        <v>680770</v>
      </c>
      <c r="F25" s="64">
        <v>54459</v>
      </c>
      <c r="G25" s="64">
        <v>735229</v>
      </c>
      <c r="H25" s="45"/>
      <c r="J25" s="70"/>
    </row>
    <row r="26" spans="1:10" ht="18.75" customHeight="1" x14ac:dyDescent="0.2">
      <c r="A26" s="41">
        <v>25</v>
      </c>
      <c r="B26" s="60" t="s">
        <v>2663</v>
      </c>
      <c r="C26" s="69">
        <v>44734</v>
      </c>
      <c r="D26" s="42" t="s">
        <v>210</v>
      </c>
      <c r="E26" s="64">
        <v>1776928</v>
      </c>
      <c r="F26" s="64">
        <v>142154</v>
      </c>
      <c r="G26" s="64">
        <v>1919082</v>
      </c>
      <c r="H26" s="45"/>
      <c r="J26" s="70"/>
    </row>
    <row r="27" spans="1:10" ht="18.75" customHeight="1" x14ac:dyDescent="0.2">
      <c r="A27" s="41">
        <v>26</v>
      </c>
      <c r="B27" s="60" t="s">
        <v>2664</v>
      </c>
      <c r="C27" s="69">
        <v>44726</v>
      </c>
      <c r="D27" s="42" t="s">
        <v>210</v>
      </c>
      <c r="E27" s="64">
        <v>332622</v>
      </c>
      <c r="F27" s="64">
        <v>26610</v>
      </c>
      <c r="G27" s="64">
        <v>359232</v>
      </c>
      <c r="H27" s="45"/>
      <c r="J27" s="70"/>
    </row>
    <row r="28" spans="1:10" ht="18.75" customHeight="1" x14ac:dyDescent="0.2">
      <c r="A28" s="41">
        <v>27</v>
      </c>
      <c r="B28" s="60" t="s">
        <v>2665</v>
      </c>
      <c r="C28" s="69">
        <v>44726</v>
      </c>
      <c r="D28" s="42" t="s">
        <v>210</v>
      </c>
      <c r="E28" s="64">
        <v>1565996</v>
      </c>
      <c r="F28" s="64">
        <v>125280</v>
      </c>
      <c r="G28" s="64">
        <v>1691276</v>
      </c>
      <c r="H28" s="45"/>
      <c r="J28" s="70"/>
    </row>
    <row r="29" spans="1:10" ht="18.75" customHeight="1" x14ac:dyDescent="0.2">
      <c r="A29" s="41">
        <v>28</v>
      </c>
      <c r="B29" s="60" t="s">
        <v>2666</v>
      </c>
      <c r="C29" s="69">
        <v>44728</v>
      </c>
      <c r="D29" s="42" t="s">
        <v>210</v>
      </c>
      <c r="E29" s="64">
        <v>1852548</v>
      </c>
      <c r="F29" s="64">
        <v>148204</v>
      </c>
      <c r="G29" s="64">
        <v>2000752</v>
      </c>
      <c r="H29" s="45"/>
      <c r="J29" s="70"/>
    </row>
    <row r="30" spans="1:10" ht="18.75" customHeight="1" x14ac:dyDescent="0.2">
      <c r="A30" s="41">
        <v>29</v>
      </c>
      <c r="B30" s="60" t="s">
        <v>2667</v>
      </c>
      <c r="C30" s="69">
        <v>44732</v>
      </c>
      <c r="D30" s="42" t="s">
        <v>210</v>
      </c>
      <c r="E30" s="64">
        <v>1931636</v>
      </c>
      <c r="F30" s="64">
        <v>154530</v>
      </c>
      <c r="G30" s="64">
        <v>2086166</v>
      </c>
      <c r="H30" s="45"/>
      <c r="J30" s="70"/>
    </row>
    <row r="31" spans="1:10" ht="18.75" customHeight="1" x14ac:dyDescent="0.2">
      <c r="A31" s="41">
        <v>30</v>
      </c>
      <c r="B31" s="60" t="s">
        <v>2668</v>
      </c>
      <c r="C31" s="69">
        <v>44728</v>
      </c>
      <c r="D31" s="42" t="s">
        <v>210</v>
      </c>
      <c r="E31" s="64">
        <v>728606</v>
      </c>
      <c r="F31" s="64">
        <v>58288</v>
      </c>
      <c r="G31" s="64">
        <v>786894</v>
      </c>
      <c r="H31" s="45"/>
      <c r="J31" s="70"/>
    </row>
    <row r="32" spans="1:10" ht="18.75" customHeight="1" x14ac:dyDescent="0.2">
      <c r="A32" s="41">
        <v>31</v>
      </c>
      <c r="B32" s="60" t="s">
        <v>2669</v>
      </c>
      <c r="C32" s="69">
        <v>44756</v>
      </c>
      <c r="D32" s="42" t="s">
        <v>210</v>
      </c>
      <c r="E32" s="64">
        <v>1045968</v>
      </c>
      <c r="F32" s="64">
        <v>83677</v>
      </c>
      <c r="G32" s="64">
        <v>1129645</v>
      </c>
      <c r="H32" s="45"/>
      <c r="J32" s="70"/>
    </row>
    <row r="33" spans="1:10" ht="18.75" customHeight="1" x14ac:dyDescent="0.2">
      <c r="A33" s="41">
        <v>32</v>
      </c>
      <c r="B33" s="60" t="s">
        <v>2670</v>
      </c>
      <c r="C33" s="69">
        <v>44768</v>
      </c>
      <c r="D33" s="42" t="s">
        <v>210</v>
      </c>
      <c r="E33" s="64">
        <v>987784</v>
      </c>
      <c r="F33" s="64">
        <v>79023</v>
      </c>
      <c r="G33" s="64">
        <v>1066807</v>
      </c>
      <c r="H33" s="45"/>
      <c r="J33" s="70"/>
    </row>
    <row r="34" spans="1:10" ht="18.75" customHeight="1" x14ac:dyDescent="0.2">
      <c r="A34" s="41">
        <v>33</v>
      </c>
      <c r="B34" s="60" t="s">
        <v>2522</v>
      </c>
      <c r="C34" s="69">
        <v>44753</v>
      </c>
      <c r="D34" s="42" t="s">
        <v>210</v>
      </c>
      <c r="E34" s="64">
        <v>352966</v>
      </c>
      <c r="F34" s="64">
        <v>28237</v>
      </c>
      <c r="G34" s="64">
        <v>381203</v>
      </c>
      <c r="H34" s="45"/>
      <c r="J34" s="70"/>
    </row>
    <row r="35" spans="1:10" ht="18.75" customHeight="1" x14ac:dyDescent="0.2">
      <c r="A35" s="41">
        <v>34</v>
      </c>
      <c r="B35" s="60" t="s">
        <v>2524</v>
      </c>
      <c r="C35" s="69">
        <v>44757</v>
      </c>
      <c r="D35" s="42" t="s">
        <v>210</v>
      </c>
      <c r="E35" s="64">
        <v>762936</v>
      </c>
      <c r="F35" s="64">
        <v>61035</v>
      </c>
      <c r="G35" s="64">
        <v>823971</v>
      </c>
      <c r="H35" s="45"/>
      <c r="J35" s="70"/>
    </row>
    <row r="36" spans="1:10" ht="18.75" customHeight="1" x14ac:dyDescent="0.2">
      <c r="A36" s="41">
        <v>35</v>
      </c>
      <c r="B36" s="60" t="s">
        <v>2671</v>
      </c>
      <c r="C36" s="69">
        <v>44756</v>
      </c>
      <c r="D36" s="42" t="s">
        <v>210</v>
      </c>
      <c r="E36" s="64">
        <v>3104740</v>
      </c>
      <c r="F36" s="64">
        <v>248379</v>
      </c>
      <c r="G36" s="64">
        <v>3353119</v>
      </c>
      <c r="H36" s="45"/>
      <c r="J36" s="70"/>
    </row>
    <row r="37" spans="1:10" ht="18.75" customHeight="1" x14ac:dyDescent="0.2">
      <c r="A37" s="41">
        <v>36</v>
      </c>
      <c r="B37" s="60" t="s">
        <v>2523</v>
      </c>
      <c r="C37" s="69">
        <v>44755</v>
      </c>
      <c r="D37" s="42" t="s">
        <v>210</v>
      </c>
      <c r="E37" s="64">
        <v>2072026</v>
      </c>
      <c r="F37" s="64">
        <v>165762</v>
      </c>
      <c r="G37" s="64">
        <v>2237788</v>
      </c>
      <c r="H37" s="45"/>
      <c r="J37" s="70"/>
    </row>
    <row r="38" spans="1:10" ht="18.75" customHeight="1" x14ac:dyDescent="0.2">
      <c r="A38" s="41">
        <v>37</v>
      </c>
      <c r="B38" s="60" t="s">
        <v>2526</v>
      </c>
      <c r="C38" s="69">
        <v>44785</v>
      </c>
      <c r="D38" s="42" t="s">
        <v>210</v>
      </c>
      <c r="E38" s="64">
        <v>241980</v>
      </c>
      <c r="F38" s="64">
        <v>19359</v>
      </c>
      <c r="G38" s="64">
        <v>261339</v>
      </c>
      <c r="H38" s="45"/>
      <c r="J38" s="70"/>
    </row>
    <row r="39" spans="1:10" ht="18.75" customHeight="1" x14ac:dyDescent="0.2">
      <c r="A39" s="41">
        <v>38</v>
      </c>
      <c r="B39" s="60" t="s">
        <v>2525</v>
      </c>
      <c r="C39" s="69">
        <v>44782</v>
      </c>
      <c r="D39" s="42" t="s">
        <v>210</v>
      </c>
      <c r="E39" s="64">
        <v>1318158</v>
      </c>
      <c r="F39" s="64">
        <v>105455</v>
      </c>
      <c r="G39" s="64">
        <v>1423613</v>
      </c>
      <c r="H39" s="45"/>
      <c r="J39" s="70"/>
    </row>
    <row r="40" spans="1:10" ht="18.75" customHeight="1" x14ac:dyDescent="0.2">
      <c r="A40" s="41">
        <v>39</v>
      </c>
      <c r="B40" s="60" t="s">
        <v>2528</v>
      </c>
      <c r="C40" s="69">
        <v>44802</v>
      </c>
      <c r="D40" s="42" t="s">
        <v>210</v>
      </c>
      <c r="E40" s="64">
        <v>545460</v>
      </c>
      <c r="F40" s="64">
        <v>43637</v>
      </c>
      <c r="G40" s="64">
        <v>589097</v>
      </c>
      <c r="H40" s="45"/>
      <c r="J40" s="70"/>
    </row>
    <row r="41" spans="1:10" ht="18.75" customHeight="1" x14ac:dyDescent="0.2">
      <c r="A41" s="41">
        <v>40</v>
      </c>
      <c r="B41" s="60" t="s">
        <v>2527</v>
      </c>
      <c r="C41" s="69">
        <v>44785</v>
      </c>
      <c r="D41" s="42" t="s">
        <v>210</v>
      </c>
      <c r="E41" s="64">
        <v>573371</v>
      </c>
      <c r="F41" s="64">
        <v>45870</v>
      </c>
      <c r="G41" s="64">
        <v>619241</v>
      </c>
      <c r="H41" s="45"/>
      <c r="J41" s="70"/>
    </row>
    <row r="42" spans="1:10" ht="18.75" customHeight="1" x14ac:dyDescent="0.2">
      <c r="A42" s="41">
        <v>41</v>
      </c>
      <c r="B42" s="60" t="s">
        <v>2529</v>
      </c>
      <c r="C42" s="69">
        <v>44802</v>
      </c>
      <c r="D42" s="42" t="s">
        <v>210</v>
      </c>
      <c r="E42" s="64">
        <v>614645</v>
      </c>
      <c r="F42" s="64">
        <v>49172</v>
      </c>
      <c r="G42" s="64">
        <v>663817</v>
      </c>
      <c r="H42" s="45"/>
      <c r="J42" s="70"/>
    </row>
    <row r="43" spans="1:10" ht="18.75" customHeight="1" x14ac:dyDescent="0.2">
      <c r="A43" s="41">
        <v>42</v>
      </c>
      <c r="B43" s="60" t="s">
        <v>2672</v>
      </c>
      <c r="C43" s="69">
        <v>44813</v>
      </c>
      <c r="D43" s="42" t="s">
        <v>210</v>
      </c>
      <c r="E43" s="64">
        <v>1141106</v>
      </c>
      <c r="F43" s="64">
        <v>91289</v>
      </c>
      <c r="G43" s="64">
        <v>1232395</v>
      </c>
      <c r="H43" s="45"/>
      <c r="J43" s="70"/>
    </row>
    <row r="44" spans="1:10" ht="18.75" customHeight="1" x14ac:dyDescent="0.2">
      <c r="A44" s="41">
        <v>43</v>
      </c>
      <c r="B44" s="60" t="s">
        <v>2531</v>
      </c>
      <c r="C44" s="69">
        <v>44824</v>
      </c>
      <c r="D44" s="42" t="s">
        <v>210</v>
      </c>
      <c r="E44" s="64">
        <v>601950</v>
      </c>
      <c r="F44" s="64">
        <v>48156</v>
      </c>
      <c r="G44" s="64">
        <v>650106</v>
      </c>
      <c r="H44" s="45"/>
      <c r="J44" s="70"/>
    </row>
    <row r="45" spans="1:10" ht="18.75" customHeight="1" x14ac:dyDescent="0.2">
      <c r="A45" s="41">
        <v>44</v>
      </c>
      <c r="B45" s="60" t="s">
        <v>2530</v>
      </c>
      <c r="C45" s="69">
        <v>44819</v>
      </c>
      <c r="D45" s="42" t="s">
        <v>210</v>
      </c>
      <c r="E45" s="64">
        <v>1282256</v>
      </c>
      <c r="F45" s="64">
        <v>102580</v>
      </c>
      <c r="G45" s="64">
        <v>1384836</v>
      </c>
      <c r="H45" s="45"/>
      <c r="J45" s="70"/>
    </row>
    <row r="46" spans="1:10" ht="18.75" customHeight="1" x14ac:dyDescent="0.2">
      <c r="A46" s="41">
        <v>45</v>
      </c>
      <c r="B46" s="60" t="s">
        <v>2532</v>
      </c>
      <c r="C46" s="69">
        <v>44831</v>
      </c>
      <c r="D46" s="42" t="s">
        <v>210</v>
      </c>
      <c r="E46" s="64">
        <v>837671</v>
      </c>
      <c r="F46" s="64">
        <v>67014</v>
      </c>
      <c r="G46" s="64">
        <v>904685</v>
      </c>
      <c r="H46" s="45"/>
      <c r="J46" s="70"/>
    </row>
    <row r="47" spans="1:10" ht="18.75" customHeight="1" x14ac:dyDescent="0.2">
      <c r="A47" s="41">
        <v>46</v>
      </c>
      <c r="B47" s="60" t="s">
        <v>2533</v>
      </c>
      <c r="C47" s="69">
        <v>44841</v>
      </c>
      <c r="D47" s="42" t="s">
        <v>210</v>
      </c>
      <c r="E47" s="64">
        <v>1728555</v>
      </c>
      <c r="F47" s="64">
        <v>138286</v>
      </c>
      <c r="G47" s="64">
        <v>1866841</v>
      </c>
      <c r="H47" s="45"/>
      <c r="J47" s="70"/>
    </row>
    <row r="48" spans="1:10" ht="18.75" customHeight="1" x14ac:dyDescent="0.2">
      <c r="A48" s="41">
        <v>47</v>
      </c>
      <c r="B48" s="60" t="s">
        <v>2536</v>
      </c>
      <c r="C48" s="69">
        <v>44845</v>
      </c>
      <c r="D48" s="42" t="s">
        <v>210</v>
      </c>
      <c r="E48" s="64">
        <v>277975</v>
      </c>
      <c r="F48" s="64">
        <v>22238</v>
      </c>
      <c r="G48" s="64">
        <v>300213</v>
      </c>
      <c r="H48" s="45"/>
      <c r="J48" s="70"/>
    </row>
    <row r="49" spans="1:12" ht="18.75" customHeight="1" x14ac:dyDescent="0.2">
      <c r="A49" s="41">
        <v>48</v>
      </c>
      <c r="B49" s="60" t="s">
        <v>2534</v>
      </c>
      <c r="C49" s="69">
        <v>44840</v>
      </c>
      <c r="D49" s="42" t="s">
        <v>210</v>
      </c>
      <c r="E49" s="64">
        <v>729622</v>
      </c>
      <c r="F49" s="64">
        <v>58372</v>
      </c>
      <c r="G49" s="64">
        <v>787994</v>
      </c>
      <c r="H49" s="45"/>
      <c r="J49" s="70"/>
    </row>
    <row r="50" spans="1:12" ht="18.75" customHeight="1" x14ac:dyDescent="0.2">
      <c r="A50" s="41">
        <v>49</v>
      </c>
      <c r="B50" s="60" t="s">
        <v>2540</v>
      </c>
      <c r="C50" s="69">
        <v>44853</v>
      </c>
      <c r="D50" s="42" t="s">
        <v>210</v>
      </c>
      <c r="E50" s="64">
        <v>261844</v>
      </c>
      <c r="F50" s="64">
        <v>20948</v>
      </c>
      <c r="G50" s="64">
        <v>282792</v>
      </c>
      <c r="H50" s="45"/>
      <c r="J50" s="70"/>
    </row>
    <row r="51" spans="1:12" ht="18.75" customHeight="1" x14ac:dyDescent="0.2">
      <c r="A51" s="41">
        <v>50</v>
      </c>
      <c r="B51" s="60" t="s">
        <v>2537</v>
      </c>
      <c r="C51" s="69">
        <v>44847</v>
      </c>
      <c r="D51" s="42" t="s">
        <v>210</v>
      </c>
      <c r="E51" s="64">
        <v>4657656</v>
      </c>
      <c r="F51" s="64">
        <v>372613</v>
      </c>
      <c r="G51" s="64">
        <v>5030269</v>
      </c>
      <c r="H51" s="45"/>
      <c r="J51" s="70"/>
    </row>
    <row r="52" spans="1:12" ht="18.75" customHeight="1" x14ac:dyDescent="0.2">
      <c r="A52" s="41">
        <v>51</v>
      </c>
      <c r="B52" s="60" t="s">
        <v>2673</v>
      </c>
      <c r="C52" s="69">
        <v>44841</v>
      </c>
      <c r="D52" s="42" t="s">
        <v>210</v>
      </c>
      <c r="E52" s="64">
        <v>1985761</v>
      </c>
      <c r="F52" s="64">
        <v>158868</v>
      </c>
      <c r="G52" s="64">
        <v>2144629</v>
      </c>
      <c r="H52" s="45"/>
      <c r="J52" s="70"/>
    </row>
    <row r="53" spans="1:12" ht="18.75" customHeight="1" x14ac:dyDescent="0.2">
      <c r="A53" s="41">
        <v>52</v>
      </c>
      <c r="B53" s="60" t="s">
        <v>2544</v>
      </c>
      <c r="C53" s="69">
        <v>44860</v>
      </c>
      <c r="D53" s="42" t="s">
        <v>210</v>
      </c>
      <c r="E53" s="64">
        <v>611281</v>
      </c>
      <c r="F53" s="64">
        <v>48902</v>
      </c>
      <c r="G53" s="64">
        <v>660183</v>
      </c>
      <c r="H53" s="45"/>
      <c r="J53" s="70"/>
    </row>
    <row r="54" spans="1:12" ht="18.75" customHeight="1" x14ac:dyDescent="0.2">
      <c r="A54" s="41">
        <v>53</v>
      </c>
      <c r="B54" s="60" t="s">
        <v>2543</v>
      </c>
      <c r="C54" s="69">
        <v>44859</v>
      </c>
      <c r="D54" s="42" t="s">
        <v>210</v>
      </c>
      <c r="E54" s="64">
        <v>1443754</v>
      </c>
      <c r="F54" s="64">
        <v>115500</v>
      </c>
      <c r="G54" s="64">
        <v>1559254</v>
      </c>
      <c r="H54" s="45"/>
      <c r="J54" s="70"/>
    </row>
    <row r="55" spans="1:12" ht="18.75" customHeight="1" x14ac:dyDescent="0.2">
      <c r="A55" s="41">
        <v>54</v>
      </c>
      <c r="B55" s="60" t="s">
        <v>2542</v>
      </c>
      <c r="C55" s="69">
        <v>44859</v>
      </c>
      <c r="D55" s="42" t="s">
        <v>210</v>
      </c>
      <c r="E55" s="64">
        <v>777406</v>
      </c>
      <c r="F55" s="64">
        <v>62192</v>
      </c>
      <c r="G55" s="64">
        <v>839598</v>
      </c>
      <c r="H55" s="45"/>
      <c r="J55" s="70"/>
    </row>
    <row r="56" spans="1:12" ht="18.75" customHeight="1" x14ac:dyDescent="0.2">
      <c r="A56" s="41">
        <v>55</v>
      </c>
      <c r="B56" s="60" t="s">
        <v>2545</v>
      </c>
      <c r="C56" s="69">
        <v>44861</v>
      </c>
      <c r="D56" s="42" t="s">
        <v>210</v>
      </c>
      <c r="E56" s="64">
        <v>2837482</v>
      </c>
      <c r="F56" s="64">
        <v>227005</v>
      </c>
      <c r="G56" s="64">
        <v>3064487</v>
      </c>
      <c r="H56" s="45"/>
      <c r="J56" s="70"/>
    </row>
    <row r="57" spans="1:12" ht="18.75" customHeight="1" x14ac:dyDescent="0.2">
      <c r="A57" s="41">
        <v>56</v>
      </c>
      <c r="B57" s="60" t="s">
        <v>2538</v>
      </c>
      <c r="C57" s="69">
        <v>44848</v>
      </c>
      <c r="D57" s="42" t="s">
        <v>210</v>
      </c>
      <c r="E57" s="64">
        <v>1208802</v>
      </c>
      <c r="F57" s="64">
        <v>96704</v>
      </c>
      <c r="G57" s="64">
        <v>1305506</v>
      </c>
      <c r="H57" s="45"/>
      <c r="J57" s="70"/>
    </row>
    <row r="58" spans="1:12" ht="18.75" customHeight="1" x14ac:dyDescent="0.2">
      <c r="A58" s="41">
        <v>57</v>
      </c>
      <c r="B58" s="60" t="s">
        <v>2539</v>
      </c>
      <c r="C58" s="69">
        <v>44853</v>
      </c>
      <c r="D58" s="42" t="s">
        <v>210</v>
      </c>
      <c r="E58" s="64">
        <v>3200559</v>
      </c>
      <c r="F58" s="64">
        <v>256045</v>
      </c>
      <c r="G58" s="64">
        <v>3456604</v>
      </c>
      <c r="H58" s="45"/>
      <c r="J58" s="70"/>
    </row>
    <row r="59" spans="1:12" ht="18.75" customHeight="1" x14ac:dyDescent="0.2">
      <c r="A59" s="41">
        <v>58</v>
      </c>
      <c r="B59" s="60" t="s">
        <v>2535</v>
      </c>
      <c r="C59" s="69">
        <v>44844</v>
      </c>
      <c r="D59" s="42" t="s">
        <v>210</v>
      </c>
      <c r="E59" s="64">
        <v>483723</v>
      </c>
      <c r="F59" s="64">
        <v>38698</v>
      </c>
      <c r="G59" s="64">
        <v>522421</v>
      </c>
      <c r="H59" s="45"/>
      <c r="J59" s="70"/>
    </row>
    <row r="60" spans="1:12" ht="18.75" customHeight="1" x14ac:dyDescent="0.2">
      <c r="A60" s="41">
        <v>59</v>
      </c>
      <c r="B60" s="60" t="s">
        <v>2541</v>
      </c>
      <c r="C60" s="69">
        <v>44858</v>
      </c>
      <c r="D60" s="42" t="s">
        <v>210</v>
      </c>
      <c r="E60" s="64">
        <v>479314</v>
      </c>
      <c r="F60" s="64">
        <v>38345</v>
      </c>
      <c r="G60" s="64">
        <v>517659</v>
      </c>
      <c r="H60" s="45"/>
      <c r="J60" s="70"/>
    </row>
    <row r="61" spans="1:12" ht="18.75" customHeight="1" x14ac:dyDescent="0.2">
      <c r="A61" s="41">
        <v>60</v>
      </c>
      <c r="B61" s="60" t="s">
        <v>2546</v>
      </c>
      <c r="C61" s="69">
        <v>44889</v>
      </c>
      <c r="D61" s="42" t="s">
        <v>210</v>
      </c>
      <c r="E61" s="64">
        <v>166785</v>
      </c>
      <c r="F61" s="64">
        <v>13343</v>
      </c>
      <c r="G61" s="64">
        <v>180128</v>
      </c>
      <c r="H61" s="45"/>
      <c r="J61" s="70"/>
    </row>
    <row r="62" spans="1:12" ht="18.75" customHeight="1" x14ac:dyDescent="0.2">
      <c r="A62" s="41">
        <v>61</v>
      </c>
      <c r="B62" s="60" t="s">
        <v>2674</v>
      </c>
      <c r="C62" s="69">
        <v>44889</v>
      </c>
      <c r="D62" s="42" t="s">
        <v>210</v>
      </c>
      <c r="E62" s="64">
        <v>2778184</v>
      </c>
      <c r="F62" s="64">
        <v>222255</v>
      </c>
      <c r="G62" s="64">
        <v>3000439</v>
      </c>
      <c r="H62" s="45"/>
      <c r="J62" s="70"/>
    </row>
    <row r="63" spans="1:12" ht="18.75" customHeight="1" x14ac:dyDescent="0.2">
      <c r="A63" s="41">
        <v>62</v>
      </c>
      <c r="B63" s="60" t="s">
        <v>2547</v>
      </c>
      <c r="C63" s="69">
        <v>44889</v>
      </c>
      <c r="D63" s="42" t="s">
        <v>210</v>
      </c>
      <c r="E63" s="64">
        <v>322482</v>
      </c>
      <c r="F63" s="64">
        <v>25799</v>
      </c>
      <c r="G63" s="64">
        <v>348281</v>
      </c>
      <c r="H63" s="45"/>
      <c r="J63" s="70"/>
    </row>
    <row r="64" spans="1:12" customFormat="1" ht="15" x14ac:dyDescent="0.25">
      <c r="A64" s="41">
        <v>63</v>
      </c>
      <c r="B64" s="67" t="s">
        <v>2548</v>
      </c>
      <c r="C64" s="48">
        <v>44911</v>
      </c>
      <c r="D64" s="42" t="s">
        <v>210</v>
      </c>
      <c r="E64" s="64">
        <v>287980</v>
      </c>
      <c r="F64" s="64">
        <v>23039</v>
      </c>
      <c r="G64" s="66">
        <v>311019</v>
      </c>
      <c r="H64" s="45"/>
      <c r="J64" s="70"/>
      <c r="K64" s="52"/>
      <c r="L64" s="52"/>
    </row>
    <row r="65" spans="1:10" ht="18.75" customHeight="1" x14ac:dyDescent="0.2">
      <c r="A65" s="41">
        <v>64</v>
      </c>
      <c r="B65" s="60" t="s">
        <v>2549</v>
      </c>
      <c r="C65" s="69">
        <v>44911</v>
      </c>
      <c r="D65" s="42" t="s">
        <v>210</v>
      </c>
      <c r="E65" s="64">
        <v>392766</v>
      </c>
      <c r="F65" s="64">
        <v>31421</v>
      </c>
      <c r="G65" s="64">
        <v>424187</v>
      </c>
      <c r="H65" s="45"/>
      <c r="J65" s="70"/>
    </row>
    <row r="66" spans="1:10" ht="18.75" customHeight="1" x14ac:dyDescent="0.2">
      <c r="A66" s="41">
        <v>65</v>
      </c>
      <c r="B66" s="60" t="s">
        <v>2675</v>
      </c>
      <c r="C66" s="69">
        <v>44921</v>
      </c>
      <c r="D66" s="42" t="s">
        <v>210</v>
      </c>
      <c r="E66" s="64">
        <v>1755160</v>
      </c>
      <c r="F66" s="64">
        <v>140413</v>
      </c>
      <c r="G66" s="64">
        <v>1895573</v>
      </c>
      <c r="H66" s="45"/>
      <c r="J66" s="70"/>
    </row>
    <row r="67" spans="1:10" ht="18.75" customHeight="1" x14ac:dyDescent="0.2">
      <c r="A67" s="41">
        <v>66</v>
      </c>
      <c r="B67" s="60" t="s">
        <v>2676</v>
      </c>
      <c r="C67" s="69">
        <v>44908</v>
      </c>
      <c r="D67" s="42" t="s">
        <v>210</v>
      </c>
      <c r="E67" s="64">
        <v>972049</v>
      </c>
      <c r="F67" s="64">
        <v>77764</v>
      </c>
      <c r="G67" s="64">
        <v>1049813</v>
      </c>
      <c r="H67" s="45"/>
      <c r="J67" s="70"/>
    </row>
    <row r="68" spans="1:10" ht="18.75" customHeight="1" x14ac:dyDescent="0.2">
      <c r="A68" s="41">
        <v>67</v>
      </c>
      <c r="B68" s="60" t="s">
        <v>2677</v>
      </c>
      <c r="C68" s="69">
        <v>44922</v>
      </c>
      <c r="D68" s="42" t="s">
        <v>210</v>
      </c>
      <c r="E68" s="64">
        <v>497632</v>
      </c>
      <c r="F68" s="64">
        <v>39811</v>
      </c>
      <c r="G68" s="64">
        <v>537443</v>
      </c>
      <c r="H68" s="45"/>
      <c r="J68" s="70"/>
    </row>
    <row r="69" spans="1:10" ht="18.75" customHeight="1" x14ac:dyDescent="0.2">
      <c r="A69" s="41">
        <v>68</v>
      </c>
      <c r="B69" s="60" t="s">
        <v>2678</v>
      </c>
      <c r="C69" s="69">
        <v>44911</v>
      </c>
      <c r="D69" s="42" t="s">
        <v>210</v>
      </c>
      <c r="E69" s="64">
        <v>827610</v>
      </c>
      <c r="F69" s="64">
        <v>66209</v>
      </c>
      <c r="G69" s="64">
        <v>893819</v>
      </c>
      <c r="H69" s="45"/>
      <c r="J69" s="70"/>
    </row>
    <row r="70" spans="1:10" ht="18.75" customHeight="1" x14ac:dyDescent="0.2">
      <c r="A70" s="53"/>
      <c r="B70" s="53"/>
      <c r="C70" s="54"/>
      <c r="D70" s="85" t="s">
        <v>2605</v>
      </c>
      <c r="E70" s="86"/>
      <c r="F70" s="87"/>
      <c r="G70" s="56">
        <f>SUM(G2:G69)</f>
        <v>77050615</v>
      </c>
      <c r="H70" s="50"/>
    </row>
  </sheetData>
  <autoFilter ref="A1:H1"/>
  <mergeCells count="1">
    <mergeCell ref="D70:F70"/>
  </mergeCells>
  <conditionalFormatting sqref="B2:B2276">
    <cfRule type="duplicateValues" dxfId="2" priority="32"/>
  </conditionalFormatting>
  <conditionalFormatting sqref="B2:B70">
    <cfRule type="duplicateValues" dxfId="1" priority="3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/>
  </sheetViews>
  <sheetFormatPr defaultRowHeight="15" x14ac:dyDescent="0.25"/>
  <cols>
    <col min="1" max="1" width="4.42578125" bestFit="1" customWidth="1"/>
    <col min="2" max="2" width="6.140625" bestFit="1" customWidth="1"/>
    <col min="3" max="3" width="9" bestFit="1" customWidth="1"/>
    <col min="4" max="4" width="23" bestFit="1" customWidth="1"/>
    <col min="5" max="5" width="8.140625" bestFit="1" customWidth="1"/>
    <col min="6" max="6" width="5.85546875" bestFit="1" customWidth="1"/>
    <col min="7" max="7" width="15.140625" bestFit="1" customWidth="1"/>
    <col min="8" max="8" width="7.5703125" bestFit="1" customWidth="1"/>
    <col min="10" max="10" width="13.140625" bestFit="1" customWidth="1"/>
    <col min="11" max="11" width="26.42578125" bestFit="1" customWidth="1"/>
  </cols>
  <sheetData>
    <row r="1" spans="1:8" ht="51" x14ac:dyDescent="0.25">
      <c r="A1" s="38" t="s">
        <v>0</v>
      </c>
      <c r="B1" s="38" t="s">
        <v>1</v>
      </c>
      <c r="C1" s="39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40" t="s">
        <v>171</v>
      </c>
    </row>
    <row r="2" spans="1:8" x14ac:dyDescent="0.25">
      <c r="A2" s="41">
        <v>63</v>
      </c>
      <c r="B2" s="53"/>
      <c r="C2" s="48">
        <v>44566</v>
      </c>
      <c r="D2" s="47" t="s">
        <v>2550</v>
      </c>
      <c r="E2" s="47"/>
      <c r="F2" s="47"/>
      <c r="G2" s="49">
        <v>-157222641</v>
      </c>
      <c r="H2" s="53"/>
    </row>
    <row r="3" spans="1:8" x14ac:dyDescent="0.25">
      <c r="A3" s="41">
        <v>169</v>
      </c>
      <c r="B3" s="53"/>
      <c r="C3" s="48">
        <v>44578</v>
      </c>
      <c r="D3" s="47" t="s">
        <v>2550</v>
      </c>
      <c r="E3" s="47"/>
      <c r="F3" s="47"/>
      <c r="G3" s="49">
        <v>-184765345</v>
      </c>
      <c r="H3" s="53"/>
    </row>
    <row r="4" spans="1:8" x14ac:dyDescent="0.25">
      <c r="A4" s="41">
        <v>237</v>
      </c>
      <c r="B4" s="53"/>
      <c r="C4" s="48">
        <v>44599</v>
      </c>
      <c r="D4" s="47" t="s">
        <v>2550</v>
      </c>
      <c r="E4" s="47"/>
      <c r="F4" s="47"/>
      <c r="G4" s="49">
        <v>-252677301</v>
      </c>
      <c r="H4" s="53"/>
    </row>
    <row r="5" spans="1:8" x14ac:dyDescent="0.25">
      <c r="A5" s="41">
        <v>279</v>
      </c>
      <c r="B5" s="53"/>
      <c r="C5" s="48">
        <v>44607</v>
      </c>
      <c r="D5" s="47" t="s">
        <v>2550</v>
      </c>
      <c r="E5" s="47"/>
      <c r="F5" s="47"/>
      <c r="G5" s="49">
        <v>-157812336</v>
      </c>
      <c r="H5" s="53"/>
    </row>
    <row r="6" spans="1:8" x14ac:dyDescent="0.25">
      <c r="A6" s="41">
        <v>402</v>
      </c>
      <c r="B6" s="53"/>
      <c r="C6" s="48">
        <v>44627</v>
      </c>
      <c r="D6" s="47" t="s">
        <v>2550</v>
      </c>
      <c r="E6" s="47"/>
      <c r="F6" s="47"/>
      <c r="G6" s="49">
        <v>-298069670</v>
      </c>
      <c r="H6" s="53"/>
    </row>
    <row r="7" spans="1:8" x14ac:dyDescent="0.25">
      <c r="A7" s="41">
        <v>442</v>
      </c>
      <c r="B7" s="53"/>
      <c r="C7" s="48">
        <v>44635</v>
      </c>
      <c r="D7" s="47" t="s">
        <v>2550</v>
      </c>
      <c r="E7" s="47"/>
      <c r="F7" s="47"/>
      <c r="G7" s="49">
        <v>-308909868</v>
      </c>
      <c r="H7" s="53"/>
    </row>
    <row r="8" spans="1:8" x14ac:dyDescent="0.25">
      <c r="A8" s="41">
        <v>558</v>
      </c>
      <c r="B8" s="53"/>
      <c r="C8" s="48">
        <v>44656</v>
      </c>
      <c r="D8" s="47" t="s">
        <v>2550</v>
      </c>
      <c r="E8" s="47"/>
      <c r="F8" s="47"/>
      <c r="G8" s="49">
        <v>-162313783</v>
      </c>
      <c r="H8" s="53"/>
    </row>
    <row r="9" spans="1:8" x14ac:dyDescent="0.25">
      <c r="A9" s="41">
        <v>667</v>
      </c>
      <c r="B9" s="53"/>
      <c r="C9" s="48">
        <v>44666</v>
      </c>
      <c r="D9" s="47" t="s">
        <v>2550</v>
      </c>
      <c r="E9" s="47"/>
      <c r="F9" s="47"/>
      <c r="G9" s="49">
        <v>-130017098</v>
      </c>
      <c r="H9" s="53"/>
    </row>
    <row r="10" spans="1:8" x14ac:dyDescent="0.25">
      <c r="A10" s="41">
        <v>690</v>
      </c>
      <c r="B10" s="53"/>
      <c r="C10" s="48">
        <v>44670</v>
      </c>
      <c r="D10" s="47" t="s">
        <v>2550</v>
      </c>
      <c r="E10" s="47"/>
      <c r="F10" s="47"/>
      <c r="G10" s="49">
        <v>-16839345</v>
      </c>
      <c r="H10" s="53"/>
    </row>
    <row r="11" spans="1:8" x14ac:dyDescent="0.25">
      <c r="A11" s="41">
        <v>735</v>
      </c>
      <c r="B11" s="53"/>
      <c r="C11" s="48">
        <v>44677</v>
      </c>
      <c r="D11" s="47" t="s">
        <v>2550</v>
      </c>
      <c r="E11" s="47"/>
      <c r="F11" s="47"/>
      <c r="G11" s="49">
        <v>-9514351</v>
      </c>
      <c r="H11" s="53"/>
    </row>
    <row r="12" spans="1:8" x14ac:dyDescent="0.25">
      <c r="A12" s="41">
        <v>785</v>
      </c>
      <c r="B12" s="53"/>
      <c r="C12" s="48">
        <v>44686</v>
      </c>
      <c r="D12" s="47" t="s">
        <v>2550</v>
      </c>
      <c r="E12" s="47"/>
      <c r="F12" s="47"/>
      <c r="G12" s="49">
        <v>-172748151</v>
      </c>
      <c r="H12" s="53"/>
    </row>
    <row r="13" spans="1:8" x14ac:dyDescent="0.25">
      <c r="A13" s="41">
        <v>852</v>
      </c>
      <c r="B13" s="53"/>
      <c r="C13" s="48">
        <v>44697</v>
      </c>
      <c r="D13" s="47" t="s">
        <v>2550</v>
      </c>
      <c r="E13" s="47"/>
      <c r="F13" s="47"/>
      <c r="G13" s="49">
        <v>-147421359</v>
      </c>
      <c r="H13" s="53"/>
    </row>
    <row r="14" spans="1:8" x14ac:dyDescent="0.25">
      <c r="A14" s="41">
        <v>970</v>
      </c>
      <c r="B14" s="53"/>
      <c r="C14" s="48">
        <v>44718</v>
      </c>
      <c r="D14" s="47" t="s">
        <v>2550</v>
      </c>
      <c r="E14" s="47"/>
      <c r="F14" s="47"/>
      <c r="G14" s="49">
        <v>-341957003</v>
      </c>
      <c r="H14" s="53"/>
    </row>
    <row r="15" spans="1:8" x14ac:dyDescent="0.25">
      <c r="A15" s="41">
        <v>1033</v>
      </c>
      <c r="B15" s="53"/>
      <c r="C15" s="48">
        <v>44727</v>
      </c>
      <c r="D15" s="47" t="s">
        <v>2550</v>
      </c>
      <c r="E15" s="47"/>
      <c r="F15" s="47"/>
      <c r="G15" s="49">
        <v>-174675422</v>
      </c>
      <c r="H15" s="53"/>
    </row>
    <row r="16" spans="1:8" x14ac:dyDescent="0.25">
      <c r="A16" s="41">
        <v>1189</v>
      </c>
      <c r="B16" s="53"/>
      <c r="C16" s="48">
        <v>44747</v>
      </c>
      <c r="D16" s="47" t="s">
        <v>2550</v>
      </c>
      <c r="E16" s="47"/>
      <c r="F16" s="47"/>
      <c r="G16" s="49">
        <v>-209819569</v>
      </c>
      <c r="H16" s="53"/>
    </row>
    <row r="17" spans="1:8" x14ac:dyDescent="0.25">
      <c r="A17" s="41">
        <v>1247</v>
      </c>
      <c r="B17" s="53"/>
      <c r="C17" s="48">
        <v>44757</v>
      </c>
      <c r="D17" s="47" t="s">
        <v>2550</v>
      </c>
      <c r="E17" s="47"/>
      <c r="F17" s="47"/>
      <c r="G17" s="49">
        <v>-191018088</v>
      </c>
      <c r="H17" s="53"/>
    </row>
    <row r="18" spans="1:8" x14ac:dyDescent="0.25">
      <c r="A18" s="41">
        <v>1381</v>
      </c>
      <c r="B18" s="53"/>
      <c r="C18" s="48">
        <v>44778</v>
      </c>
      <c r="D18" s="47" t="s">
        <v>2550</v>
      </c>
      <c r="E18" s="47"/>
      <c r="F18" s="47"/>
      <c r="G18" s="49">
        <v>-325464754</v>
      </c>
      <c r="H18" s="53"/>
    </row>
    <row r="19" spans="1:8" x14ac:dyDescent="0.25">
      <c r="A19" s="41">
        <v>1476</v>
      </c>
      <c r="B19" s="53"/>
      <c r="C19" s="48">
        <v>44788</v>
      </c>
      <c r="D19" s="47" t="s">
        <v>2550</v>
      </c>
      <c r="E19" s="47"/>
      <c r="F19" s="47"/>
      <c r="G19" s="49">
        <v>-159273443</v>
      </c>
      <c r="H19" s="53"/>
    </row>
    <row r="20" spans="1:8" x14ac:dyDescent="0.25">
      <c r="A20" s="41">
        <v>1624</v>
      </c>
      <c r="B20" s="53"/>
      <c r="C20" s="48">
        <v>44809</v>
      </c>
      <c r="D20" s="47" t="s">
        <v>2550</v>
      </c>
      <c r="E20" s="47"/>
      <c r="F20" s="47"/>
      <c r="G20" s="49">
        <v>-332566280</v>
      </c>
      <c r="H20" s="53"/>
    </row>
    <row r="21" spans="1:8" x14ac:dyDescent="0.25">
      <c r="A21" s="41">
        <v>1681</v>
      </c>
      <c r="B21" s="53"/>
      <c r="C21" s="48">
        <v>44819</v>
      </c>
      <c r="D21" s="47" t="s">
        <v>2550</v>
      </c>
      <c r="E21" s="47"/>
      <c r="F21" s="47"/>
      <c r="G21" s="49">
        <v>-217833434</v>
      </c>
      <c r="H21" s="53"/>
    </row>
    <row r="22" spans="1:8" x14ac:dyDescent="0.25">
      <c r="A22" s="41">
        <v>1788</v>
      </c>
      <c r="B22" s="53"/>
      <c r="C22" s="48">
        <v>44839</v>
      </c>
      <c r="D22" s="47" t="s">
        <v>2550</v>
      </c>
      <c r="E22" s="47"/>
      <c r="F22" s="47"/>
      <c r="G22" s="49">
        <v>-261464004</v>
      </c>
      <c r="H22" s="53"/>
    </row>
    <row r="23" spans="1:8" x14ac:dyDescent="0.25">
      <c r="A23" s="41">
        <v>1867</v>
      </c>
      <c r="B23" s="53"/>
      <c r="C23" s="48">
        <v>44851</v>
      </c>
      <c r="D23" s="47" t="s">
        <v>2550</v>
      </c>
      <c r="E23" s="47"/>
      <c r="F23" s="47"/>
      <c r="G23" s="49">
        <v>-270249580</v>
      </c>
      <c r="H23" s="53"/>
    </row>
    <row r="24" spans="1:8" x14ac:dyDescent="0.25">
      <c r="A24" s="41">
        <v>1999</v>
      </c>
      <c r="B24" s="53"/>
      <c r="C24" s="48">
        <v>44873</v>
      </c>
      <c r="D24" s="47" t="s">
        <v>2550</v>
      </c>
      <c r="E24" s="47"/>
      <c r="F24" s="47"/>
      <c r="G24" s="49">
        <v>-238135425</v>
      </c>
      <c r="H24" s="53"/>
    </row>
    <row r="25" spans="1:8" x14ac:dyDescent="0.25">
      <c r="A25" s="41">
        <v>2043</v>
      </c>
      <c r="B25" s="53"/>
      <c r="C25" s="48">
        <v>44880</v>
      </c>
      <c r="D25" s="47" t="s">
        <v>2550</v>
      </c>
      <c r="E25" s="47"/>
      <c r="F25" s="47"/>
      <c r="G25" s="49">
        <v>-164843184</v>
      </c>
      <c r="H25" s="53"/>
    </row>
    <row r="26" spans="1:8" x14ac:dyDescent="0.25">
      <c r="A26" s="41">
        <v>2156</v>
      </c>
      <c r="B26" s="53"/>
      <c r="C26" s="48">
        <v>44900</v>
      </c>
      <c r="D26" s="47" t="s">
        <v>2550</v>
      </c>
      <c r="E26" s="47"/>
      <c r="F26" s="47"/>
      <c r="G26" s="49">
        <v>-230206106</v>
      </c>
      <c r="H26" s="53"/>
    </row>
    <row r="27" spans="1:8" x14ac:dyDescent="0.25">
      <c r="A27" s="41">
        <v>2216</v>
      </c>
      <c r="B27" s="53"/>
      <c r="C27" s="48">
        <v>44910</v>
      </c>
      <c r="D27" s="47" t="s">
        <v>2550</v>
      </c>
      <c r="E27" s="47"/>
      <c r="F27" s="47"/>
      <c r="G27" s="49">
        <v>-124018843</v>
      </c>
      <c r="H27" s="53"/>
    </row>
    <row r="28" spans="1:8" x14ac:dyDescent="0.25">
      <c r="G28" s="72">
        <f>SUM(G2:G27)</f>
        <v>-5239836383</v>
      </c>
    </row>
    <row r="29" spans="1:8" x14ac:dyDescent="0.25">
      <c r="G29" s="72"/>
    </row>
  </sheetData>
  <conditionalFormatting sqref="B6:B27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"/>
  <sheetViews>
    <sheetView workbookViewId="0">
      <selection activeCell="E7" sqref="E7"/>
    </sheetView>
  </sheetViews>
  <sheetFormatPr defaultRowHeight="15" x14ac:dyDescent="0.25"/>
  <cols>
    <col min="1" max="1" width="16.85546875" bestFit="1" customWidth="1"/>
    <col min="2" max="2" width="17.5703125" style="63" customWidth="1"/>
    <col min="3" max="3" width="16.85546875" style="63" bestFit="1" customWidth="1"/>
    <col min="4" max="4" width="14.28515625" bestFit="1" customWidth="1"/>
    <col min="5" max="5" width="16.85546875" style="63" bestFit="1" customWidth="1"/>
    <col min="6" max="7" width="12.5703125" bestFit="1" customWidth="1"/>
    <col min="8" max="8" width="14.28515625" bestFit="1" customWidth="1"/>
    <col min="9" max="9" width="15.28515625" bestFit="1" customWidth="1"/>
    <col min="10" max="10" width="12.5703125" bestFit="1" customWidth="1"/>
  </cols>
  <sheetData>
    <row r="1" spans="1:10" x14ac:dyDescent="0.25">
      <c r="A1">
        <v>2022</v>
      </c>
      <c r="B1" s="63" t="s">
        <v>2683</v>
      </c>
      <c r="E1" s="63" t="s">
        <v>2693</v>
      </c>
    </row>
    <row r="2" spans="1:10" x14ac:dyDescent="0.25">
      <c r="A2" t="s">
        <v>168</v>
      </c>
      <c r="B2" s="63">
        <f>+B7+B6+B5+B4-B3</f>
        <v>846481809</v>
      </c>
      <c r="D2" s="63"/>
      <c r="E2" s="63">
        <f>+E7+E6+E5+E4-E3</f>
        <v>898052348</v>
      </c>
      <c r="F2" s="73">
        <f>+E2-B2</f>
        <v>51570539</v>
      </c>
      <c r="G2" s="73">
        <f>+F2+F3+G5</f>
        <v>20396876</v>
      </c>
      <c r="H2" s="63"/>
      <c r="I2" s="63">
        <v>846481809</v>
      </c>
      <c r="J2" s="73">
        <f>+I2-E2</f>
        <v>-51570539</v>
      </c>
    </row>
    <row r="3" spans="1:10" x14ac:dyDescent="0.25">
      <c r="A3" t="s">
        <v>2679</v>
      </c>
      <c r="B3" s="63">
        <v>6974818985</v>
      </c>
      <c r="D3" s="63">
        <f>+E3-B3</f>
        <v>-33145295</v>
      </c>
      <c r="E3" s="63">
        <v>6941673690</v>
      </c>
      <c r="F3" s="73">
        <f>+E3-B3</f>
        <v>-33145295</v>
      </c>
      <c r="G3" s="73">
        <f>+F3-H4-G5</f>
        <v>-50371113</v>
      </c>
      <c r="H3" s="63"/>
      <c r="I3" s="63">
        <f>6940474264-24133579+58478300</f>
        <v>6974818985</v>
      </c>
      <c r="J3" t="s">
        <v>2686</v>
      </c>
    </row>
    <row r="4" spans="1:10" x14ac:dyDescent="0.25">
      <c r="A4" t="s">
        <v>2680</v>
      </c>
      <c r="B4" s="75">
        <v>1481530802</v>
      </c>
      <c r="D4" s="73">
        <f>-H4</f>
        <v>-15254186</v>
      </c>
      <c r="E4" s="63">
        <v>1170271847</v>
      </c>
      <c r="F4" s="73" t="s">
        <v>2689</v>
      </c>
      <c r="G4" s="63">
        <f>+B4-E4</f>
        <v>311258955</v>
      </c>
      <c r="H4" s="63">
        <v>15254186</v>
      </c>
      <c r="I4" s="63">
        <v>1481530802</v>
      </c>
    </row>
    <row r="5" spans="1:10" x14ac:dyDescent="0.25">
      <c r="A5" t="s">
        <v>2681</v>
      </c>
      <c r="B5" s="63">
        <v>75078983</v>
      </c>
      <c r="D5" s="63">
        <f>-E5+B5</f>
        <v>-1971632</v>
      </c>
      <c r="E5" s="63">
        <v>77050615</v>
      </c>
      <c r="F5" t="s">
        <v>2688</v>
      </c>
      <c r="G5" s="73">
        <f>+E5-B5</f>
        <v>1971632</v>
      </c>
      <c r="H5" s="63"/>
      <c r="I5" s="63">
        <f>77050615-1971632</f>
        <v>75078983</v>
      </c>
    </row>
    <row r="6" spans="1:10" x14ac:dyDescent="0.25">
      <c r="A6" t="s">
        <v>2682</v>
      </c>
      <c r="B6" s="63">
        <v>5239836383</v>
      </c>
      <c r="D6" s="63"/>
      <c r="E6" s="63">
        <v>5239836383</v>
      </c>
      <c r="F6" t="s">
        <v>2687</v>
      </c>
      <c r="H6" s="63"/>
      <c r="I6" s="63">
        <v>5239836383</v>
      </c>
    </row>
    <row r="7" spans="1:10" x14ac:dyDescent="0.25">
      <c r="A7" t="s">
        <v>172</v>
      </c>
      <c r="B7" s="63">
        <v>1024854626</v>
      </c>
      <c r="D7" s="63"/>
      <c r="E7" s="63">
        <f>1024854626+326513141+1199426</f>
        <v>1352567193</v>
      </c>
      <c r="F7" s="73">
        <f>+E7-B7</f>
        <v>327712567</v>
      </c>
      <c r="G7" s="73"/>
      <c r="H7" s="63"/>
      <c r="I7" s="73">
        <f>+I2+I3-I4-I5-I6</f>
        <v>1024854626</v>
      </c>
      <c r="J7" s="73"/>
    </row>
    <row r="8" spans="1:10" x14ac:dyDescent="0.25">
      <c r="B8" s="63" t="s">
        <v>2691</v>
      </c>
      <c r="E8" s="76">
        <v>1199426</v>
      </c>
    </row>
    <row r="11" spans="1:10" x14ac:dyDescent="0.25">
      <c r="A11" s="74" t="s">
        <v>2684</v>
      </c>
      <c r="I11" t="s">
        <v>2690</v>
      </c>
    </row>
    <row r="12" spans="1:10" x14ac:dyDescent="0.25">
      <c r="A12" s="74" t="s">
        <v>2685</v>
      </c>
      <c r="I12" t="s">
        <v>2690</v>
      </c>
    </row>
    <row r="13" spans="1:10" x14ac:dyDescent="0.25">
      <c r="A13" s="74" t="s">
        <v>2694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5" x14ac:dyDescent="0.25"/>
  <cols>
    <col min="1" max="1" width="16.85546875" bestFit="1" customWidth="1"/>
    <col min="2" max="2" width="17.5703125" style="63" customWidth="1"/>
    <col min="3" max="3" width="16.85546875" style="63" bestFit="1" customWidth="1"/>
    <col min="4" max="4" width="14.28515625" bestFit="1" customWidth="1"/>
    <col min="5" max="5" width="16.85546875" style="63" bestFit="1" customWidth="1"/>
    <col min="6" max="7" width="12.5703125" bestFit="1" customWidth="1"/>
    <col min="8" max="8" width="14.28515625" bestFit="1" customWidth="1"/>
    <col min="9" max="9" width="15.28515625" bestFit="1" customWidth="1"/>
    <col min="10" max="10" width="12.5703125" bestFit="1" customWidth="1"/>
    <col min="11" max="11" width="14.28515625" style="63" bestFit="1" customWidth="1"/>
    <col min="12" max="12" width="12.28515625" bestFit="1" customWidth="1"/>
  </cols>
  <sheetData>
    <row r="1" spans="1:12" x14ac:dyDescent="0.25">
      <c r="A1">
        <v>2022</v>
      </c>
      <c r="B1" s="63" t="s">
        <v>2683</v>
      </c>
      <c r="E1" s="63" t="s">
        <v>2693</v>
      </c>
    </row>
    <row r="2" spans="1:12" x14ac:dyDescent="0.25">
      <c r="A2" t="s">
        <v>168</v>
      </c>
      <c r="B2" s="63">
        <f>+B7+B6+B5+B4-B3</f>
        <v>846481809</v>
      </c>
      <c r="D2" s="63"/>
      <c r="E2" s="63">
        <f>+E7+E6+E5+E4-E3</f>
        <v>922185927</v>
      </c>
      <c r="F2" s="73">
        <f>+E2-B2</f>
        <v>75704118</v>
      </c>
      <c r="G2" s="73">
        <f>+F2+F3+G5</f>
        <v>43331029</v>
      </c>
      <c r="H2" s="63"/>
      <c r="I2" s="63">
        <v>846481809</v>
      </c>
      <c r="J2" s="73">
        <f>+I2-E2</f>
        <v>-75704118</v>
      </c>
    </row>
    <row r="3" spans="1:12" x14ac:dyDescent="0.25">
      <c r="A3" t="s">
        <v>2679</v>
      </c>
      <c r="B3" s="63">
        <v>6974818985</v>
      </c>
      <c r="D3" s="63">
        <f>+E3-B3</f>
        <v>-34344721</v>
      </c>
      <c r="E3" s="63">
        <v>6940474264</v>
      </c>
      <c r="F3" s="73">
        <f>+E3-B3</f>
        <v>-34344721</v>
      </c>
      <c r="G3" s="73">
        <f>+F3-H4-G5</f>
        <v>-51570539</v>
      </c>
      <c r="H3" s="63"/>
      <c r="I3" s="63">
        <f>6940474264-24133579+58478300</f>
        <v>6974818985</v>
      </c>
      <c r="J3" t="s">
        <v>2686</v>
      </c>
    </row>
    <row r="4" spans="1:12" x14ac:dyDescent="0.25">
      <c r="A4" t="s">
        <v>2680</v>
      </c>
      <c r="B4" s="75">
        <v>1481530802</v>
      </c>
      <c r="D4" s="73">
        <f>-H4</f>
        <v>-15254186</v>
      </c>
      <c r="E4" s="63">
        <v>1170271847</v>
      </c>
      <c r="F4" s="73" t="s">
        <v>2689</v>
      </c>
      <c r="G4" s="63">
        <f>+B4-E4</f>
        <v>311258955</v>
      </c>
      <c r="H4" s="63">
        <v>15254186</v>
      </c>
      <c r="I4" s="63">
        <v>1481530802</v>
      </c>
    </row>
    <row r="5" spans="1:12" x14ac:dyDescent="0.25">
      <c r="A5" t="s">
        <v>2681</v>
      </c>
      <c r="B5" s="63">
        <v>75078983</v>
      </c>
      <c r="D5" s="63">
        <f>-E5+B5</f>
        <v>-1971632</v>
      </c>
      <c r="E5" s="63">
        <v>77050615</v>
      </c>
      <c r="F5" t="s">
        <v>2688</v>
      </c>
      <c r="G5" s="73">
        <f>+E5-B5</f>
        <v>1971632</v>
      </c>
      <c r="H5" s="63"/>
      <c r="I5" s="63">
        <f>77050615-1971632</f>
        <v>75078983</v>
      </c>
    </row>
    <row r="6" spans="1:12" x14ac:dyDescent="0.25">
      <c r="A6" t="s">
        <v>2682</v>
      </c>
      <c r="B6" s="63">
        <v>5239836383</v>
      </c>
      <c r="D6" s="63"/>
      <c r="E6" s="63">
        <v>5239836383</v>
      </c>
      <c r="F6" t="s">
        <v>2687</v>
      </c>
      <c r="H6" s="63"/>
      <c r="I6" s="63">
        <v>5239836383</v>
      </c>
      <c r="K6" s="63">
        <f>+SUM(K8:K15)</f>
        <v>75704118</v>
      </c>
      <c r="L6" s="73">
        <f>+K6-F2</f>
        <v>0</v>
      </c>
    </row>
    <row r="7" spans="1:12" x14ac:dyDescent="0.25">
      <c r="A7" t="s">
        <v>172</v>
      </c>
      <c r="B7" s="63">
        <v>1024854626</v>
      </c>
      <c r="D7" s="63"/>
      <c r="E7" s="63">
        <f>1024854626+326513141+24133579</f>
        <v>1375501346</v>
      </c>
      <c r="F7" s="73">
        <f>+E7-B7</f>
        <v>350646720</v>
      </c>
      <c r="G7" s="73"/>
      <c r="H7" s="63"/>
      <c r="I7" s="73">
        <f>+I2+I3-I4-I5-I6</f>
        <v>1024854626</v>
      </c>
      <c r="J7" s="73"/>
    </row>
    <row r="8" spans="1:12" x14ac:dyDescent="0.25">
      <c r="B8" s="63" t="s">
        <v>2691</v>
      </c>
      <c r="K8" s="63">
        <v>24133579</v>
      </c>
    </row>
    <row r="9" spans="1:12" x14ac:dyDescent="0.25">
      <c r="K9" s="63">
        <v>1971632</v>
      </c>
    </row>
    <row r="10" spans="1:12" x14ac:dyDescent="0.25">
      <c r="K10" s="63">
        <v>15254186</v>
      </c>
    </row>
    <row r="11" spans="1:12" x14ac:dyDescent="0.25">
      <c r="A11" s="74" t="s">
        <v>2684</v>
      </c>
      <c r="I11" t="s">
        <v>2690</v>
      </c>
      <c r="K11" s="63">
        <v>34344721</v>
      </c>
    </row>
    <row r="12" spans="1:12" x14ac:dyDescent="0.25">
      <c r="A12" s="74" t="s">
        <v>2685</v>
      </c>
      <c r="I12" t="s">
        <v>2690</v>
      </c>
    </row>
    <row r="13" spans="1:12" x14ac:dyDescent="0.25">
      <c r="A13" s="74" t="s">
        <v>2694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</vt:lpstr>
      <vt:lpstr>Chi Tiết</vt:lpstr>
      <vt:lpstr>HÀNG BÁN</vt:lpstr>
      <vt:lpstr>HỖ TRỢ</vt:lpstr>
      <vt:lpstr>XUẤT TRẢ</vt:lpstr>
      <vt:lpstr>TT</vt:lpstr>
      <vt:lpstr>Bảng tính chốt công nợ có 18259</vt:lpstr>
      <vt:lpstr>Bảng tính chốt công nợ ko 18259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2023-04-19T08:28:39Z</dcterms:modified>
</cp:coreProperties>
</file>