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3"/>
  </bookViews>
  <sheets>
    <sheet name="Sheet1" sheetId="1" r:id="rId1"/>
    <sheet name="EBS phản hồi" sheetId="2" r:id="rId2"/>
    <sheet name="NCC phản hồi" sheetId="3" r:id="rId3"/>
    <sheet name="Sheet4" sheetId="4" r:id="rId4"/>
  </sheets>
  <definedNames>
    <definedName name="_xlnm._FilterDatabase" localSheetId="1" hidden="1">'EBS phản hồi'!$A$1:$T$332</definedName>
    <definedName name="_xlnm._FilterDatabase" localSheetId="2" hidden="1">'NCC phản hồi'!$A$1:$M$335</definedName>
  </definedNames>
  <calcPr calcId="162913"/>
</workbook>
</file>

<file path=xl/calcChain.xml><?xml version="1.0" encoding="utf-8"?>
<calcChain xmlns="http://schemas.openxmlformats.org/spreadsheetml/2006/main">
  <c r="H12" i="4" l="1"/>
  <c r="D4" i="4"/>
  <c r="L3" i="3"/>
  <c r="M3" i="3" s="1"/>
  <c r="L4" i="3"/>
  <c r="M4" i="3" s="1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 s="1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 s="1"/>
  <c r="L69" i="3"/>
  <c r="M69" i="3" s="1"/>
  <c r="L70" i="3"/>
  <c r="M70" i="3" s="1"/>
  <c r="L71" i="3"/>
  <c r="M71" i="3" s="1"/>
  <c r="L72" i="3"/>
  <c r="M72" i="3" s="1"/>
  <c r="L73" i="3"/>
  <c r="M73" i="3" s="1"/>
  <c r="L74" i="3"/>
  <c r="M74" i="3" s="1"/>
  <c r="L75" i="3"/>
  <c r="M75" i="3" s="1"/>
  <c r="L76" i="3"/>
  <c r="M76" i="3" s="1"/>
  <c r="L77" i="3"/>
  <c r="M77" i="3" s="1"/>
  <c r="L78" i="3"/>
  <c r="M78" i="3" s="1"/>
  <c r="L79" i="3"/>
  <c r="M79" i="3" s="1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 s="1"/>
  <c r="L86" i="3"/>
  <c r="M86" i="3" s="1"/>
  <c r="L87" i="3"/>
  <c r="M87" i="3" s="1"/>
  <c r="L88" i="3"/>
  <c r="M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 s="1"/>
  <c r="L96" i="3"/>
  <c r="M96" i="3" s="1"/>
  <c r="L97" i="3"/>
  <c r="M97" i="3" s="1"/>
  <c r="L98" i="3"/>
  <c r="M98" i="3" s="1"/>
  <c r="L99" i="3"/>
  <c r="M99" i="3" s="1"/>
  <c r="L100" i="3"/>
  <c r="M100" i="3" s="1"/>
  <c r="L101" i="3"/>
  <c r="M101" i="3" s="1"/>
  <c r="L102" i="3"/>
  <c r="M102" i="3" s="1"/>
  <c r="L103" i="3"/>
  <c r="M103" i="3" s="1"/>
  <c r="L104" i="3"/>
  <c r="M104" i="3" s="1"/>
  <c r="L105" i="3"/>
  <c r="M105" i="3" s="1"/>
  <c r="L106" i="3"/>
  <c r="M106" i="3" s="1"/>
  <c r="L107" i="3"/>
  <c r="M107" i="3" s="1"/>
  <c r="L108" i="3"/>
  <c r="M108" i="3" s="1"/>
  <c r="L109" i="3"/>
  <c r="M109" i="3" s="1"/>
  <c r="L110" i="3"/>
  <c r="M110" i="3" s="1"/>
  <c r="L111" i="3"/>
  <c r="M111" i="3" s="1"/>
  <c r="L112" i="3"/>
  <c r="M112" i="3" s="1"/>
  <c r="L113" i="3"/>
  <c r="M113" i="3" s="1"/>
  <c r="L114" i="3"/>
  <c r="M114" i="3" s="1"/>
  <c r="L115" i="3"/>
  <c r="M115" i="3" s="1"/>
  <c r="L116" i="3"/>
  <c r="M116" i="3" s="1"/>
  <c r="L117" i="3"/>
  <c r="M117" i="3" s="1"/>
  <c r="L118" i="3"/>
  <c r="M118" i="3" s="1"/>
  <c r="L119" i="3"/>
  <c r="M119" i="3" s="1"/>
  <c r="L120" i="3"/>
  <c r="M120" i="3" s="1"/>
  <c r="L121" i="3"/>
  <c r="M121" i="3" s="1"/>
  <c r="L122" i="3"/>
  <c r="M122" i="3" s="1"/>
  <c r="L123" i="3"/>
  <c r="M123" i="3" s="1"/>
  <c r="L124" i="3"/>
  <c r="M124" i="3" s="1"/>
  <c r="L125" i="3"/>
  <c r="M125" i="3" s="1"/>
  <c r="L126" i="3"/>
  <c r="M126" i="3" s="1"/>
  <c r="L127" i="3"/>
  <c r="M127" i="3" s="1"/>
  <c r="L128" i="3"/>
  <c r="M128" i="3" s="1"/>
  <c r="L129" i="3"/>
  <c r="M129" i="3" s="1"/>
  <c r="L130" i="3"/>
  <c r="M130" i="3" s="1"/>
  <c r="L131" i="3"/>
  <c r="M131" i="3" s="1"/>
  <c r="L132" i="3"/>
  <c r="M132" i="3" s="1"/>
  <c r="L133" i="3"/>
  <c r="M133" i="3" s="1"/>
  <c r="L134" i="3"/>
  <c r="M134" i="3" s="1"/>
  <c r="L135" i="3"/>
  <c r="M135" i="3" s="1"/>
  <c r="L136" i="3"/>
  <c r="M136" i="3" s="1"/>
  <c r="L137" i="3"/>
  <c r="M137" i="3" s="1"/>
  <c r="L138" i="3"/>
  <c r="M138" i="3" s="1"/>
  <c r="L139" i="3"/>
  <c r="M139" i="3" s="1"/>
  <c r="L140" i="3"/>
  <c r="M140" i="3" s="1"/>
  <c r="L141" i="3"/>
  <c r="M141" i="3" s="1"/>
  <c r="L142" i="3"/>
  <c r="M142" i="3" s="1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50" i="3"/>
  <c r="M150" i="3" s="1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 s="1"/>
  <c r="L157" i="3"/>
  <c r="M157" i="3" s="1"/>
  <c r="L158" i="3"/>
  <c r="M158" i="3" s="1"/>
  <c r="L159" i="3"/>
  <c r="M159" i="3" s="1"/>
  <c r="L160" i="3"/>
  <c r="M160" i="3" s="1"/>
  <c r="L161" i="3"/>
  <c r="M161" i="3" s="1"/>
  <c r="L162" i="3"/>
  <c r="M162" i="3" s="1"/>
  <c r="L163" i="3"/>
  <c r="M163" i="3" s="1"/>
  <c r="L164" i="3"/>
  <c r="M164" i="3" s="1"/>
  <c r="L165" i="3"/>
  <c r="M165" i="3" s="1"/>
  <c r="L166" i="3"/>
  <c r="M166" i="3" s="1"/>
  <c r="L167" i="3"/>
  <c r="M167" i="3" s="1"/>
  <c r="L168" i="3"/>
  <c r="M168" i="3" s="1"/>
  <c r="L169" i="3"/>
  <c r="M169" i="3" s="1"/>
  <c r="L170" i="3"/>
  <c r="M170" i="3" s="1"/>
  <c r="L171" i="3"/>
  <c r="M171" i="3" s="1"/>
  <c r="L172" i="3"/>
  <c r="M172" i="3" s="1"/>
  <c r="L173" i="3"/>
  <c r="M173" i="3" s="1"/>
  <c r="L174" i="3"/>
  <c r="M174" i="3" s="1"/>
  <c r="L175" i="3"/>
  <c r="M175" i="3" s="1"/>
  <c r="L176" i="3"/>
  <c r="M176" i="3" s="1"/>
  <c r="L177" i="3"/>
  <c r="M177" i="3" s="1"/>
  <c r="L178" i="3"/>
  <c r="M178" i="3" s="1"/>
  <c r="L179" i="3"/>
  <c r="M179" i="3" s="1"/>
  <c r="L180" i="3"/>
  <c r="M180" i="3" s="1"/>
  <c r="L181" i="3"/>
  <c r="M181" i="3" s="1"/>
  <c r="L182" i="3"/>
  <c r="M182" i="3" s="1"/>
  <c r="L183" i="3"/>
  <c r="M183" i="3" s="1"/>
  <c r="L184" i="3"/>
  <c r="M184" i="3" s="1"/>
  <c r="L185" i="3"/>
  <c r="M185" i="3" s="1"/>
  <c r="L186" i="3"/>
  <c r="M186" i="3" s="1"/>
  <c r="L187" i="3"/>
  <c r="M187" i="3" s="1"/>
  <c r="L188" i="3"/>
  <c r="M188" i="3" s="1"/>
  <c r="L189" i="3"/>
  <c r="M189" i="3" s="1"/>
  <c r="L190" i="3"/>
  <c r="M190" i="3" s="1"/>
  <c r="L191" i="3"/>
  <c r="M191" i="3" s="1"/>
  <c r="L192" i="3"/>
  <c r="M192" i="3" s="1"/>
  <c r="L193" i="3"/>
  <c r="M193" i="3" s="1"/>
  <c r="L194" i="3"/>
  <c r="M194" i="3" s="1"/>
  <c r="L195" i="3"/>
  <c r="M195" i="3" s="1"/>
  <c r="L196" i="3"/>
  <c r="M196" i="3" s="1"/>
  <c r="L197" i="3"/>
  <c r="M197" i="3" s="1"/>
  <c r="L198" i="3"/>
  <c r="M198" i="3" s="1"/>
  <c r="L199" i="3"/>
  <c r="M199" i="3" s="1"/>
  <c r="L200" i="3"/>
  <c r="M200" i="3" s="1"/>
  <c r="L201" i="3"/>
  <c r="M201" i="3" s="1"/>
  <c r="L202" i="3"/>
  <c r="M202" i="3" s="1"/>
  <c r="L203" i="3"/>
  <c r="M203" i="3" s="1"/>
  <c r="L204" i="3"/>
  <c r="M204" i="3" s="1"/>
  <c r="L205" i="3"/>
  <c r="M205" i="3" s="1"/>
  <c r="L206" i="3"/>
  <c r="M206" i="3" s="1"/>
  <c r="L207" i="3"/>
  <c r="M207" i="3" s="1"/>
  <c r="L208" i="3"/>
  <c r="M208" i="3" s="1"/>
  <c r="L209" i="3"/>
  <c r="M209" i="3" s="1"/>
  <c r="L210" i="3"/>
  <c r="M210" i="3" s="1"/>
  <c r="L211" i="3"/>
  <c r="M211" i="3" s="1"/>
  <c r="L212" i="3"/>
  <c r="M212" i="3" s="1"/>
  <c r="L213" i="3"/>
  <c r="M213" i="3" s="1"/>
  <c r="L214" i="3"/>
  <c r="M214" i="3" s="1"/>
  <c r="L215" i="3"/>
  <c r="M215" i="3" s="1"/>
  <c r="L216" i="3"/>
  <c r="M216" i="3" s="1"/>
  <c r="L217" i="3"/>
  <c r="M217" i="3" s="1"/>
  <c r="L218" i="3"/>
  <c r="M218" i="3" s="1"/>
  <c r="L219" i="3"/>
  <c r="M219" i="3" s="1"/>
  <c r="L220" i="3"/>
  <c r="M220" i="3" s="1"/>
  <c r="L221" i="3"/>
  <c r="M221" i="3" s="1"/>
  <c r="L222" i="3"/>
  <c r="M222" i="3" s="1"/>
  <c r="L223" i="3"/>
  <c r="M223" i="3" s="1"/>
  <c r="L224" i="3"/>
  <c r="M224" i="3" s="1"/>
  <c r="L225" i="3"/>
  <c r="M225" i="3" s="1"/>
  <c r="L226" i="3"/>
  <c r="M226" i="3" s="1"/>
  <c r="L227" i="3"/>
  <c r="M227" i="3" s="1"/>
  <c r="L228" i="3"/>
  <c r="M228" i="3" s="1"/>
  <c r="L229" i="3"/>
  <c r="M229" i="3" s="1"/>
  <c r="L230" i="3"/>
  <c r="M230" i="3" s="1"/>
  <c r="L231" i="3"/>
  <c r="M231" i="3" s="1"/>
  <c r="L232" i="3"/>
  <c r="M232" i="3" s="1"/>
  <c r="L233" i="3"/>
  <c r="M233" i="3" s="1"/>
  <c r="L234" i="3"/>
  <c r="M234" i="3" s="1"/>
  <c r="L235" i="3"/>
  <c r="M235" i="3" s="1"/>
  <c r="L236" i="3"/>
  <c r="M236" i="3" s="1"/>
  <c r="L237" i="3"/>
  <c r="M237" i="3" s="1"/>
  <c r="L238" i="3"/>
  <c r="M238" i="3" s="1"/>
  <c r="L239" i="3"/>
  <c r="M239" i="3" s="1"/>
  <c r="L240" i="3"/>
  <c r="M240" i="3" s="1"/>
  <c r="L241" i="3"/>
  <c r="M241" i="3" s="1"/>
  <c r="L242" i="3"/>
  <c r="M242" i="3" s="1"/>
  <c r="L243" i="3"/>
  <c r="M243" i="3" s="1"/>
  <c r="L244" i="3"/>
  <c r="M244" i="3" s="1"/>
  <c r="L245" i="3"/>
  <c r="M245" i="3" s="1"/>
  <c r="L246" i="3"/>
  <c r="M246" i="3" s="1"/>
  <c r="L247" i="3"/>
  <c r="M247" i="3" s="1"/>
  <c r="L248" i="3"/>
  <c r="M248" i="3" s="1"/>
  <c r="L249" i="3"/>
  <c r="M249" i="3" s="1"/>
  <c r="L250" i="3"/>
  <c r="M250" i="3" s="1"/>
  <c r="L251" i="3"/>
  <c r="M251" i="3" s="1"/>
  <c r="L252" i="3"/>
  <c r="M252" i="3" s="1"/>
  <c r="L253" i="3"/>
  <c r="M253" i="3" s="1"/>
  <c r="L254" i="3"/>
  <c r="M254" i="3" s="1"/>
  <c r="L255" i="3"/>
  <c r="M255" i="3" s="1"/>
  <c r="L256" i="3"/>
  <c r="M256" i="3" s="1"/>
  <c r="L257" i="3"/>
  <c r="M257" i="3" s="1"/>
  <c r="L258" i="3"/>
  <c r="M258" i="3" s="1"/>
  <c r="L259" i="3"/>
  <c r="M259" i="3" s="1"/>
  <c r="L260" i="3"/>
  <c r="M260" i="3" s="1"/>
  <c r="L261" i="3"/>
  <c r="M261" i="3" s="1"/>
  <c r="L262" i="3"/>
  <c r="M262" i="3" s="1"/>
  <c r="L263" i="3"/>
  <c r="M263" i="3" s="1"/>
  <c r="L264" i="3"/>
  <c r="M264" i="3" s="1"/>
  <c r="L265" i="3"/>
  <c r="M265" i="3" s="1"/>
  <c r="L266" i="3"/>
  <c r="M266" i="3" s="1"/>
  <c r="L267" i="3"/>
  <c r="M267" i="3" s="1"/>
  <c r="L268" i="3"/>
  <c r="M268" i="3" s="1"/>
  <c r="L269" i="3"/>
  <c r="M269" i="3" s="1"/>
  <c r="L270" i="3"/>
  <c r="M270" i="3" s="1"/>
  <c r="L271" i="3"/>
  <c r="M271" i="3" s="1"/>
  <c r="L272" i="3"/>
  <c r="M272" i="3" s="1"/>
  <c r="L273" i="3"/>
  <c r="M273" i="3" s="1"/>
  <c r="L274" i="3"/>
  <c r="M274" i="3" s="1"/>
  <c r="L275" i="3"/>
  <c r="M275" i="3" s="1"/>
  <c r="L276" i="3"/>
  <c r="M276" i="3" s="1"/>
  <c r="L277" i="3"/>
  <c r="M277" i="3" s="1"/>
  <c r="L278" i="3"/>
  <c r="M278" i="3" s="1"/>
  <c r="L279" i="3"/>
  <c r="M279" i="3" s="1"/>
  <c r="L280" i="3"/>
  <c r="M280" i="3" s="1"/>
  <c r="L281" i="3"/>
  <c r="M281" i="3" s="1"/>
  <c r="L282" i="3"/>
  <c r="M282" i="3" s="1"/>
  <c r="L283" i="3"/>
  <c r="M283" i="3" s="1"/>
  <c r="L284" i="3"/>
  <c r="M284" i="3" s="1"/>
  <c r="L285" i="3"/>
  <c r="M285" i="3" s="1"/>
  <c r="L286" i="3"/>
  <c r="M286" i="3" s="1"/>
  <c r="L287" i="3"/>
  <c r="M287" i="3" s="1"/>
  <c r="L288" i="3"/>
  <c r="M288" i="3" s="1"/>
  <c r="L289" i="3"/>
  <c r="M289" i="3" s="1"/>
  <c r="L290" i="3"/>
  <c r="M290" i="3" s="1"/>
  <c r="L291" i="3"/>
  <c r="M291" i="3" s="1"/>
  <c r="L292" i="3"/>
  <c r="M292" i="3" s="1"/>
  <c r="L293" i="3"/>
  <c r="M293" i="3" s="1"/>
  <c r="L294" i="3"/>
  <c r="M294" i="3" s="1"/>
  <c r="L295" i="3"/>
  <c r="M295" i="3" s="1"/>
  <c r="L296" i="3"/>
  <c r="M296" i="3" s="1"/>
  <c r="L297" i="3"/>
  <c r="M297" i="3" s="1"/>
  <c r="L298" i="3"/>
  <c r="M298" i="3" s="1"/>
  <c r="L299" i="3"/>
  <c r="M299" i="3" s="1"/>
  <c r="L300" i="3"/>
  <c r="M300" i="3" s="1"/>
  <c r="L301" i="3"/>
  <c r="M301" i="3" s="1"/>
  <c r="L302" i="3"/>
  <c r="M302" i="3" s="1"/>
  <c r="L303" i="3"/>
  <c r="M303" i="3" s="1"/>
  <c r="L304" i="3"/>
  <c r="M304" i="3" s="1"/>
  <c r="L305" i="3"/>
  <c r="M305" i="3" s="1"/>
  <c r="L306" i="3"/>
  <c r="M306" i="3" s="1"/>
  <c r="L307" i="3"/>
  <c r="M307" i="3" s="1"/>
  <c r="L308" i="3"/>
  <c r="M308" i="3" s="1"/>
  <c r="L309" i="3"/>
  <c r="M309" i="3" s="1"/>
  <c r="L310" i="3"/>
  <c r="M310" i="3" s="1"/>
  <c r="L311" i="3"/>
  <c r="M311" i="3" s="1"/>
  <c r="L312" i="3"/>
  <c r="M312" i="3" s="1"/>
  <c r="L313" i="3"/>
  <c r="M313" i="3" s="1"/>
  <c r="L314" i="3"/>
  <c r="M314" i="3" s="1"/>
  <c r="L315" i="3"/>
  <c r="M315" i="3" s="1"/>
  <c r="L316" i="3"/>
  <c r="M316" i="3" s="1"/>
  <c r="L317" i="3"/>
  <c r="M317" i="3" s="1"/>
  <c r="L318" i="3"/>
  <c r="M318" i="3" s="1"/>
  <c r="L319" i="3"/>
  <c r="M319" i="3" s="1"/>
  <c r="L320" i="3"/>
  <c r="M320" i="3" s="1"/>
  <c r="L321" i="3"/>
  <c r="M321" i="3" s="1"/>
  <c r="L322" i="3"/>
  <c r="M322" i="3" s="1"/>
  <c r="L323" i="3"/>
  <c r="M323" i="3" s="1"/>
  <c r="L324" i="3"/>
  <c r="M324" i="3" s="1"/>
  <c r="L325" i="3"/>
  <c r="M325" i="3" s="1"/>
  <c r="L326" i="3"/>
  <c r="M326" i="3" s="1"/>
  <c r="L327" i="3"/>
  <c r="M327" i="3" s="1"/>
  <c r="L328" i="3"/>
  <c r="M328" i="3" s="1"/>
  <c r="L329" i="3"/>
  <c r="M329" i="3" s="1"/>
  <c r="L330" i="3"/>
  <c r="M330" i="3" s="1"/>
  <c r="L331" i="3"/>
  <c r="M331" i="3" s="1"/>
  <c r="L332" i="3"/>
  <c r="M332" i="3" s="1"/>
  <c r="L333" i="3"/>
  <c r="M333" i="3" s="1"/>
  <c r="L334" i="3"/>
  <c r="M334" i="3" s="1"/>
  <c r="L2" i="3"/>
  <c r="M2" i="3" s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2" i="2"/>
  <c r="H335" i="3"/>
  <c r="N3" i="2" l="1"/>
  <c r="T3" i="2" s="1"/>
  <c r="N4" i="2"/>
  <c r="T4" i="2" s="1"/>
  <c r="N5" i="2"/>
  <c r="T5" i="2" s="1"/>
  <c r="N6" i="2"/>
  <c r="T6" i="2" s="1"/>
  <c r="N7" i="2"/>
  <c r="T7" i="2" s="1"/>
  <c r="N8" i="2"/>
  <c r="T8" i="2" s="1"/>
  <c r="N9" i="2"/>
  <c r="T9" i="2" s="1"/>
  <c r="N10" i="2"/>
  <c r="T10" i="2" s="1"/>
  <c r="N11" i="2"/>
  <c r="T11" i="2" s="1"/>
  <c r="N12" i="2"/>
  <c r="T12" i="2" s="1"/>
  <c r="N13" i="2"/>
  <c r="T13" i="2" s="1"/>
  <c r="N14" i="2"/>
  <c r="T14" i="2" s="1"/>
  <c r="N15" i="2"/>
  <c r="T15" i="2" s="1"/>
  <c r="N16" i="2"/>
  <c r="T16" i="2" s="1"/>
  <c r="N17" i="2"/>
  <c r="T17" i="2" s="1"/>
  <c r="N18" i="2"/>
  <c r="T18" i="2" s="1"/>
  <c r="N19" i="2"/>
  <c r="T19" i="2" s="1"/>
  <c r="N20" i="2"/>
  <c r="T20" i="2" s="1"/>
  <c r="N21" i="2"/>
  <c r="T21" i="2" s="1"/>
  <c r="N22" i="2"/>
  <c r="T22" i="2" s="1"/>
  <c r="N23" i="2"/>
  <c r="T23" i="2" s="1"/>
  <c r="N24" i="2"/>
  <c r="T24" i="2" s="1"/>
  <c r="N25" i="2"/>
  <c r="T25" i="2" s="1"/>
  <c r="N26" i="2"/>
  <c r="T26" i="2" s="1"/>
  <c r="N27" i="2"/>
  <c r="T27" i="2" s="1"/>
  <c r="N28" i="2"/>
  <c r="T28" i="2" s="1"/>
  <c r="N29" i="2"/>
  <c r="T29" i="2" s="1"/>
  <c r="N30" i="2"/>
  <c r="T30" i="2" s="1"/>
  <c r="N31" i="2"/>
  <c r="T31" i="2" s="1"/>
  <c r="N32" i="2"/>
  <c r="T32" i="2" s="1"/>
  <c r="N33" i="2"/>
  <c r="T33" i="2" s="1"/>
  <c r="N34" i="2"/>
  <c r="T34" i="2" s="1"/>
  <c r="N35" i="2"/>
  <c r="T35" i="2" s="1"/>
  <c r="N36" i="2"/>
  <c r="T36" i="2" s="1"/>
  <c r="N37" i="2"/>
  <c r="T37" i="2" s="1"/>
  <c r="N38" i="2"/>
  <c r="T38" i="2" s="1"/>
  <c r="N39" i="2"/>
  <c r="T39" i="2" s="1"/>
  <c r="N40" i="2"/>
  <c r="T40" i="2" s="1"/>
  <c r="N41" i="2"/>
  <c r="T41" i="2" s="1"/>
  <c r="N42" i="2"/>
  <c r="T42" i="2" s="1"/>
  <c r="N43" i="2"/>
  <c r="T43" i="2" s="1"/>
  <c r="N44" i="2"/>
  <c r="T44" i="2" s="1"/>
  <c r="N45" i="2"/>
  <c r="T45" i="2" s="1"/>
  <c r="N46" i="2"/>
  <c r="T46" i="2" s="1"/>
  <c r="N47" i="2"/>
  <c r="T47" i="2" s="1"/>
  <c r="N48" i="2"/>
  <c r="T48" i="2" s="1"/>
  <c r="N49" i="2"/>
  <c r="T49" i="2" s="1"/>
  <c r="N50" i="2"/>
  <c r="T50" i="2" s="1"/>
  <c r="N51" i="2"/>
  <c r="T51" i="2" s="1"/>
  <c r="N52" i="2"/>
  <c r="T52" i="2" s="1"/>
  <c r="N53" i="2"/>
  <c r="T53" i="2" s="1"/>
  <c r="N54" i="2"/>
  <c r="T54" i="2" s="1"/>
  <c r="N55" i="2"/>
  <c r="T55" i="2" s="1"/>
  <c r="N56" i="2"/>
  <c r="T56" i="2" s="1"/>
  <c r="N57" i="2"/>
  <c r="T57" i="2" s="1"/>
  <c r="N58" i="2"/>
  <c r="T58" i="2" s="1"/>
  <c r="N59" i="2"/>
  <c r="T59" i="2" s="1"/>
  <c r="N60" i="2"/>
  <c r="T60" i="2" s="1"/>
  <c r="N61" i="2"/>
  <c r="T61" i="2" s="1"/>
  <c r="N62" i="2"/>
  <c r="T62" i="2" s="1"/>
  <c r="N63" i="2"/>
  <c r="T63" i="2" s="1"/>
  <c r="N64" i="2"/>
  <c r="T64" i="2" s="1"/>
  <c r="N65" i="2"/>
  <c r="T65" i="2" s="1"/>
  <c r="N66" i="2"/>
  <c r="T66" i="2" s="1"/>
  <c r="N67" i="2"/>
  <c r="T67" i="2" s="1"/>
  <c r="N68" i="2"/>
  <c r="T68" i="2" s="1"/>
  <c r="N69" i="2"/>
  <c r="T69" i="2" s="1"/>
  <c r="N70" i="2"/>
  <c r="T70" i="2" s="1"/>
  <c r="N71" i="2"/>
  <c r="T71" i="2" s="1"/>
  <c r="N72" i="2"/>
  <c r="T72" i="2" s="1"/>
  <c r="N73" i="2"/>
  <c r="T73" i="2" s="1"/>
  <c r="N74" i="2"/>
  <c r="T74" i="2" s="1"/>
  <c r="N75" i="2"/>
  <c r="T75" i="2" s="1"/>
  <c r="N76" i="2"/>
  <c r="T76" i="2" s="1"/>
  <c r="N77" i="2"/>
  <c r="T77" i="2" s="1"/>
  <c r="N78" i="2"/>
  <c r="T78" i="2" s="1"/>
  <c r="N79" i="2"/>
  <c r="T79" i="2" s="1"/>
  <c r="N80" i="2"/>
  <c r="T80" i="2" s="1"/>
  <c r="N81" i="2"/>
  <c r="T81" i="2" s="1"/>
  <c r="N82" i="2"/>
  <c r="T82" i="2" s="1"/>
  <c r="N83" i="2"/>
  <c r="T83" i="2" s="1"/>
  <c r="N84" i="2"/>
  <c r="T84" i="2" s="1"/>
  <c r="N85" i="2"/>
  <c r="T85" i="2" s="1"/>
  <c r="N86" i="2"/>
  <c r="T86" i="2" s="1"/>
  <c r="N87" i="2"/>
  <c r="T87" i="2" s="1"/>
  <c r="N88" i="2"/>
  <c r="T88" i="2" s="1"/>
  <c r="N89" i="2"/>
  <c r="T89" i="2" s="1"/>
  <c r="N90" i="2"/>
  <c r="T90" i="2" s="1"/>
  <c r="N91" i="2"/>
  <c r="T91" i="2" s="1"/>
  <c r="N92" i="2"/>
  <c r="T92" i="2" s="1"/>
  <c r="N93" i="2"/>
  <c r="T93" i="2" s="1"/>
  <c r="N94" i="2"/>
  <c r="T94" i="2" s="1"/>
  <c r="N95" i="2"/>
  <c r="T95" i="2" s="1"/>
  <c r="N96" i="2"/>
  <c r="T96" i="2" s="1"/>
  <c r="N97" i="2"/>
  <c r="T97" i="2" s="1"/>
  <c r="N98" i="2"/>
  <c r="T98" i="2" s="1"/>
  <c r="N99" i="2"/>
  <c r="T99" i="2" s="1"/>
  <c r="N100" i="2"/>
  <c r="T100" i="2" s="1"/>
  <c r="N101" i="2"/>
  <c r="T101" i="2" s="1"/>
  <c r="N102" i="2"/>
  <c r="T102" i="2" s="1"/>
  <c r="N103" i="2"/>
  <c r="T103" i="2" s="1"/>
  <c r="N104" i="2"/>
  <c r="T104" i="2" s="1"/>
  <c r="N105" i="2"/>
  <c r="T105" i="2" s="1"/>
  <c r="N106" i="2"/>
  <c r="T106" i="2" s="1"/>
  <c r="N107" i="2"/>
  <c r="T107" i="2" s="1"/>
  <c r="N108" i="2"/>
  <c r="T108" i="2" s="1"/>
  <c r="N109" i="2"/>
  <c r="T109" i="2" s="1"/>
  <c r="N110" i="2"/>
  <c r="T110" i="2" s="1"/>
  <c r="N111" i="2"/>
  <c r="T111" i="2" s="1"/>
  <c r="N112" i="2"/>
  <c r="T112" i="2" s="1"/>
  <c r="N113" i="2"/>
  <c r="T113" i="2" s="1"/>
  <c r="N114" i="2"/>
  <c r="T114" i="2" s="1"/>
  <c r="N115" i="2"/>
  <c r="T115" i="2" s="1"/>
  <c r="N116" i="2"/>
  <c r="T116" i="2" s="1"/>
  <c r="N117" i="2"/>
  <c r="T117" i="2" s="1"/>
  <c r="N118" i="2"/>
  <c r="T118" i="2" s="1"/>
  <c r="N119" i="2"/>
  <c r="T119" i="2" s="1"/>
  <c r="N120" i="2"/>
  <c r="T120" i="2" s="1"/>
  <c r="N121" i="2"/>
  <c r="T121" i="2" s="1"/>
  <c r="N122" i="2"/>
  <c r="T122" i="2" s="1"/>
  <c r="N123" i="2"/>
  <c r="T123" i="2" s="1"/>
  <c r="N124" i="2"/>
  <c r="T124" i="2" s="1"/>
  <c r="N125" i="2"/>
  <c r="T125" i="2" s="1"/>
  <c r="N126" i="2"/>
  <c r="T126" i="2" s="1"/>
  <c r="N127" i="2"/>
  <c r="T127" i="2" s="1"/>
  <c r="N128" i="2"/>
  <c r="T128" i="2" s="1"/>
  <c r="N129" i="2"/>
  <c r="T129" i="2" s="1"/>
  <c r="N130" i="2"/>
  <c r="T130" i="2" s="1"/>
  <c r="N131" i="2"/>
  <c r="T131" i="2" s="1"/>
  <c r="N132" i="2"/>
  <c r="T132" i="2" s="1"/>
  <c r="N133" i="2"/>
  <c r="T133" i="2" s="1"/>
  <c r="N134" i="2"/>
  <c r="T134" i="2" s="1"/>
  <c r="N135" i="2"/>
  <c r="T135" i="2" s="1"/>
  <c r="N136" i="2"/>
  <c r="T136" i="2" s="1"/>
  <c r="N137" i="2"/>
  <c r="T137" i="2" s="1"/>
  <c r="N138" i="2"/>
  <c r="T138" i="2" s="1"/>
  <c r="N139" i="2"/>
  <c r="T139" i="2" s="1"/>
  <c r="N140" i="2"/>
  <c r="T140" i="2" s="1"/>
  <c r="N141" i="2"/>
  <c r="T141" i="2" s="1"/>
  <c r="N142" i="2"/>
  <c r="T142" i="2" s="1"/>
  <c r="N143" i="2"/>
  <c r="T143" i="2" s="1"/>
  <c r="N144" i="2"/>
  <c r="T144" i="2" s="1"/>
  <c r="N145" i="2"/>
  <c r="T145" i="2" s="1"/>
  <c r="N146" i="2"/>
  <c r="T146" i="2" s="1"/>
  <c r="N147" i="2"/>
  <c r="T147" i="2" s="1"/>
  <c r="N148" i="2"/>
  <c r="T148" i="2" s="1"/>
  <c r="N149" i="2"/>
  <c r="T149" i="2" s="1"/>
  <c r="N150" i="2"/>
  <c r="T150" i="2" s="1"/>
  <c r="N151" i="2"/>
  <c r="T151" i="2" s="1"/>
  <c r="N152" i="2"/>
  <c r="T152" i="2" s="1"/>
  <c r="N153" i="2"/>
  <c r="T153" i="2" s="1"/>
  <c r="N154" i="2"/>
  <c r="T154" i="2" s="1"/>
  <c r="N155" i="2"/>
  <c r="T155" i="2" s="1"/>
  <c r="N156" i="2"/>
  <c r="T156" i="2" s="1"/>
  <c r="N157" i="2"/>
  <c r="T157" i="2" s="1"/>
  <c r="N158" i="2"/>
  <c r="T158" i="2" s="1"/>
  <c r="N159" i="2"/>
  <c r="T159" i="2" s="1"/>
  <c r="N160" i="2"/>
  <c r="T160" i="2" s="1"/>
  <c r="N161" i="2"/>
  <c r="T161" i="2" s="1"/>
  <c r="N162" i="2"/>
  <c r="T162" i="2" s="1"/>
  <c r="N163" i="2"/>
  <c r="T163" i="2" s="1"/>
  <c r="N164" i="2"/>
  <c r="T164" i="2" s="1"/>
  <c r="N165" i="2"/>
  <c r="T165" i="2" s="1"/>
  <c r="N166" i="2"/>
  <c r="T166" i="2" s="1"/>
  <c r="N167" i="2"/>
  <c r="T167" i="2" s="1"/>
  <c r="N168" i="2"/>
  <c r="T168" i="2" s="1"/>
  <c r="N169" i="2"/>
  <c r="T169" i="2" s="1"/>
  <c r="N170" i="2"/>
  <c r="T170" i="2" s="1"/>
  <c r="N171" i="2"/>
  <c r="T171" i="2" s="1"/>
  <c r="N172" i="2"/>
  <c r="T172" i="2" s="1"/>
  <c r="N173" i="2"/>
  <c r="T173" i="2" s="1"/>
  <c r="N174" i="2"/>
  <c r="T174" i="2" s="1"/>
  <c r="N175" i="2"/>
  <c r="T175" i="2" s="1"/>
  <c r="N176" i="2"/>
  <c r="T176" i="2" s="1"/>
  <c r="N177" i="2"/>
  <c r="T177" i="2" s="1"/>
  <c r="N178" i="2"/>
  <c r="T178" i="2" s="1"/>
  <c r="N179" i="2"/>
  <c r="T179" i="2" s="1"/>
  <c r="N180" i="2"/>
  <c r="T180" i="2" s="1"/>
  <c r="N181" i="2"/>
  <c r="T181" i="2" s="1"/>
  <c r="N182" i="2"/>
  <c r="T182" i="2" s="1"/>
  <c r="N183" i="2"/>
  <c r="T183" i="2" s="1"/>
  <c r="N184" i="2"/>
  <c r="T184" i="2" s="1"/>
  <c r="N185" i="2"/>
  <c r="T185" i="2" s="1"/>
  <c r="N186" i="2"/>
  <c r="T186" i="2" s="1"/>
  <c r="N187" i="2"/>
  <c r="T187" i="2" s="1"/>
  <c r="N188" i="2"/>
  <c r="T188" i="2" s="1"/>
  <c r="N189" i="2"/>
  <c r="T189" i="2" s="1"/>
  <c r="N190" i="2"/>
  <c r="T190" i="2" s="1"/>
  <c r="N191" i="2"/>
  <c r="T191" i="2" s="1"/>
  <c r="N192" i="2"/>
  <c r="T192" i="2" s="1"/>
  <c r="N193" i="2"/>
  <c r="T193" i="2" s="1"/>
  <c r="N194" i="2"/>
  <c r="T194" i="2" s="1"/>
  <c r="N195" i="2"/>
  <c r="T195" i="2" s="1"/>
  <c r="N196" i="2"/>
  <c r="T196" i="2" s="1"/>
  <c r="N197" i="2"/>
  <c r="T197" i="2" s="1"/>
  <c r="N198" i="2"/>
  <c r="T198" i="2" s="1"/>
  <c r="N199" i="2"/>
  <c r="T199" i="2" s="1"/>
  <c r="N200" i="2"/>
  <c r="T200" i="2" s="1"/>
  <c r="N201" i="2"/>
  <c r="T201" i="2" s="1"/>
  <c r="N202" i="2"/>
  <c r="T202" i="2" s="1"/>
  <c r="N203" i="2"/>
  <c r="T203" i="2" s="1"/>
  <c r="N204" i="2"/>
  <c r="T204" i="2" s="1"/>
  <c r="N205" i="2"/>
  <c r="T205" i="2" s="1"/>
  <c r="N206" i="2"/>
  <c r="T206" i="2" s="1"/>
  <c r="N207" i="2"/>
  <c r="T207" i="2" s="1"/>
  <c r="N208" i="2"/>
  <c r="T208" i="2" s="1"/>
  <c r="N209" i="2"/>
  <c r="T209" i="2" s="1"/>
  <c r="N210" i="2"/>
  <c r="T210" i="2" s="1"/>
  <c r="N211" i="2"/>
  <c r="T211" i="2" s="1"/>
  <c r="N212" i="2"/>
  <c r="T212" i="2" s="1"/>
  <c r="N213" i="2"/>
  <c r="T213" i="2" s="1"/>
  <c r="N214" i="2"/>
  <c r="T214" i="2" s="1"/>
  <c r="N215" i="2"/>
  <c r="T215" i="2" s="1"/>
  <c r="N216" i="2"/>
  <c r="T216" i="2" s="1"/>
  <c r="N217" i="2"/>
  <c r="T217" i="2" s="1"/>
  <c r="N218" i="2"/>
  <c r="T218" i="2" s="1"/>
  <c r="N219" i="2"/>
  <c r="T219" i="2" s="1"/>
  <c r="N220" i="2"/>
  <c r="T220" i="2" s="1"/>
  <c r="N221" i="2"/>
  <c r="T221" i="2" s="1"/>
  <c r="N222" i="2"/>
  <c r="T222" i="2" s="1"/>
  <c r="N223" i="2"/>
  <c r="T223" i="2" s="1"/>
  <c r="N224" i="2"/>
  <c r="T224" i="2" s="1"/>
  <c r="N225" i="2"/>
  <c r="T225" i="2" s="1"/>
  <c r="N226" i="2"/>
  <c r="T226" i="2" s="1"/>
  <c r="N227" i="2"/>
  <c r="T227" i="2" s="1"/>
  <c r="N228" i="2"/>
  <c r="T228" i="2" s="1"/>
  <c r="N229" i="2"/>
  <c r="T229" i="2" s="1"/>
  <c r="N230" i="2"/>
  <c r="T230" i="2" s="1"/>
  <c r="N231" i="2"/>
  <c r="T231" i="2" s="1"/>
  <c r="N232" i="2"/>
  <c r="T232" i="2" s="1"/>
  <c r="N233" i="2"/>
  <c r="T233" i="2" s="1"/>
  <c r="N234" i="2"/>
  <c r="T234" i="2" s="1"/>
  <c r="N235" i="2"/>
  <c r="T235" i="2" s="1"/>
  <c r="N236" i="2"/>
  <c r="T236" i="2" s="1"/>
  <c r="N237" i="2"/>
  <c r="T237" i="2" s="1"/>
  <c r="N238" i="2"/>
  <c r="T238" i="2" s="1"/>
  <c r="N239" i="2"/>
  <c r="T239" i="2" s="1"/>
  <c r="N240" i="2"/>
  <c r="T240" i="2" s="1"/>
  <c r="N241" i="2"/>
  <c r="T241" i="2" s="1"/>
  <c r="N242" i="2"/>
  <c r="T242" i="2" s="1"/>
  <c r="N243" i="2"/>
  <c r="T243" i="2" s="1"/>
  <c r="N244" i="2"/>
  <c r="T244" i="2" s="1"/>
  <c r="N245" i="2"/>
  <c r="T245" i="2" s="1"/>
  <c r="N246" i="2"/>
  <c r="T246" i="2" s="1"/>
  <c r="N247" i="2"/>
  <c r="T247" i="2" s="1"/>
  <c r="N248" i="2"/>
  <c r="T248" i="2" s="1"/>
  <c r="N249" i="2"/>
  <c r="T249" i="2" s="1"/>
  <c r="N250" i="2"/>
  <c r="T250" i="2" s="1"/>
  <c r="N251" i="2"/>
  <c r="T251" i="2" s="1"/>
  <c r="N252" i="2"/>
  <c r="T252" i="2" s="1"/>
  <c r="N253" i="2"/>
  <c r="T253" i="2" s="1"/>
  <c r="N254" i="2"/>
  <c r="T254" i="2" s="1"/>
  <c r="N255" i="2"/>
  <c r="T255" i="2" s="1"/>
  <c r="N256" i="2"/>
  <c r="T256" i="2" s="1"/>
  <c r="N257" i="2"/>
  <c r="T257" i="2" s="1"/>
  <c r="N258" i="2"/>
  <c r="T258" i="2" s="1"/>
  <c r="N259" i="2"/>
  <c r="T259" i="2" s="1"/>
  <c r="N260" i="2"/>
  <c r="T260" i="2" s="1"/>
  <c r="N261" i="2"/>
  <c r="T261" i="2" s="1"/>
  <c r="N262" i="2"/>
  <c r="T262" i="2" s="1"/>
  <c r="N263" i="2"/>
  <c r="T263" i="2" s="1"/>
  <c r="N264" i="2"/>
  <c r="T264" i="2" s="1"/>
  <c r="N265" i="2"/>
  <c r="T265" i="2" s="1"/>
  <c r="N266" i="2"/>
  <c r="T266" i="2" s="1"/>
  <c r="N267" i="2"/>
  <c r="T267" i="2" s="1"/>
  <c r="N268" i="2"/>
  <c r="T268" i="2" s="1"/>
  <c r="N269" i="2"/>
  <c r="T269" i="2" s="1"/>
  <c r="N270" i="2"/>
  <c r="T270" i="2" s="1"/>
  <c r="N271" i="2"/>
  <c r="T271" i="2" s="1"/>
  <c r="N272" i="2"/>
  <c r="T272" i="2" s="1"/>
  <c r="N273" i="2"/>
  <c r="T273" i="2" s="1"/>
  <c r="N274" i="2"/>
  <c r="T274" i="2" s="1"/>
  <c r="N275" i="2"/>
  <c r="T275" i="2" s="1"/>
  <c r="N276" i="2"/>
  <c r="T276" i="2" s="1"/>
  <c r="N277" i="2"/>
  <c r="T277" i="2" s="1"/>
  <c r="N278" i="2"/>
  <c r="T278" i="2" s="1"/>
  <c r="N279" i="2"/>
  <c r="T279" i="2" s="1"/>
  <c r="N280" i="2"/>
  <c r="T280" i="2" s="1"/>
  <c r="N281" i="2"/>
  <c r="T281" i="2" s="1"/>
  <c r="N282" i="2"/>
  <c r="T282" i="2" s="1"/>
  <c r="N283" i="2"/>
  <c r="T283" i="2" s="1"/>
  <c r="N284" i="2"/>
  <c r="T284" i="2" s="1"/>
  <c r="N285" i="2"/>
  <c r="T285" i="2" s="1"/>
  <c r="N286" i="2"/>
  <c r="T286" i="2" s="1"/>
  <c r="N287" i="2"/>
  <c r="T287" i="2" s="1"/>
  <c r="N288" i="2"/>
  <c r="T288" i="2" s="1"/>
  <c r="N289" i="2"/>
  <c r="T289" i="2" s="1"/>
  <c r="N290" i="2"/>
  <c r="T290" i="2" s="1"/>
  <c r="N291" i="2"/>
  <c r="T291" i="2" s="1"/>
  <c r="N292" i="2"/>
  <c r="T292" i="2" s="1"/>
  <c r="N293" i="2"/>
  <c r="T293" i="2" s="1"/>
  <c r="N294" i="2"/>
  <c r="T294" i="2" s="1"/>
  <c r="N295" i="2"/>
  <c r="T295" i="2" s="1"/>
  <c r="N296" i="2"/>
  <c r="T296" i="2" s="1"/>
  <c r="N297" i="2"/>
  <c r="T297" i="2" s="1"/>
  <c r="N298" i="2"/>
  <c r="T298" i="2" s="1"/>
  <c r="N299" i="2"/>
  <c r="T299" i="2" s="1"/>
  <c r="N300" i="2"/>
  <c r="T300" i="2" s="1"/>
  <c r="N301" i="2"/>
  <c r="T301" i="2" s="1"/>
  <c r="N302" i="2"/>
  <c r="T302" i="2" s="1"/>
  <c r="N303" i="2"/>
  <c r="T303" i="2" s="1"/>
  <c r="N304" i="2"/>
  <c r="T304" i="2" s="1"/>
  <c r="N305" i="2"/>
  <c r="T305" i="2" s="1"/>
  <c r="N306" i="2"/>
  <c r="T306" i="2" s="1"/>
  <c r="N307" i="2"/>
  <c r="T307" i="2" s="1"/>
  <c r="N308" i="2"/>
  <c r="T308" i="2" s="1"/>
  <c r="N309" i="2"/>
  <c r="T309" i="2" s="1"/>
  <c r="N310" i="2"/>
  <c r="T310" i="2" s="1"/>
  <c r="N311" i="2"/>
  <c r="T311" i="2" s="1"/>
  <c r="N312" i="2"/>
  <c r="T312" i="2" s="1"/>
  <c r="N313" i="2"/>
  <c r="T313" i="2" s="1"/>
  <c r="N314" i="2"/>
  <c r="T314" i="2" s="1"/>
  <c r="N315" i="2"/>
  <c r="T315" i="2" s="1"/>
  <c r="N316" i="2"/>
  <c r="T316" i="2" s="1"/>
  <c r="N317" i="2"/>
  <c r="T317" i="2" s="1"/>
  <c r="N318" i="2"/>
  <c r="T318" i="2" s="1"/>
  <c r="N319" i="2"/>
  <c r="T319" i="2" s="1"/>
  <c r="N320" i="2"/>
  <c r="T320" i="2" s="1"/>
  <c r="N321" i="2"/>
  <c r="T321" i="2" s="1"/>
  <c r="N322" i="2"/>
  <c r="T322" i="2" s="1"/>
  <c r="N323" i="2"/>
  <c r="T323" i="2" s="1"/>
  <c r="N324" i="2"/>
  <c r="T324" i="2" s="1"/>
  <c r="N325" i="2"/>
  <c r="T325" i="2" s="1"/>
  <c r="N326" i="2"/>
  <c r="T326" i="2" s="1"/>
  <c r="N327" i="2"/>
  <c r="T327" i="2" s="1"/>
  <c r="N328" i="2"/>
  <c r="N329" i="2"/>
  <c r="T329" i="2" s="1"/>
  <c r="N330" i="2"/>
  <c r="T330" i="2" s="1"/>
  <c r="N331" i="2"/>
  <c r="T331" i="2" s="1"/>
  <c r="N332" i="2"/>
  <c r="T332" i="2" s="1"/>
  <c r="N2" i="2"/>
  <c r="T2" i="2" s="1"/>
  <c r="T328" i="2" l="1"/>
  <c r="L149" i="3"/>
  <c r="M149" i="3" s="1"/>
</calcChain>
</file>

<file path=xl/sharedStrings.xml><?xml version="1.0" encoding="utf-8"?>
<sst xmlns="http://schemas.openxmlformats.org/spreadsheetml/2006/main" count="9405" uniqueCount="1338">
  <si>
    <t/>
  </si>
  <si>
    <t>144</t>
  </si>
  <si>
    <t>3002179</t>
  </si>
  <si>
    <t>1101403329</t>
  </si>
  <si>
    <t>K1</t>
  </si>
  <si>
    <t>100020899217</t>
  </si>
  <si>
    <t>C25TNN|26896</t>
  </si>
  <si>
    <t>Hàng hóa quầy 0480.3002179</t>
  </si>
  <si>
    <t>1000027480</t>
  </si>
  <si>
    <t>CÔNG TY TNHH MTV TM &amp; DV NGỌC THƠM</t>
  </si>
  <si>
    <t>117</t>
  </si>
  <si>
    <t>1101401956</t>
  </si>
  <si>
    <t>100020899269</t>
  </si>
  <si>
    <t>C25TNN|26895</t>
  </si>
  <si>
    <t>131</t>
  </si>
  <si>
    <t>1101401174</t>
  </si>
  <si>
    <t>100020899199</t>
  </si>
  <si>
    <t>C25TNN|26898</t>
  </si>
  <si>
    <t>146</t>
  </si>
  <si>
    <t>1101400130</t>
  </si>
  <si>
    <t>100020899252</t>
  </si>
  <si>
    <t>C25TNN|26897</t>
  </si>
  <si>
    <t>108</t>
  </si>
  <si>
    <t>1101408900</t>
  </si>
  <si>
    <t>100020902896</t>
  </si>
  <si>
    <t>C25TNN|26968</t>
  </si>
  <si>
    <t>116</t>
  </si>
  <si>
    <t>1101245283</t>
  </si>
  <si>
    <t>100020796135</t>
  </si>
  <si>
    <t>C25TNN|26869</t>
  </si>
  <si>
    <t>150</t>
  </si>
  <si>
    <t>1101237389</t>
  </si>
  <si>
    <t>100020787235</t>
  </si>
  <si>
    <t>C25TNN|26870</t>
  </si>
  <si>
    <t>138</t>
  </si>
  <si>
    <t>1101236897</t>
  </si>
  <si>
    <t>100020791624</t>
  </si>
  <si>
    <t>C25TNN|26889</t>
  </si>
  <si>
    <t>107</t>
  </si>
  <si>
    <t>1101235496</t>
  </si>
  <si>
    <t>100020787977</t>
  </si>
  <si>
    <t>C25TNN|26879</t>
  </si>
  <si>
    <t>109</t>
  </si>
  <si>
    <t>1101233705</t>
  </si>
  <si>
    <t>100020789013</t>
  </si>
  <si>
    <t>C25TNN|26880</t>
  </si>
  <si>
    <t>126</t>
  </si>
  <si>
    <t>1101227586</t>
  </si>
  <si>
    <t>100020783767</t>
  </si>
  <si>
    <t>C25TNN|26882</t>
  </si>
  <si>
    <t>120</t>
  </si>
  <si>
    <t>1101227303</t>
  </si>
  <si>
    <t>100020782114</t>
  </si>
  <si>
    <t>C25TNN|26881</t>
  </si>
  <si>
    <t>1505</t>
  </si>
  <si>
    <t>1101282706</t>
  </si>
  <si>
    <t>100020817875</t>
  </si>
  <si>
    <t>C25TNN|28139</t>
  </si>
  <si>
    <t>142</t>
  </si>
  <si>
    <t>1101274988</t>
  </si>
  <si>
    <t>100020808632</t>
  </si>
  <si>
    <t>C25TNN|28134</t>
  </si>
  <si>
    <t>1501</t>
  </si>
  <si>
    <t>1101274642</t>
  </si>
  <si>
    <t>100020809192</t>
  </si>
  <si>
    <t>C25TNN|28136</t>
  </si>
  <si>
    <t>1504</t>
  </si>
  <si>
    <t>1101274268</t>
  </si>
  <si>
    <t>100020809373</t>
  </si>
  <si>
    <t>C25TNN|28137</t>
  </si>
  <si>
    <t>129</t>
  </si>
  <si>
    <t>1101272213</t>
  </si>
  <si>
    <t>100020814188</t>
  </si>
  <si>
    <t>C25TNN|28133</t>
  </si>
  <si>
    <t>143</t>
  </si>
  <si>
    <t>1101270693</t>
  </si>
  <si>
    <t>100020808801</t>
  </si>
  <si>
    <t>C25TNN|28135</t>
  </si>
  <si>
    <t>1513</t>
  </si>
  <si>
    <t>1101273590</t>
  </si>
  <si>
    <t>100020809887</t>
  </si>
  <si>
    <t>C25TNN|28140</t>
  </si>
  <si>
    <t>1503</t>
  </si>
  <si>
    <t>1101269594</t>
  </si>
  <si>
    <t>100020809302</t>
  </si>
  <si>
    <t>C25TNN|28138</t>
  </si>
  <si>
    <t>1101269303</t>
  </si>
  <si>
    <t>100020814184</t>
  </si>
  <si>
    <t>C25TNN|28132</t>
  </si>
  <si>
    <t>101</t>
  </si>
  <si>
    <t>1101258432</t>
  </si>
  <si>
    <t>100020804153</t>
  </si>
  <si>
    <t>1C25TNN|28150</t>
  </si>
  <si>
    <t>130</t>
  </si>
  <si>
    <t>1101257646</t>
  </si>
  <si>
    <t>100020806689</t>
  </si>
  <si>
    <t>C25TNN|28131</t>
  </si>
  <si>
    <t>102</t>
  </si>
  <si>
    <t>1101259520</t>
  </si>
  <si>
    <t>100020802977</t>
  </si>
  <si>
    <t>C25TNN|28222</t>
  </si>
  <si>
    <t>122</t>
  </si>
  <si>
    <t>1101257708</t>
  </si>
  <si>
    <t>100020805700</t>
  </si>
  <si>
    <t>C25TNN|28223</t>
  </si>
  <si>
    <t>113</t>
  </si>
  <si>
    <t>1101403277</t>
  </si>
  <si>
    <t>100020899287</t>
  </si>
  <si>
    <t>C25TNN|28235</t>
  </si>
  <si>
    <t>125</t>
  </si>
  <si>
    <t>1101401079</t>
  </si>
  <si>
    <t>100020899302</t>
  </si>
  <si>
    <t>C25TNN|28237</t>
  </si>
  <si>
    <t>104</t>
  </si>
  <si>
    <t>1101274369</t>
  </si>
  <si>
    <t>100020810794</t>
  </si>
  <si>
    <t>C25TNN|28313</t>
  </si>
  <si>
    <t>135</t>
  </si>
  <si>
    <t>1101273087</t>
  </si>
  <si>
    <t>100020814647</t>
  </si>
  <si>
    <t>C25TNN|28314</t>
  </si>
  <si>
    <t>106</t>
  </si>
  <si>
    <t>1101285909</t>
  </si>
  <si>
    <t>100020819005</t>
  </si>
  <si>
    <t>C25TNN|28234</t>
  </si>
  <si>
    <t>128</t>
  </si>
  <si>
    <t>1101285147</t>
  </si>
  <si>
    <t>100020820973</t>
  </si>
  <si>
    <t>C25TNN|28238</t>
  </si>
  <si>
    <t>114</t>
  </si>
  <si>
    <t>1101284803</t>
  </si>
  <si>
    <t>100020819722</t>
  </si>
  <si>
    <t>C25TNN|28236</t>
  </si>
  <si>
    <t>1101284230</t>
  </si>
  <si>
    <t>100020815304</t>
  </si>
  <si>
    <t>C25TNN|28239</t>
  </si>
  <si>
    <t>121</t>
  </si>
  <si>
    <t>1101274318</t>
  </si>
  <si>
    <t>100020813515</t>
  </si>
  <si>
    <t>C25TNN|28512</t>
  </si>
  <si>
    <t>115</t>
  </si>
  <si>
    <t>1101273997</t>
  </si>
  <si>
    <t>100020812931</t>
  </si>
  <si>
    <t>C25TNN|29050</t>
  </si>
  <si>
    <t>1101284894</t>
  </si>
  <si>
    <t>100020819724</t>
  </si>
  <si>
    <t>C25TNN|28365</t>
  </si>
  <si>
    <t>119</t>
  </si>
  <si>
    <t>1101335206</t>
  </si>
  <si>
    <t>100020852786</t>
  </si>
  <si>
    <t>C25TNN|28364</t>
  </si>
  <si>
    <t>137</t>
  </si>
  <si>
    <t>1101297381</t>
  </si>
  <si>
    <t>100020826875</t>
  </si>
  <si>
    <t>C25TNN|29269</t>
  </si>
  <si>
    <t>1101297167</t>
  </si>
  <si>
    <t>100020825999</t>
  </si>
  <si>
    <t>C25TNN|29261</t>
  </si>
  <si>
    <t>145</t>
  </si>
  <si>
    <t>1101296821</t>
  </si>
  <si>
    <t>100020827435</t>
  </si>
  <si>
    <t>C25TNN|29264</t>
  </si>
  <si>
    <t>1101296234</t>
  </si>
  <si>
    <t>100020827434</t>
  </si>
  <si>
    <t>C25TNN|29263</t>
  </si>
  <si>
    <t>1101282986</t>
  </si>
  <si>
    <t>100020821098</t>
  </si>
  <si>
    <t>C25TNN|29262</t>
  </si>
  <si>
    <t>1101330879</t>
  </si>
  <si>
    <t>100020852783</t>
  </si>
  <si>
    <t>C25TNN|29272</t>
  </si>
  <si>
    <t>1101297212</t>
  </si>
  <si>
    <t>100020824477</t>
  </si>
  <si>
    <t>C25TNN|29273</t>
  </si>
  <si>
    <t>1101295675</t>
  </si>
  <si>
    <t>100020826955</t>
  </si>
  <si>
    <t>C25TNN|29270</t>
  </si>
  <si>
    <t>110</t>
  </si>
  <si>
    <t>1101294212</t>
  </si>
  <si>
    <t>100020824603</t>
  </si>
  <si>
    <t>C25TNN|29271</t>
  </si>
  <si>
    <t>1101320929</t>
  </si>
  <si>
    <t>100020841292</t>
  </si>
  <si>
    <t>C25TNN|29725</t>
  </si>
  <si>
    <t>136</t>
  </si>
  <si>
    <t>1101292711</t>
  </si>
  <si>
    <t>100020826798</t>
  </si>
  <si>
    <t>C25TNN|29724</t>
  </si>
  <si>
    <t>139</t>
  </si>
  <si>
    <t>1101354089</t>
  </si>
  <si>
    <t>100020865579</t>
  </si>
  <si>
    <t>C25TNN|29792</t>
  </si>
  <si>
    <t>1101353057</t>
  </si>
  <si>
    <t>100020862476</t>
  </si>
  <si>
    <t>C25TNN|29789</t>
  </si>
  <si>
    <t>1101354907</t>
  </si>
  <si>
    <t>100020866708</t>
  </si>
  <si>
    <t>C25TNN|29793</t>
  </si>
  <si>
    <t>1506</t>
  </si>
  <si>
    <t>1101346794</t>
  </si>
  <si>
    <t>100020858301</t>
  </si>
  <si>
    <t>C25TNN|29796</t>
  </si>
  <si>
    <t>1101345725</t>
  </si>
  <si>
    <t>100020857778</t>
  </si>
  <si>
    <t>C25TNN|29794</t>
  </si>
  <si>
    <t>1101343155</t>
  </si>
  <si>
    <t>100020857781</t>
  </si>
  <si>
    <t>C25TNN|29795</t>
  </si>
  <si>
    <t>1508</t>
  </si>
  <si>
    <t>1101341777</t>
  </si>
  <si>
    <t>100020858517</t>
  </si>
  <si>
    <t>C25TNN|29797</t>
  </si>
  <si>
    <t>1101332260</t>
  </si>
  <si>
    <t>100020853959</t>
  </si>
  <si>
    <t>C25TNN|29790</t>
  </si>
  <si>
    <t>1101330160</t>
  </si>
  <si>
    <t>100020853884</t>
  </si>
  <si>
    <t>C25TNN|29791</t>
  </si>
  <si>
    <t>1101362587</t>
  </si>
  <si>
    <t>100020871816</t>
  </si>
  <si>
    <t>C25TNN|29928</t>
  </si>
  <si>
    <t>1101345762</t>
  </si>
  <si>
    <t>100020861689</t>
  </si>
  <si>
    <t>C25TNN|29924</t>
  </si>
  <si>
    <t>1101344729</t>
  </si>
  <si>
    <t>100020860538</t>
  </si>
  <si>
    <t>C25TNN|29921</t>
  </si>
  <si>
    <t>1101344397</t>
  </si>
  <si>
    <t>100020861690</t>
  </si>
  <si>
    <t>C25TNN|29923</t>
  </si>
  <si>
    <t>1101343990</t>
  </si>
  <si>
    <t>100020856762</t>
  </si>
  <si>
    <t>C25TNN|29927</t>
  </si>
  <si>
    <t>124</t>
  </si>
  <si>
    <t>1101335334</t>
  </si>
  <si>
    <t>100020853692</t>
  </si>
  <si>
    <t>C25TNN|29925</t>
  </si>
  <si>
    <t>1101333852</t>
  </si>
  <si>
    <t>100020851937</t>
  </si>
  <si>
    <t>C25TNN|29922</t>
  </si>
  <si>
    <t>1101333262</t>
  </si>
  <si>
    <t>100020854310</t>
  </si>
  <si>
    <t>C25TNN|29926</t>
  </si>
  <si>
    <t>123</t>
  </si>
  <si>
    <t>1101318671</t>
  </si>
  <si>
    <t>100020844132</t>
  </si>
  <si>
    <t>C25TNN|29860</t>
  </si>
  <si>
    <t>1101354745</t>
  </si>
  <si>
    <t>100020868789</t>
  </si>
  <si>
    <t>C25TNN|29968</t>
  </si>
  <si>
    <t>1101412888</t>
  </si>
  <si>
    <t>100020902900</t>
  </si>
  <si>
    <t>C25TNN|29940</t>
  </si>
  <si>
    <t>1101331775</t>
  </si>
  <si>
    <t>100020850519</t>
  </si>
  <si>
    <t>1C25TNN|29950</t>
  </si>
  <si>
    <t>1101330353</t>
  </si>
  <si>
    <t>100020849844</t>
  </si>
  <si>
    <t>C25TNN|29946</t>
  </si>
  <si>
    <t>152</t>
  </si>
  <si>
    <t>1101370358</t>
  </si>
  <si>
    <t>100020878002</t>
  </si>
  <si>
    <t>C25TNN|30802</t>
  </si>
  <si>
    <t>140</t>
  </si>
  <si>
    <t>1101362315</t>
  </si>
  <si>
    <t>100020875897</t>
  </si>
  <si>
    <t>C25TNN|30801</t>
  </si>
  <si>
    <t>1101370934</t>
  </si>
  <si>
    <t>100020876240</t>
  </si>
  <si>
    <t>C25TNN|30827</t>
  </si>
  <si>
    <t>1101368754</t>
  </si>
  <si>
    <t>100020876278</t>
  </si>
  <si>
    <t>C25TNN|30828</t>
  </si>
  <si>
    <t>1101364878</t>
  </si>
  <si>
    <t>100020873324</t>
  </si>
  <si>
    <t>C25TNN|30816</t>
  </si>
  <si>
    <t>1101362917</t>
  </si>
  <si>
    <t>100020874762</t>
  </si>
  <si>
    <t>C25TNN|30826</t>
  </si>
  <si>
    <t>151</t>
  </si>
  <si>
    <t>1101362771</t>
  </si>
  <si>
    <t>100020872523</t>
  </si>
  <si>
    <t>C25TNN|30829</t>
  </si>
  <si>
    <t>1101413071</t>
  </si>
  <si>
    <t>100020909424</t>
  </si>
  <si>
    <t>C25TNN|31146</t>
  </si>
  <si>
    <t>1510</t>
  </si>
  <si>
    <t>1101420116</t>
  </si>
  <si>
    <t>100020915101</t>
  </si>
  <si>
    <t>C25TNN|31153</t>
  </si>
  <si>
    <t>1101422209</t>
  </si>
  <si>
    <t>100020914855</t>
  </si>
  <si>
    <t>C25TNN|31152</t>
  </si>
  <si>
    <t>153</t>
  </si>
  <si>
    <t>1101424683</t>
  </si>
  <si>
    <t>100020915327</t>
  </si>
  <si>
    <t>C25TNN|31156</t>
  </si>
  <si>
    <t>1101411793</t>
  </si>
  <si>
    <t>100020908423</t>
  </si>
  <si>
    <t>C25TNN|31154</t>
  </si>
  <si>
    <t>1101414113</t>
  </si>
  <si>
    <t>100020907207</t>
  </si>
  <si>
    <t>C25TNN|31150</t>
  </si>
  <si>
    <t>141</t>
  </si>
  <si>
    <t>1101413306</t>
  </si>
  <si>
    <t>100020905626</t>
  </si>
  <si>
    <t>C25TNN|31147</t>
  </si>
  <si>
    <t>1512</t>
  </si>
  <si>
    <t>1101412844</t>
  </si>
  <si>
    <t>100020908207</t>
  </si>
  <si>
    <t>C25TNN|31155</t>
  </si>
  <si>
    <t>1101411865</t>
  </si>
  <si>
    <t>100020907103</t>
  </si>
  <si>
    <t>C25TNN|31151</t>
  </si>
  <si>
    <t>1101411520</t>
  </si>
  <si>
    <t>100020902682</t>
  </si>
  <si>
    <t>C25TNN|31145</t>
  </si>
  <si>
    <t>1101410876</t>
  </si>
  <si>
    <t>100020905868</t>
  </si>
  <si>
    <t>C25TNN|31149</t>
  </si>
  <si>
    <t>1101412201</t>
  </si>
  <si>
    <t>100020910014</t>
  </si>
  <si>
    <t>C25TNN|31230</t>
  </si>
  <si>
    <t>112</t>
  </si>
  <si>
    <t>1101413986</t>
  </si>
  <si>
    <t>100020909771</t>
  </si>
  <si>
    <t>C25TNN|31232</t>
  </si>
  <si>
    <t>1101401948</t>
  </si>
  <si>
    <t>100020901762</t>
  </si>
  <si>
    <t>C25TNN|31231</t>
  </si>
  <si>
    <t>1101386597</t>
  </si>
  <si>
    <t>100020893589</t>
  </si>
  <si>
    <t>C25TNN|31170</t>
  </si>
  <si>
    <t>1101409537</t>
  </si>
  <si>
    <t>100020909823</t>
  </si>
  <si>
    <t>C25TNN|31313</t>
  </si>
  <si>
    <t>1101420938</t>
  </si>
  <si>
    <t>100020915919</t>
  </si>
  <si>
    <t>C25TNN|31312</t>
  </si>
  <si>
    <t>1101421596</t>
  </si>
  <si>
    <t>100020916683</t>
  </si>
  <si>
    <t>C25TNN|31314</t>
  </si>
  <si>
    <t>118</t>
  </si>
  <si>
    <t>1101430770</t>
  </si>
  <si>
    <t>100020921079</t>
  </si>
  <si>
    <t>C25TNN|31315</t>
  </si>
  <si>
    <t>1101431077</t>
  </si>
  <si>
    <t>100020917904</t>
  </si>
  <si>
    <t>C25TNN|31316</t>
  </si>
  <si>
    <t>1101431305</t>
  </si>
  <si>
    <t>100020919170</t>
  </si>
  <si>
    <t>C25TNN|31317</t>
  </si>
  <si>
    <t>103</t>
  </si>
  <si>
    <t>1101401602</t>
  </si>
  <si>
    <t>100020899961</t>
  </si>
  <si>
    <t>C25TNN|31321</t>
  </si>
  <si>
    <t>1101401130</t>
  </si>
  <si>
    <t>100020900656</t>
  </si>
  <si>
    <t>C25TNN|31301</t>
  </si>
  <si>
    <t>133</t>
  </si>
  <si>
    <t>1101522628</t>
  </si>
  <si>
    <t>100020975878</t>
  </si>
  <si>
    <t>C25TNN|32071</t>
  </si>
  <si>
    <t>1101410027</t>
  </si>
  <si>
    <t>100020908765</t>
  </si>
  <si>
    <t>C25TNN|31543</t>
  </si>
  <si>
    <t>1101413983</t>
  </si>
  <si>
    <t>100020909985</t>
  </si>
  <si>
    <t>C25TNN|31389</t>
  </si>
  <si>
    <t>1101431058</t>
  </si>
  <si>
    <t>100020921660</t>
  </si>
  <si>
    <t>C25TNN|32292</t>
  </si>
  <si>
    <t>1101431176</t>
  </si>
  <si>
    <t>100020921807</t>
  </si>
  <si>
    <t>C25TNN|32290</t>
  </si>
  <si>
    <t>1101431516</t>
  </si>
  <si>
    <t>100020922939</t>
  </si>
  <si>
    <t>C25TNN|32283</t>
  </si>
  <si>
    <t>1101431742</t>
  </si>
  <si>
    <t>100020921919</t>
  </si>
  <si>
    <t>C25TNN|32289</t>
  </si>
  <si>
    <t>1101432927</t>
  </si>
  <si>
    <t>100020921187</t>
  </si>
  <si>
    <t>C25TNN|32291</t>
  </si>
  <si>
    <t>1101433545</t>
  </si>
  <si>
    <t>100020919642</t>
  </si>
  <si>
    <t>C25TNN|32284</t>
  </si>
  <si>
    <t>1101434067</t>
  </si>
  <si>
    <t>100020921023</t>
  </si>
  <si>
    <t>C25TNN|32281</t>
  </si>
  <si>
    <t>1101434216</t>
  </si>
  <si>
    <t>100020918102</t>
  </si>
  <si>
    <t>C25TNN|32282</t>
  </si>
  <si>
    <t>1101435168</t>
  </si>
  <si>
    <t>100020918597</t>
  </si>
  <si>
    <t>C25TNN|32287</t>
  </si>
  <si>
    <t>1101459129</t>
  </si>
  <si>
    <t>100020941118</t>
  </si>
  <si>
    <t>C25TNN|32737</t>
  </si>
  <si>
    <t>1101467971</t>
  </si>
  <si>
    <t>100020947152</t>
  </si>
  <si>
    <t>C25TNN|32739</t>
  </si>
  <si>
    <t>1101468246</t>
  </si>
  <si>
    <t>100020950180</t>
  </si>
  <si>
    <t>C25TNN|32738</t>
  </si>
  <si>
    <t>1101480115</t>
  </si>
  <si>
    <t>100020955447</t>
  </si>
  <si>
    <t>C25TNN|32832</t>
  </si>
  <si>
    <t>1509</t>
  </si>
  <si>
    <t>1101480137</t>
  </si>
  <si>
    <t>100020956368</t>
  </si>
  <si>
    <t>C25TNN|32833</t>
  </si>
  <si>
    <t>1101480995</t>
  </si>
  <si>
    <t>100020955453</t>
  </si>
  <si>
    <t>C25TNN|32831</t>
  </si>
  <si>
    <t>1101481188</t>
  </si>
  <si>
    <t>100020954307</t>
  </si>
  <si>
    <t>C25TNN|32828</t>
  </si>
  <si>
    <t>1101482378</t>
  </si>
  <si>
    <t>100020954249</t>
  </si>
  <si>
    <t>C25TNN|32827</t>
  </si>
  <si>
    <t>1502</t>
  </si>
  <si>
    <t>1101482895</t>
  </si>
  <si>
    <t>100020955139</t>
  </si>
  <si>
    <t>C25TNN|32830</t>
  </si>
  <si>
    <t>1101483925</t>
  </si>
  <si>
    <t>100020952469</t>
  </si>
  <si>
    <t>C25TNN|32826</t>
  </si>
  <si>
    <t>1511</t>
  </si>
  <si>
    <t>1101492440</t>
  </si>
  <si>
    <t>100020962827</t>
  </si>
  <si>
    <t>C25TNN|32834</t>
  </si>
  <si>
    <t>1101493095</t>
  </si>
  <si>
    <t>100020962387</t>
  </si>
  <si>
    <t>C25TNN|32829</t>
  </si>
  <si>
    <t>1101472487</t>
  </si>
  <si>
    <t>100020950028</t>
  </si>
  <si>
    <t>C25TNN|32911</t>
  </si>
  <si>
    <t>1101480186</t>
  </si>
  <si>
    <t>100020952097</t>
  </si>
  <si>
    <t>C25TNN|32912</t>
  </si>
  <si>
    <t>1101482168</t>
  </si>
  <si>
    <t>100020952644</t>
  </si>
  <si>
    <t>C25TNN|32914</t>
  </si>
  <si>
    <t>1101494592</t>
  </si>
  <si>
    <t>100020960571</t>
  </si>
  <si>
    <t>C25TNN|32913</t>
  </si>
  <si>
    <t>1101494898</t>
  </si>
  <si>
    <t>100020958714</t>
  </si>
  <si>
    <t>C25TNN|32909</t>
  </si>
  <si>
    <t>1101454824</t>
  </si>
  <si>
    <t>100020942190</t>
  </si>
  <si>
    <t>C25TNN|32859</t>
  </si>
  <si>
    <t>1101613264</t>
  </si>
  <si>
    <t>100021039312</t>
  </si>
  <si>
    <t>C25TNN|32915</t>
  </si>
  <si>
    <t>HÃƒÂ ng hÃƒÂ³a quÃ¡ÂºÂ§y 0480.3002179</t>
  </si>
  <si>
    <t>1101469408</t>
  </si>
  <si>
    <t>100020948640</t>
  </si>
  <si>
    <t>C25TNN|32965</t>
  </si>
  <si>
    <t>1101483203</t>
  </si>
  <si>
    <t>100020950850</t>
  </si>
  <si>
    <t>C25TNN|32972</t>
  </si>
  <si>
    <t>132</t>
  </si>
  <si>
    <t>1101491649</t>
  </si>
  <si>
    <t>100020960827</t>
  </si>
  <si>
    <t>C25TNN|32977</t>
  </si>
  <si>
    <t>1101493139</t>
  </si>
  <si>
    <t>100020963867</t>
  </si>
  <si>
    <t>C25TNN|32978</t>
  </si>
  <si>
    <t>1101455236</t>
  </si>
  <si>
    <t>100020940741</t>
  </si>
  <si>
    <t>1C25TNN|32950</t>
  </si>
  <si>
    <t>1101503316</t>
  </si>
  <si>
    <t>100020970431</t>
  </si>
  <si>
    <t>C25TNN|33918</t>
  </si>
  <si>
    <t>1101505183</t>
  </si>
  <si>
    <t>100020970698</t>
  </si>
  <si>
    <t>C25TNN|33917</t>
  </si>
  <si>
    <t>1101521483</t>
  </si>
  <si>
    <t>100020975880</t>
  </si>
  <si>
    <t>C25TNN|33669</t>
  </si>
  <si>
    <t>1101522082</t>
  </si>
  <si>
    <t>100020975436</t>
  </si>
  <si>
    <t>C25TNN|33920</t>
  </si>
  <si>
    <t>1101522411</t>
  </si>
  <si>
    <t>100020975434</t>
  </si>
  <si>
    <t>C25TNN|33919</t>
  </si>
  <si>
    <t>1101504875</t>
  </si>
  <si>
    <t>100020965788</t>
  </si>
  <si>
    <t>C25TNN|33964</t>
  </si>
  <si>
    <t>1101574239</t>
  </si>
  <si>
    <t>100021011910</t>
  </si>
  <si>
    <t>C25TNN|34342</t>
  </si>
  <si>
    <t>1101574295</t>
  </si>
  <si>
    <t>100021005466</t>
  </si>
  <si>
    <t>C25TNN|34340</t>
  </si>
  <si>
    <t>1101548295</t>
  </si>
  <si>
    <t>100020996273</t>
  </si>
  <si>
    <t>C25TNN|34291</t>
  </si>
  <si>
    <t>1101550157</t>
  </si>
  <si>
    <t>100020995794</t>
  </si>
  <si>
    <t>C25TNN|34290</t>
  </si>
  <si>
    <t>1101550875</t>
  </si>
  <si>
    <t>100020994668</t>
  </si>
  <si>
    <t>C25TNN|34293</t>
  </si>
  <si>
    <t>1101550990</t>
  </si>
  <si>
    <t>100020996541</t>
  </si>
  <si>
    <t>C25TNN|34258</t>
  </si>
  <si>
    <t>1101559648</t>
  </si>
  <si>
    <t>100021004326</t>
  </si>
  <si>
    <t>C25TNN|34333</t>
  </si>
  <si>
    <t>1101560856</t>
  </si>
  <si>
    <t>100021001451</t>
  </si>
  <si>
    <t>C25TNN|34345</t>
  </si>
  <si>
    <t>1101561138</t>
  </si>
  <si>
    <t>100020999698</t>
  </si>
  <si>
    <t>C25TNN|34335</t>
  </si>
  <si>
    <t>1101561328</t>
  </si>
  <si>
    <t>100020999772</t>
  </si>
  <si>
    <t>C25TNN|34336</t>
  </si>
  <si>
    <t>1101561403</t>
  </si>
  <si>
    <t>100021000699</t>
  </si>
  <si>
    <t>C25TNN|34343</t>
  </si>
  <si>
    <t>1101561632</t>
  </si>
  <si>
    <t>100021004893</t>
  </si>
  <si>
    <t>C25TNN|34334</t>
  </si>
  <si>
    <t>1101563248</t>
  </si>
  <si>
    <t>100021000272</t>
  </si>
  <si>
    <t>C25TNN|34338</t>
  </si>
  <si>
    <t>1101563879</t>
  </si>
  <si>
    <t>100021000471</t>
  </si>
  <si>
    <t>C25TNN|34339</t>
  </si>
  <si>
    <t>1101564133</t>
  </si>
  <si>
    <t>100020999828</t>
  </si>
  <si>
    <t>C25TNN|34337</t>
  </si>
  <si>
    <t>1101564472</t>
  </si>
  <si>
    <t>100021002755</t>
  </si>
  <si>
    <t>C25TNN|34292</t>
  </si>
  <si>
    <t>1101570928</t>
  </si>
  <si>
    <t>100021005470</t>
  </si>
  <si>
    <t>C25TNN|34341</t>
  </si>
  <si>
    <t>1101572114</t>
  </si>
  <si>
    <t>100021005675</t>
  </si>
  <si>
    <t>C25TNN|34344</t>
  </si>
  <si>
    <t>1101573420</t>
  </si>
  <si>
    <t>100021008841</t>
  </si>
  <si>
    <t>C25TNN|34473</t>
  </si>
  <si>
    <t>1101573931</t>
  </si>
  <si>
    <t>100021010871</t>
  </si>
  <si>
    <t>C25TNN|34491</t>
  </si>
  <si>
    <t>1101549931</t>
  </si>
  <si>
    <t>100020996475</t>
  </si>
  <si>
    <t>C25TNN|34474</t>
  </si>
  <si>
    <t>1101551210</t>
  </si>
  <si>
    <t>100020995357</t>
  </si>
  <si>
    <t>C25TNN|34467</t>
  </si>
  <si>
    <t>1101551212</t>
  </si>
  <si>
    <t>100020995538</t>
  </si>
  <si>
    <t>C25TNN|34472</t>
  </si>
  <si>
    <t>111</t>
  </si>
  <si>
    <t>1101552068</t>
  </si>
  <si>
    <t>100020996100</t>
  </si>
  <si>
    <t>C25TNN|34513</t>
  </si>
  <si>
    <t>1101552112</t>
  </si>
  <si>
    <t>100020997584</t>
  </si>
  <si>
    <t>C25TNN|34476</t>
  </si>
  <si>
    <t>1101561622</t>
  </si>
  <si>
    <t>100021004306</t>
  </si>
  <si>
    <t>C25TNN|34475</t>
  </si>
  <si>
    <t>1101571268</t>
  </si>
  <si>
    <t>100021010737</t>
  </si>
  <si>
    <t>C25TNN|34490</t>
  </si>
  <si>
    <t>1101661529</t>
  </si>
  <si>
    <t>100021075422</t>
  </si>
  <si>
    <t>C25TNN|35441</t>
  </si>
  <si>
    <t>1101663846</t>
  </si>
  <si>
    <t>100021075423</t>
  </si>
  <si>
    <t>C25TNN|35442</t>
  </si>
  <si>
    <t>1101573183</t>
  </si>
  <si>
    <t>100021009625</t>
  </si>
  <si>
    <t>C25TNN|34574</t>
  </si>
  <si>
    <t>1101573265</t>
  </si>
  <si>
    <t>100021009620</t>
  </si>
  <si>
    <t>C25TNN|34598</t>
  </si>
  <si>
    <t>1101581469</t>
  </si>
  <si>
    <t>100021014487</t>
  </si>
  <si>
    <t>C25TNN|35438</t>
  </si>
  <si>
    <t>1101581769</t>
  </si>
  <si>
    <t>100021015080</t>
  </si>
  <si>
    <t>C25TNN|35439</t>
  </si>
  <si>
    <t>1101582439</t>
  </si>
  <si>
    <t>100021015201</t>
  </si>
  <si>
    <t>C25TNN|35440</t>
  </si>
  <si>
    <t>1101582731</t>
  </si>
  <si>
    <t>100021013898</t>
  </si>
  <si>
    <t>C25TNN|35437</t>
  </si>
  <si>
    <t>1101586303</t>
  </si>
  <si>
    <t>100021020414</t>
  </si>
  <si>
    <t>C25TNN|35436</t>
  </si>
  <si>
    <t>1101560280</t>
  </si>
  <si>
    <t>100021003205</t>
  </si>
  <si>
    <t>C25TNN|34570</t>
  </si>
  <si>
    <t>1101561429</t>
  </si>
  <si>
    <t>100021003433</t>
  </si>
  <si>
    <t>C25TNN|34568</t>
  </si>
  <si>
    <t>1101561521</t>
  </si>
  <si>
    <t>100021003207</t>
  </si>
  <si>
    <t>C25TNN|34567</t>
  </si>
  <si>
    <t>1101571412</t>
  </si>
  <si>
    <t>100021009621</t>
  </si>
  <si>
    <t>C25TNN|34571</t>
  </si>
  <si>
    <t>1101573787</t>
  </si>
  <si>
    <t>100021011688</t>
  </si>
  <si>
    <t>C25TNN|35473</t>
  </si>
  <si>
    <t>1101580203</t>
  </si>
  <si>
    <t>100021013714</t>
  </si>
  <si>
    <t>C25TNN|35471</t>
  </si>
  <si>
    <t>1101580385</t>
  </si>
  <si>
    <t>100021013715</t>
  </si>
  <si>
    <t>C25TNN|35470</t>
  </si>
  <si>
    <t>1101581353</t>
  </si>
  <si>
    <t>100021013112</t>
  </si>
  <si>
    <t>C25TNN|35469</t>
  </si>
  <si>
    <t>1101591091</t>
  </si>
  <si>
    <t>100021023539</t>
  </si>
  <si>
    <t>C25TNN|35468</t>
  </si>
  <si>
    <t>1101593841</t>
  </si>
  <si>
    <t>100021023538</t>
  </si>
  <si>
    <t>C25TNN|35465</t>
  </si>
  <si>
    <t>1101569886</t>
  </si>
  <si>
    <t>100021011687</t>
  </si>
  <si>
    <t>C25TNN|35472</t>
  </si>
  <si>
    <t>1101616571</t>
  </si>
  <si>
    <t>100021037409</t>
  </si>
  <si>
    <t>C25TNN|35787</t>
  </si>
  <si>
    <t>1101590793</t>
  </si>
  <si>
    <t>100021026603</t>
  </si>
  <si>
    <t>C25TNN|35791</t>
  </si>
  <si>
    <t>1101590988</t>
  </si>
  <si>
    <t>100021028436</t>
  </si>
  <si>
    <t>C25TNN|35795</t>
  </si>
  <si>
    <t>1101591315</t>
  </si>
  <si>
    <t>100021028435</t>
  </si>
  <si>
    <t>C25TNN|35794</t>
  </si>
  <si>
    <t>1101595849</t>
  </si>
  <si>
    <t>100021025869</t>
  </si>
  <si>
    <t>C25TNN|35788</t>
  </si>
  <si>
    <t>1101596077</t>
  </si>
  <si>
    <t>100021025875</t>
  </si>
  <si>
    <t>C25TNN|35789</t>
  </si>
  <si>
    <t>1101603839</t>
  </si>
  <si>
    <t>100021034852</t>
  </si>
  <si>
    <t>C25TNN|35793</t>
  </si>
  <si>
    <t>1101604118</t>
  </si>
  <si>
    <t>100021034853</t>
  </si>
  <si>
    <t>C25TNN|35792</t>
  </si>
  <si>
    <t>1101604350</t>
  </si>
  <si>
    <t>100021032610</t>
  </si>
  <si>
    <t>C25TNN|35790</t>
  </si>
  <si>
    <t>1101613409</t>
  </si>
  <si>
    <t>100021041502</t>
  </si>
  <si>
    <t>C25TNN|35928</t>
  </si>
  <si>
    <t>1101613462</t>
  </si>
  <si>
    <t>100021039854</t>
  </si>
  <si>
    <t>C25TNN|35926</t>
  </si>
  <si>
    <t>1101615272</t>
  </si>
  <si>
    <t>100021042640</t>
  </si>
  <si>
    <t>C25TNN|35934</t>
  </si>
  <si>
    <t>1101615838</t>
  </si>
  <si>
    <t>100021042063</t>
  </si>
  <si>
    <t>C25TNN|35931</t>
  </si>
  <si>
    <t>1101616267</t>
  </si>
  <si>
    <t>100021042061</t>
  </si>
  <si>
    <t>C25TNN|35930</t>
  </si>
  <si>
    <t>1101617041</t>
  </si>
  <si>
    <t>100021042483</t>
  </si>
  <si>
    <t>C25TNN|35933</t>
  </si>
  <si>
    <t>1101633136</t>
  </si>
  <si>
    <t>100021051315</t>
  </si>
  <si>
    <t>C25TNN|35927</t>
  </si>
  <si>
    <t>1101642863</t>
  </si>
  <si>
    <t>100021055461</t>
  </si>
  <si>
    <t>C25TNN|35905</t>
  </si>
  <si>
    <t>1101642895</t>
  </si>
  <si>
    <t>100021060378</t>
  </si>
  <si>
    <t>C25TNN|35935</t>
  </si>
  <si>
    <t>1101612997</t>
  </si>
  <si>
    <t>100021042376</t>
  </si>
  <si>
    <t>C25TNN|35932</t>
  </si>
  <si>
    <t>1101796565</t>
  </si>
  <si>
    <t>K25TRT|13883</t>
  </si>
  <si>
    <t>TRA HANG - 120</t>
  </si>
  <si>
    <t>1101613527</t>
  </si>
  <si>
    <t>100021037558</t>
  </si>
  <si>
    <t>C25TNN|36086</t>
  </si>
  <si>
    <t>1101615034</t>
  </si>
  <si>
    <t>100021037432</t>
  </si>
  <si>
    <t>C25TNN|36080</t>
  </si>
  <si>
    <t>1101615883</t>
  </si>
  <si>
    <t>100021040099</t>
  </si>
  <si>
    <t>C25TNN|36095</t>
  </si>
  <si>
    <t>1101615935</t>
  </si>
  <si>
    <t>100021037573</t>
  </si>
  <si>
    <t>C25TNN|36089</t>
  </si>
  <si>
    <t>1101616639</t>
  </si>
  <si>
    <t>100021038361</t>
  </si>
  <si>
    <t>1C25TNN|36092</t>
  </si>
  <si>
    <t>1101632305</t>
  </si>
  <si>
    <t>100021047847</t>
  </si>
  <si>
    <t>C25TNN|36106</t>
  </si>
  <si>
    <t>1101633876</t>
  </si>
  <si>
    <t>100021049901</t>
  </si>
  <si>
    <t>C25TNN|36107</t>
  </si>
  <si>
    <t>1101643153</t>
  </si>
  <si>
    <t>100021057330</t>
  </si>
  <si>
    <t>C25TNN|36108</t>
  </si>
  <si>
    <t>1101645595</t>
  </si>
  <si>
    <t>100021058746</t>
  </si>
  <si>
    <t>C25TNN|36109</t>
  </si>
  <si>
    <t>1101836466</t>
  </si>
  <si>
    <t>100021177984</t>
  </si>
  <si>
    <t>C25TNN|36128</t>
  </si>
  <si>
    <t>1101732618</t>
  </si>
  <si>
    <t>100021091428</t>
  </si>
  <si>
    <t>C25TNN|36077</t>
  </si>
  <si>
    <t>1101612632</t>
  </si>
  <si>
    <t>100021037515</t>
  </si>
  <si>
    <t>C25TNN|36085</t>
  </si>
  <si>
    <t>1101654238</t>
  </si>
  <si>
    <t>100021061580</t>
  </si>
  <si>
    <t>C25TNN|36655</t>
  </si>
  <si>
    <t>1101633817</t>
  </si>
  <si>
    <t>100021050637</t>
  </si>
  <si>
    <t>C25TNN|36467</t>
  </si>
  <si>
    <t>1101634582</t>
  </si>
  <si>
    <t>100021050218</t>
  </si>
  <si>
    <t>C25TNN|36464</t>
  </si>
  <si>
    <t>1101636420</t>
  </si>
  <si>
    <t>100021050635</t>
  </si>
  <si>
    <t>C25TNN|36488</t>
  </si>
  <si>
    <t>1101636879</t>
  </si>
  <si>
    <t>100021050216</t>
  </si>
  <si>
    <t>C25TNN|36465</t>
  </si>
  <si>
    <t>1101645864</t>
  </si>
  <si>
    <t>100021060061</t>
  </si>
  <si>
    <t>C25TNN|36650</t>
  </si>
  <si>
    <t>1101651083</t>
  </si>
  <si>
    <t>100021062453</t>
  </si>
  <si>
    <t>C25TNN|36651</t>
  </si>
  <si>
    <t>1101736845</t>
  </si>
  <si>
    <t>100021093609</t>
  </si>
  <si>
    <t>C25TNN|36654</t>
  </si>
  <si>
    <t>1101771655</t>
  </si>
  <si>
    <t>100021146893</t>
  </si>
  <si>
    <t>C25TNN|36653</t>
  </si>
  <si>
    <t>1101773277</t>
  </si>
  <si>
    <t>100021146896</t>
  </si>
  <si>
    <t>C25TNN|36652</t>
  </si>
  <si>
    <t>1101654163</t>
  </si>
  <si>
    <t>100021063284</t>
  </si>
  <si>
    <t>C25TNN|36693</t>
  </si>
  <si>
    <t>1101654586</t>
  </si>
  <si>
    <t>100021067613</t>
  </si>
  <si>
    <t>C25TNN|36694</t>
  </si>
  <si>
    <t>1101659420</t>
  </si>
  <si>
    <t>100021072064</t>
  </si>
  <si>
    <t>C25TNN|36695</t>
  </si>
  <si>
    <t>1101651028</t>
  </si>
  <si>
    <t>100021063497</t>
  </si>
  <si>
    <t>C25TNN|36691</t>
  </si>
  <si>
    <t>1101651391</t>
  </si>
  <si>
    <t>100021065823</t>
  </si>
  <si>
    <t>C25TNN|36670</t>
  </si>
  <si>
    <t>1101652856</t>
  </si>
  <si>
    <t>100021063285</t>
  </si>
  <si>
    <t>C25TNN|36692</t>
  </si>
  <si>
    <t>1101796628</t>
  </si>
  <si>
    <t>K25TRT|14342</t>
  </si>
  <si>
    <t>TRA HANG - 138</t>
  </si>
  <si>
    <t>1101695250</t>
  </si>
  <si>
    <t>100021100448</t>
  </si>
  <si>
    <t>C25TNN|37041</t>
  </si>
  <si>
    <t>1101706367</t>
  </si>
  <si>
    <t>100021106076</t>
  </si>
  <si>
    <t>C25TNN|37054</t>
  </si>
  <si>
    <t>1101734105</t>
  </si>
  <si>
    <t>100021096573</t>
  </si>
  <si>
    <t>C25TNN|37052</t>
  </si>
  <si>
    <t>1101734492</t>
  </si>
  <si>
    <t>100021096548</t>
  </si>
  <si>
    <t>C25TNN|37051</t>
  </si>
  <si>
    <t>1101734888</t>
  </si>
  <si>
    <t>100021096409</t>
  </si>
  <si>
    <t>C25TNN|37048</t>
  </si>
  <si>
    <t>1101736766</t>
  </si>
  <si>
    <t>100021096732</t>
  </si>
  <si>
    <t>C25TNN|37049</t>
  </si>
  <si>
    <t>1101736779</t>
  </si>
  <si>
    <t>100021094697</t>
  </si>
  <si>
    <t>C25TNN|37047</t>
  </si>
  <si>
    <t>1101737818</t>
  </si>
  <si>
    <t>100021096733</t>
  </si>
  <si>
    <t>C25TNN|37050</t>
  </si>
  <si>
    <t>1101773539</t>
  </si>
  <si>
    <t>100021143359</t>
  </si>
  <si>
    <t>C25TNN|37053</t>
  </si>
  <si>
    <t>1101770449</t>
  </si>
  <si>
    <t>K25TRT|14584</t>
  </si>
  <si>
    <t>TRA HANG - 117</t>
  </si>
  <si>
    <t>1101670731</t>
  </si>
  <si>
    <t>K25TRT|14566</t>
  </si>
  <si>
    <t>TRA HANG - 142</t>
  </si>
  <si>
    <t>1101670721</t>
  </si>
  <si>
    <t>K25TRT|14556</t>
  </si>
  <si>
    <t>1101671670</t>
  </si>
  <si>
    <t>100021081522</t>
  </si>
  <si>
    <t>C25TNN|37070</t>
  </si>
  <si>
    <t>127</t>
  </si>
  <si>
    <t>1101673886</t>
  </si>
  <si>
    <t>100021081001</t>
  </si>
  <si>
    <t>C25TNN|37068</t>
  </si>
  <si>
    <t>1101688681</t>
  </si>
  <si>
    <t>100021088308</t>
  </si>
  <si>
    <t>C25TNN|37135</t>
  </si>
  <si>
    <t>1101691351</t>
  </si>
  <si>
    <t>100021087814</t>
  </si>
  <si>
    <t>C25TNN|37138</t>
  </si>
  <si>
    <t>1101695447</t>
  </si>
  <si>
    <t>100021101306</t>
  </si>
  <si>
    <t>C25TNN|37224</t>
  </si>
  <si>
    <t>1101706412</t>
  </si>
  <si>
    <t>100021107601</t>
  </si>
  <si>
    <t>C25TNN|38260</t>
  </si>
  <si>
    <t>1101707456</t>
  </si>
  <si>
    <t>100021109431</t>
  </si>
  <si>
    <t>C25TNN|38264</t>
  </si>
  <si>
    <t>1101708224</t>
  </si>
  <si>
    <t>100021108771</t>
  </si>
  <si>
    <t>C25TNN|38286</t>
  </si>
  <si>
    <t>1101709364</t>
  </si>
  <si>
    <t>100021111959</t>
  </si>
  <si>
    <t>C25TNN|38288</t>
  </si>
  <si>
    <t>1101710458</t>
  </si>
  <si>
    <t>100021107016</t>
  </si>
  <si>
    <t>C25TNN|37898</t>
  </si>
  <si>
    <t>1101711248</t>
  </si>
  <si>
    <t>100021120749</t>
  </si>
  <si>
    <t>C25TNN|38287</t>
  </si>
  <si>
    <t>1101711604</t>
  </si>
  <si>
    <t>100021117628</t>
  </si>
  <si>
    <t>C25TNN|38290</t>
  </si>
  <si>
    <t>1101712114</t>
  </si>
  <si>
    <t>100021114938</t>
  </si>
  <si>
    <t>C25TNN|38270</t>
  </si>
  <si>
    <t>1101712175</t>
  </si>
  <si>
    <t>100021112941</t>
  </si>
  <si>
    <t>C25TNN|38269</t>
  </si>
  <si>
    <t>1101713347</t>
  </si>
  <si>
    <t>100021114330</t>
  </si>
  <si>
    <t>C25TNN|37927</t>
  </si>
  <si>
    <t>1101715040</t>
  </si>
  <si>
    <t>100021120719</t>
  </si>
  <si>
    <t>C25TNN|38265</t>
  </si>
  <si>
    <t>1101715174</t>
  </si>
  <si>
    <t>100021117137</t>
  </si>
  <si>
    <t>C25TNN|38262</t>
  </si>
  <si>
    <t>1101715481</t>
  </si>
  <si>
    <t>100021115262</t>
  </si>
  <si>
    <t>C25TNN|38261</t>
  </si>
  <si>
    <t>1101715575</t>
  </si>
  <si>
    <t>100021118333</t>
  </si>
  <si>
    <t>C25TNN|38263</t>
  </si>
  <si>
    <t>1101715810</t>
  </si>
  <si>
    <t>100021120187</t>
  </si>
  <si>
    <t>C25TNN|38291</t>
  </si>
  <si>
    <t>1101722688</t>
  </si>
  <si>
    <t>100021123553</t>
  </si>
  <si>
    <t>C25TNN|38292</t>
  </si>
  <si>
    <t>1101723829</t>
  </si>
  <si>
    <t>100021121029</t>
  </si>
  <si>
    <t>C25TNN|38271</t>
  </si>
  <si>
    <t>1101726138</t>
  </si>
  <si>
    <t>100021120973</t>
  </si>
  <si>
    <t>C25TNN|38266</t>
  </si>
  <si>
    <t>1101713748</t>
  </si>
  <si>
    <t>100021114944</t>
  </si>
  <si>
    <t>C25TNN|38374</t>
  </si>
  <si>
    <t>1101751425</t>
  </si>
  <si>
    <t>100021138134</t>
  </si>
  <si>
    <t>C25TNN|38673</t>
  </si>
  <si>
    <t>1101754201</t>
  </si>
  <si>
    <t>100021138115</t>
  </si>
  <si>
    <t>C25TNN|38672</t>
  </si>
  <si>
    <t>1101774494</t>
  </si>
  <si>
    <t>100021146477</t>
  </si>
  <si>
    <t>C25TNN|38373</t>
  </si>
  <si>
    <t>1101710982</t>
  </si>
  <si>
    <t>100021118528</t>
  </si>
  <si>
    <t>1C25TNN|38684</t>
  </si>
  <si>
    <t>1101720535</t>
  </si>
  <si>
    <t>K25TRT|14882</t>
  </si>
  <si>
    <t>TRA HANG - 1511</t>
  </si>
  <si>
    <t>1101720521</t>
  </si>
  <si>
    <t>K25TRT|14868</t>
  </si>
  <si>
    <t>TRA HANG - 153</t>
  </si>
  <si>
    <t>1101784721</t>
  </si>
  <si>
    <t>100021151667</t>
  </si>
  <si>
    <t>C25TNN|38801</t>
  </si>
  <si>
    <t>1101784811</t>
  </si>
  <si>
    <t>100021151089</t>
  </si>
  <si>
    <t>C25TNN|38800</t>
  </si>
  <si>
    <t>1101784946</t>
  </si>
  <si>
    <t>100021150928</t>
  </si>
  <si>
    <t>C25TNN|38799</t>
  </si>
  <si>
    <t>1101785013</t>
  </si>
  <si>
    <t>100021153499</t>
  </si>
  <si>
    <t>C25TNN|38808</t>
  </si>
  <si>
    <t>1101785178</t>
  </si>
  <si>
    <t>100021151875</t>
  </si>
  <si>
    <t>C25TNN|38804</t>
  </si>
  <si>
    <t>1101786581</t>
  </si>
  <si>
    <t>100021152268</t>
  </si>
  <si>
    <t>C25TNN|38806</t>
  </si>
  <si>
    <t>1101786915</t>
  </si>
  <si>
    <t>100021152015</t>
  </si>
  <si>
    <t>C25TNN|38803</t>
  </si>
  <si>
    <t>1101795414</t>
  </si>
  <si>
    <t>100021159611</t>
  </si>
  <si>
    <t>C25TNN|38795</t>
  </si>
  <si>
    <t>1101804057</t>
  </si>
  <si>
    <t>100021166380</t>
  </si>
  <si>
    <t>C25TNN|38797</t>
  </si>
  <si>
    <t>1101804573</t>
  </si>
  <si>
    <t>100021162722</t>
  </si>
  <si>
    <t>C25TNN|38805</t>
  </si>
  <si>
    <t>1101743327</t>
  </si>
  <si>
    <t>100021134149</t>
  </si>
  <si>
    <t>C25TNN|38794</t>
  </si>
  <si>
    <t>1101756510</t>
  </si>
  <si>
    <t>100021138286</t>
  </si>
  <si>
    <t>C25TNN|38763</t>
  </si>
  <si>
    <t>1101772753</t>
  </si>
  <si>
    <t>100021148346</t>
  </si>
  <si>
    <t>C25TNN|38798</t>
  </si>
  <si>
    <t>1101783358</t>
  </si>
  <si>
    <t>100021154979</t>
  </si>
  <si>
    <t>C25TNN|38796</t>
  </si>
  <si>
    <t>1101783591</t>
  </si>
  <si>
    <t>100021153487</t>
  </si>
  <si>
    <t>C25TNN|38807</t>
  </si>
  <si>
    <t>1101784070</t>
  </si>
  <si>
    <t>100021151798</t>
  </si>
  <si>
    <t>C25TNN|38802</t>
  </si>
  <si>
    <t>1101785571</t>
  </si>
  <si>
    <t>100021155409</t>
  </si>
  <si>
    <t>C25TNN|38976</t>
  </si>
  <si>
    <t>1101786224</t>
  </si>
  <si>
    <t>100021149657</t>
  </si>
  <si>
    <t>C25TNN|38970</t>
  </si>
  <si>
    <t>1101800256</t>
  </si>
  <si>
    <t>100021167199</t>
  </si>
  <si>
    <t>C25TNN|39023</t>
  </si>
  <si>
    <t>1101801417</t>
  </si>
  <si>
    <t>100021168027</t>
  </si>
  <si>
    <t>C25TNN|39025</t>
  </si>
  <si>
    <t>1101801707</t>
  </si>
  <si>
    <t>100021168787</t>
  </si>
  <si>
    <t>C25TNN|39029</t>
  </si>
  <si>
    <t>1101804693</t>
  </si>
  <si>
    <t>100021166178</t>
  </si>
  <si>
    <t>C25TNN|39022</t>
  </si>
  <si>
    <t>1101804724</t>
  </si>
  <si>
    <t>100021168794</t>
  </si>
  <si>
    <t>C25TNN|39030</t>
  </si>
  <si>
    <t>1101828161</t>
  </si>
  <si>
    <t>100021177077</t>
  </si>
  <si>
    <t>C25TNN|39024</t>
  </si>
  <si>
    <t>1101833831</t>
  </si>
  <si>
    <t>100021180709</t>
  </si>
  <si>
    <t>C25TNN|39026</t>
  </si>
  <si>
    <t>1101834039</t>
  </si>
  <si>
    <t>100021180775</t>
  </si>
  <si>
    <t>C25TNN|39027</t>
  </si>
  <si>
    <t>1101834140</t>
  </si>
  <si>
    <t>100021185237</t>
  </si>
  <si>
    <t>C25TNN|39031</t>
  </si>
  <si>
    <t>1101836081</t>
  </si>
  <si>
    <t>100021184054</t>
  </si>
  <si>
    <t>C25TNN|38977</t>
  </si>
  <si>
    <t>1101836525</t>
  </si>
  <si>
    <t>100021182121</t>
  </si>
  <si>
    <t>C25TNN|39028</t>
  </si>
  <si>
    <t>1101837395</t>
  </si>
  <si>
    <t>100021185402</t>
  </si>
  <si>
    <t>C25TNN|39032</t>
  </si>
  <si>
    <t>1101752804</t>
  </si>
  <si>
    <t>100021141825</t>
  </si>
  <si>
    <t>C25TNN|38939</t>
  </si>
  <si>
    <t>1101774648</t>
  </si>
  <si>
    <t>100021147851</t>
  </si>
  <si>
    <t>C25TNN|38971</t>
  </si>
  <si>
    <t>1101796682</t>
  </si>
  <si>
    <t>K25TRT|15186</t>
  </si>
  <si>
    <t>TRA HANG - 1501</t>
  </si>
  <si>
    <t>1101793237</t>
  </si>
  <si>
    <t>100021158528</t>
  </si>
  <si>
    <t>C25TNN|39063</t>
  </si>
  <si>
    <t>1101794096</t>
  </si>
  <si>
    <t>100021157712</t>
  </si>
  <si>
    <t>C25TNN|39055</t>
  </si>
  <si>
    <t>1101835575</t>
  </si>
  <si>
    <t>100021182210</t>
  </si>
  <si>
    <t>C25TNN|40123</t>
  </si>
  <si>
    <t>1101796874</t>
  </si>
  <si>
    <t>K25TRT|15481</t>
  </si>
  <si>
    <t>Hàng hóa các loại</t>
  </si>
  <si>
    <t>1101796873</t>
  </si>
  <si>
    <t>K25TRT|15480</t>
  </si>
  <si>
    <t>1101792771</t>
  </si>
  <si>
    <t>K25TRT|15427</t>
  </si>
  <si>
    <t>TRA HANG - 114</t>
  </si>
  <si>
    <t>1101792727</t>
  </si>
  <si>
    <t>K25TRT|15383</t>
  </si>
  <si>
    <t>TRA HANG - 137</t>
  </si>
  <si>
    <t>1101792726</t>
  </si>
  <si>
    <t>K25TRT|15382</t>
  </si>
  <si>
    <t>1101792725</t>
  </si>
  <si>
    <t>K25TRT|15381</t>
  </si>
  <si>
    <t>1101792724</t>
  </si>
  <si>
    <t>K25TRT|15380</t>
  </si>
  <si>
    <t>1101773760</t>
  </si>
  <si>
    <t>100021147714</t>
  </si>
  <si>
    <t>1C25TNN|40142</t>
  </si>
  <si>
    <t>1101809713</t>
  </si>
  <si>
    <t>K25TRT|15803</t>
  </si>
  <si>
    <t>TRA HANG - 121</t>
  </si>
  <si>
    <t>1101809714</t>
  </si>
  <si>
    <t>K25TRT|15804</t>
  </si>
  <si>
    <t>2400840007</t>
  </si>
  <si>
    <t>KS</t>
  </si>
  <si>
    <t>1C25TNF|1177</t>
  </si>
  <si>
    <t>K</t>
  </si>
  <si>
    <t>EBS chiet khau T05/2025</t>
  </si>
  <si>
    <t>2400807646</t>
  </si>
  <si>
    <t>CK T05/2025</t>
  </si>
  <si>
    <t>R480 CK T05/2025</t>
  </si>
  <si>
    <t>500353996</t>
  </si>
  <si>
    <t>D1</t>
  </si>
  <si>
    <t>1K25TEB|36237</t>
  </si>
  <si>
    <t>M</t>
  </si>
  <si>
    <t>Phí dịch vụ T05.2025 quầy 480</t>
  </si>
  <si>
    <t>500352163</t>
  </si>
  <si>
    <t>1K25TEB|33804</t>
  </si>
  <si>
    <t>500350914</t>
  </si>
  <si>
    <t>1K25TEB|32355</t>
  </si>
  <si>
    <t>Phí hỗ trợ T05.2025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</si>
  <si>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</si>
  <si>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</si>
  <si>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</si>
  <si>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</si>
  <si>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</si>
  <si>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</si>
  <si>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</si>
  <si>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</si>
  <si>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</si>
  <si>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</si>
  <si>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</si>
  <si>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</si>
  <si>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</si>
  <si>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</si>
  <si>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</si>
  <si>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</si>
  <si>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</si>
  <si>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</si>
  <si>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</si>
  <si>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</si>
  <si>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</si>
  <si>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</si>
  <si>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</si>
  <si>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</si>
  <si>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</si>
  <si>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</si>
  <si>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</si>
  <si>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</si>
  <si>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1C25TNN</t>
  </si>
  <si>
    <t>GO! Long Biên, ( PO: 2517048173075)</t>
  </si>
  <si>
    <t>8%</t>
  </si>
  <si>
    <t>Công ty TNHH dịch vụ EB</t>
  </si>
  <si>
    <t>0105696842</t>
  </si>
  <si>
    <t>TOPS MARKET PARKCITY (150), ( PO: 2517048182465)</t>
  </si>
  <si>
    <t>GO! ĐÀ NẴNG</t>
  </si>
  <si>
    <t>GO! HUẾ</t>
  </si>
  <si>
    <t>GO! CẦN THƠ</t>
  </si>
  <si>
    <t>GO! ĐÀ LẠT</t>
  </si>
  <si>
    <t>Tops Market Eco Green (Nguyễn Xiển)</t>
  </si>
  <si>
    <t>CÔNG TY TNHH EB HẢI DƯƠNG (117) ( PO : 2517048181678)</t>
  </si>
  <si>
    <t>GO! THÁI NGUYÊN ( PO: 2517048168222)</t>
  </si>
  <si>
    <t>GO! LÀO CAI ( PO: 2517048167528)</t>
  </si>
  <si>
    <t>GO! BẮC GIANG , PO: 2518048211391</t>
  </si>
  <si>
    <t>BigC Gò Vấp</t>
  </si>
  <si>
    <t>GO! NHA TRANG</t>
  </si>
  <si>
    <t>BigC Quy Nhơn</t>
  </si>
  <si>
    <t>BigC Bến Tre</t>
  </si>
  <si>
    <t>BigC Bà Rịa</t>
  </si>
  <si>
    <t>Siêu thị GO! Gò Dầu</t>
  </si>
  <si>
    <t>Giao Hàng Tại Siêu Thị GO! Tân Uyên</t>
  </si>
  <si>
    <t>Siêu thị GO! Nhơn Trạch</t>
  </si>
  <si>
    <t>Siêu thị GO! Điện Bàn</t>
  </si>
  <si>
    <t>Siêu thị Go! Lộc Ninh</t>
  </si>
  <si>
    <t>BigC Đồng Nai</t>
  </si>
  <si>
    <t>BigC Siêu thị GO! An Lạc</t>
  </si>
  <si>
    <t>BigC Trường Chinh</t>
  </si>
  <si>
    <t>GO! HẢI PHÒNG ( PO : 2518048294041)</t>
  </si>
  <si>
    <t>Bán hàng Siêu thị Vĩnh Phúc theo hóa đơn 00028235 ( PO: 2518048299160)</t>
  </si>
  <si>
    <t>GO! NAM ĐỊNH ( PO: 2518048304113)</t>
  </si>
  <si>
    <t>GO! NINH BÌNH ( PO: 2518048304321)</t>
  </si>
  <si>
    <t>SIÊU THỊ HẠ LONG (128) ( PO: 2517048153834)</t>
  </si>
  <si>
    <t>GO! THÁI NGUYÊN ( PO: 2518048289292)</t>
  </si>
  <si>
    <t>BigC Thăng Long (104) ( PO: 2518048293374)</t>
  </si>
  <si>
    <t>BigC Tops Market Lê Trọng Tấn  ( PO: 2518048303484)</t>
  </si>
  <si>
    <t>BigC Mê Linh, ( PO: 2518048261836)</t>
  </si>
  <si>
    <t>GO! NAM ĐỊNH ( PO: 2518048261807)</t>
  </si>
  <si>
    <t>GO! Bình Dương</t>
  </si>
  <si>
    <t>BigC Tân Hiệp</t>
  </si>
  <si>
    <t>GO! NINH BÌNH ( PO: 2519048351163)</t>
  </si>
  <si>
    <t>GO! BẮC GIANG ( PO: 2519048341568)</t>
  </si>
  <si>
    <t>GO! THÁI BÌNH ( PO: 2518048262030)</t>
  </si>
  <si>
    <t>GO! THÁI BÌNH ( PO: 2519048352891)</t>
  </si>
  <si>
    <t>Go! Mỹ Tho</t>
  </si>
  <si>
    <t>BigC Tops Market Garden</t>
  </si>
  <si>
    <t>BigC Mê Linh</t>
  </si>
  <si>
    <t>BigC Thăng Long (104)</t>
  </si>
  <si>
    <t>BigC Tops Market Âu Cơ</t>
  </si>
  <si>
    <t>GO! HẢI PHÒNG ( PO: 2519048343262)</t>
  </si>
  <si>
    <t>BigC Quảng Ngãi</t>
  </si>
  <si>
    <t>BigC Siêu Thị GO! Tân Uyên (1504)</t>
  </si>
  <si>
    <t>Siêu thị Go! Hòa Thành</t>
  </si>
  <si>
    <t>Siêu thị GO! Hồng Ngự</t>
  </si>
  <si>
    <t>BigC Dĩ An</t>
  </si>
  <si>
    <t>GO! HẢI PHÒNG,  (PO: 2519048423512)</t>
  </si>
  <si>
    <t>Siêu thị Vĩnh Phúc, ( PO: 2519048432942)</t>
  </si>
  <si>
    <t>CÔNG TY TNHH EB HẢI DƯƠNG (117), (PO: 2519048354565)</t>
  </si>
  <si>
    <t>CÔNG TY TNHH EB HẢI DƯƠNG (117), (PO: 2519048436099)</t>
  </si>
  <si>
    <t>SIÊU THỊ VIỆT TRÌ,  (PO: 2519048431135)</t>
  </si>
  <si>
    <t>GO! BẮC GIANG, (PO: 2519048421001)</t>
  </si>
  <si>
    <t>GO! THÁI NGUYÊN, (PO : 2519048418321)</t>
  </si>
  <si>
    <t>TOPS MARKET PARKCITY (150),  ( PO: 2519048435489)</t>
  </si>
  <si>
    <t>GO! Long Biên, ( PO: 2519048423010)</t>
  </si>
  <si>
    <t>BigC Trà Vinh</t>
  </si>
  <si>
    <t>Siêu thị GO! Bạc Liêu</t>
  </si>
  <si>
    <t>BigC Thăng Long (104), (PO: 2520048474561)</t>
  </si>
  <si>
    <t>GO! NINH BÌNH,  ( PO: 2520048481877)</t>
  </si>
  <si>
    <t>GO! THÁI BÌNH, (PO: 2520048479302)</t>
  </si>
  <si>
    <t>GO! LÀO CAI,  ( PO: 2520048483566)</t>
  </si>
  <si>
    <t>GO! HA NAM (151), (PO: 2520048466418)</t>
  </si>
  <si>
    <t>BigC Buôn Ma Thuột</t>
  </si>
  <si>
    <t>Siêu thị go! An Nhơn</t>
  </si>
  <si>
    <t>Siêu thị GO! Lấp Vò</t>
  </si>
  <si>
    <t>Siêu thị GO! Ninh Thuận</t>
  </si>
  <si>
    <t>GO! BẮC GIANG ( PO: 2520048537760)</t>
  </si>
  <si>
    <t>GO! Long Biên ( PO: 2520048560210)</t>
  </si>
  <si>
    <t>BigC Mê Linh ( PO: 2520048558488)</t>
  </si>
  <si>
    <t>EB VINH LIMITED LIABILITY COMPANY (PO: 2520048565703)</t>
  </si>
  <si>
    <t>GO! HẢI PHÒNG ( PO: 2520048560442)</t>
  </si>
  <si>
    <t>Siêu thị Vĩnh Phúc (PO: 2520048569692)</t>
  </si>
  <si>
    <t>GO! NAM ĐỊNH (PO: 2520048558601)</t>
  </si>
  <si>
    <t>GO! THANH HÓA (PO: 2520048557963)</t>
  </si>
  <si>
    <t>SIÊU THỊ HẠ LONG (128) (PO: 2520048570864)</t>
  </si>
  <si>
    <t>GO! LÀO CAI ( PO:2520048554738)</t>
  </si>
  <si>
    <t>BigC Miền Đông</t>
  </si>
  <si>
    <t>BigC Siêu Thị GO! Nguyễn Thị Thập</t>
  </si>
  <si>
    <t>CÔNG TY TNHH EB HẢI DƯƠNG (117) (PO:2521048625036)</t>
  </si>
  <si>
    <t>GO! BẮC GIANG  (PO: 2521048610081)</t>
  </si>
  <si>
    <t>GO! THÁI BÌNH ( PO: 2521048622518)</t>
  </si>
  <si>
    <t>GO! HA NAM (151) ( PO: 2521048606580)</t>
  </si>
  <si>
    <t>Tops Market Eco Green (Nguyễn Xiển) (PO: 2521048624823)</t>
  </si>
  <si>
    <t>GO! HẢI PHÒNG (PO: 2521048623562)</t>
  </si>
  <si>
    <t>GO! NAM ĐỊNH (PO: 2521048611277)</t>
  </si>
  <si>
    <t>GO! LÀO CAI (PO: 2521048607224)</t>
  </si>
  <si>
    <t>Go! Phú Mỹ</t>
  </si>
  <si>
    <t>Siêu thị GO! Thanh Bình</t>
  </si>
  <si>
    <t>GO! HƯƠNG TRÀ</t>
  </si>
  <si>
    <t>GO! Long Biên (PO: 2521048693062)</t>
  </si>
  <si>
    <t>Siêu thị Vĩnh Phúc (PO: 2521048700342)</t>
  </si>
  <si>
    <t>SIÊU THỊ VIỆT TRÌ (PO: 2521048700316)</t>
  </si>
  <si>
    <t>SIÊU THỊ HẠ LONG (128) (PO: 2521048702447)</t>
  </si>
  <si>
    <t>GO! BẮC GIANG ( PO: 2521048692086)</t>
  </si>
  <si>
    <t>GO! THÁI NGUYÊN (PO: 2521048705175)</t>
  </si>
  <si>
    <t>TOPS MARKET HỒ GƯƠM (132), (PO: 2521048705117)</t>
  </si>
  <si>
    <t>BigC Tops Market Garden, (PO: 2521048699934)</t>
  </si>
  <si>
    <t>GO! THÁI BÌNH, PO: 2522048748864</t>
  </si>
  <si>
    <t>1K25TRT</t>
  </si>
  <si>
    <t>Hàng trả - GO!Cần Thơ - 3002179 - 0000028859934 - eb6500</t>
  </si>
  <si>
    <t>Hàng trả - Tops Market Nguyễn Xiển - 3002179 - 0000028862814 - eb2903</t>
  </si>
  <si>
    <t>Hàng trả - Siêu thị Bến Tre - 3002179 - 0000028858577 - eb7100</t>
  </si>
  <si>
    <t>Hàng trả - Siêu thị Bến Tre - 3002179 - 0000028859908 - eb7100</t>
  </si>
  <si>
    <t>Hàng trả - Siêu thị Hải Dương - 3002179 - 0000028861157 - eb117</t>
  </si>
  <si>
    <t>1C25TNF</t>
  </si>
  <si>
    <t>Chiết khấu T05.2025 Quầy 480</t>
  </si>
  <si>
    <t>Hàng trả - GO! Ninh Thuận - 3002179 - 0000028863225 - eb153</t>
  </si>
  <si>
    <t>Hàng trả - GO! Hương Trà - 3002179 - 0000028863899 - eb1511</t>
  </si>
  <si>
    <t>Hàng trả - Siêu thị go! Gò Dầu - 3002179 - 0000028865667 - eb1501</t>
  </si>
  <si>
    <t>Hàng trả - GO! Mỹ Tho - 3002179 - 0000028862842 - eb6300</t>
  </si>
  <si>
    <t>Hàng trả - GO! Mỹ Tho - 3002179 - 0000028862843 - eb6300</t>
  </si>
  <si>
    <t>Hàng trả - GO! Mỹ Tho - 3002179 - 0000028862844 - eb6300</t>
  </si>
  <si>
    <t>Hàng trả - GO! Mỹ Tho - 3002179 - 0000028862845 - eb6300</t>
  </si>
  <si>
    <t>Hàng trả - Siêu thị Nam Định - 3002179 - 0000028865204 - eb114</t>
  </si>
  <si>
    <t>Hàng trả - Long Biên -3002179-28863499 - eb2906</t>
  </si>
  <si>
    <t>Hàng trả - Long Biên -3002179-28863500 - eb2906</t>
  </si>
  <si>
    <t>1K25TEB</t>
  </si>
  <si>
    <t>Hàng trả - Go! Bình Dương - 3002179 - 0000028864453 - eb6100</t>
  </si>
  <si>
    <t>Hàng trả - Go! Bình Dương - 3002179 - 0000028864455 - eb6100</t>
  </si>
  <si>
    <t>BigC Mê Linh, (PO: 2522048748931)</t>
  </si>
  <si>
    <t>GO! HẢI PHÒNG, (PO: 2522048740545)</t>
  </si>
  <si>
    <t>GO! NAM ĐỊNH, PO: 2522048740545</t>
  </si>
  <si>
    <t>GO! LÀO CAI, (PO: 2522048753116)</t>
  </si>
  <si>
    <t>GO! HA NAM (151), ( PO: 2522048748649)</t>
  </si>
  <si>
    <t>EB VINH LIMITED LIABILITY COMPANY, (PO: 2522048832448)</t>
  </si>
  <si>
    <t>GO! THANH HÓA, ( PO: 2522048839256)</t>
  </si>
  <si>
    <t>SIÊU THỊ HẠ LONG (128), (PO: 2522048839256)</t>
  </si>
  <si>
    <t>GO! BẮC GIANG, (PO: 2522048823472)</t>
  </si>
  <si>
    <t>TOPS MARKET HỒ GƯƠM (132), ( PO: 2522048838198)</t>
  </si>
  <si>
    <t>BigC Tops Market Lê Trọng Tấn, ( PO: 2522048839218)</t>
  </si>
  <si>
    <t>BigC Siêu thị GO! Phú Thạnh</t>
  </si>
  <si>
    <t>Siêu thị Vĩnh Phúc, ( PO: 2522048797870)</t>
  </si>
  <si>
    <t>Siêu thị Vĩnh Phúc, PO: 2522048835583</t>
  </si>
  <si>
    <t>CÔNG TY TNHH EB HẢI DƯƠNG (117),  (PO: 2522048797899)</t>
  </si>
  <si>
    <t>CÔNG TY TNHH EB HẢI DƯƠNG (117), PO: 2522048751454</t>
  </si>
  <si>
    <t>CÔNG TY TNHH EB HẢI DƯƠNG (117), PO : 2522048838766</t>
  </si>
  <si>
    <t>BigC Thăng Long (104), (PO: 2522048797811)</t>
  </si>
  <si>
    <t>BigC Thăng Long (104), PO: 2522048829351</t>
  </si>
  <si>
    <t>BigC Tops Market Garden, PO : 2522048797844</t>
  </si>
  <si>
    <t>GO! Long Biên, PO: 2522048797891</t>
  </si>
  <si>
    <t>GO! Long Biên, PO: 2522048824528</t>
  </si>
  <si>
    <t>TOPS MARKET PARKCITY (150), PO : 2522048839809</t>
  </si>
  <si>
    <t>TOPS MARKET PARKCITY (150), PO 2522048839800</t>
  </si>
  <si>
    <t>GO! HẢI PHÒNG ( PO: 2523048880288)</t>
  </si>
  <si>
    <t>SIÊU THỊ VIỆT TRÌ ( PO : 2522048797965)</t>
  </si>
  <si>
    <t>SIÊU THỊ VIỆT TRÌ ( PO: 2523048888287)</t>
  </si>
  <si>
    <t>GO! NINH BÌNH ( PO:2523048889704)</t>
  </si>
  <si>
    <t>GO! BẮC GIANG ( PO: 2523048877935)</t>
  </si>
  <si>
    <t>GO! THÁI BÌNH ( PO: 2522048798139)</t>
  </si>
  <si>
    <t>GO! THÁI BÌNH (PO: 2523048887089)</t>
  </si>
  <si>
    <t>GO! HA NAM (151) (PO: 2522048798214)</t>
  </si>
  <si>
    <t>GO! HA NAM (151) (PO: 2523048889801)</t>
  </si>
  <si>
    <t>Siêu thị Vĩnh Phúc (PO: 2523048971647)</t>
  </si>
  <si>
    <t>GO! THANH HÓA (PO: 2523048974396)</t>
  </si>
  <si>
    <t>SIÊU THỊ HẠ LONG (128) (PO: 2523048972305)</t>
  </si>
  <si>
    <t>GO! THÁI NGUYÊN (PO: 2523048974059)</t>
  </si>
  <si>
    <t>GO! BẮC GIANG, (PO : 2524048993795)</t>
  </si>
  <si>
    <t>GO! HA NAM (151) (PO: 2524049004584)</t>
  </si>
  <si>
    <t>CÔNG TY TNHH EB HẢI DƯƠNG (117) (PO: 2524049023672)</t>
  </si>
  <si>
    <t>BigC Mê Linh, (PO: 2524049020586)</t>
  </si>
  <si>
    <t>BigC Mê Linh, ( PO: 2524049007815)</t>
  </si>
  <si>
    <t>Tops Market Eco Green (Nguyễn Xiển), ( PO: 2524049024014)</t>
  </si>
  <si>
    <t>GO! NAM ĐỊNH ( PO: 2524049008991)</t>
  </si>
  <si>
    <t>GO! LÀO CAI, PO: 2523048874390</t>
  </si>
  <si>
    <t>BigC Tops Market Garden, ( PO: 2524049023323)</t>
  </si>
  <si>
    <t>TC2524049063527 - BigC Bà Rịa</t>
  </si>
  <si>
    <t>TC2524049028428 - Go! Phú Mỹ</t>
  </si>
  <si>
    <t>TC2524049047091 - BigC Siêu Thị GO! Tân Uyên (1504)</t>
  </si>
  <si>
    <t>TC2524049028453 - BigC Siêu Thị GO! Tân Uyên (1504)</t>
  </si>
  <si>
    <t>TC2524049028652 - Siêu thị GO! Nhơn Trạch</t>
  </si>
  <si>
    <t>TC2524049046840 - Siêu thị GO! Nhơn Trạch</t>
  </si>
  <si>
    <t>TC2524049027242 - Siêu thị Go! Lộc Ninh</t>
  </si>
  <si>
    <t>TC2524049027226 - GO! HƯƠNG TRÀ</t>
  </si>
  <si>
    <t>2524049016734 - BigC Tops Market An Phú</t>
  </si>
  <si>
    <t>2524049084874 - BigC Siêu Thị GO! Nguyễn Thị Thập</t>
  </si>
  <si>
    <t>2524049069650 - BigC Miền Đông</t>
  </si>
  <si>
    <t>2524049071176 - BigC Siêu thị GO! An Lạc</t>
  </si>
  <si>
    <t>2524049070125 - BigC Tân Hiệp</t>
  </si>
  <si>
    <t>GO! HẢI PHÒNG, PO : 2523048962269</t>
  </si>
  <si>
    <t>EB VINH LIMITED LIABILITY COMPANY, PO: 2524049110733</t>
  </si>
  <si>
    <t>Siêu thị Vĩnh Phúc, (PO: 2524049113484)</t>
  </si>
  <si>
    <t>CÔNG TY TNHH EB HẢI DƯƠNG (117), PO : 2524049117417</t>
  </si>
  <si>
    <t>GO! NINH BÌNH, PO: 2524049117956</t>
  </si>
  <si>
    <t>SIÊU THỊ HẠ LONG (128), PO: 2524049117250</t>
  </si>
  <si>
    <t>GO! BẮC GIANG, PO: 2524049101736</t>
  </si>
  <si>
    <t>GO! THÁI NGUYÊN, PO : 2524049117581</t>
  </si>
  <si>
    <t>GO! LÀO CAI, PO : 2524049118987</t>
  </si>
  <si>
    <t>BigC Thăng Long (104), (PO: 2524049106699)</t>
  </si>
  <si>
    <t>GO! Long Biên, PO: 2524049103474</t>
  </si>
  <si>
    <t>TOPS MARKET PARKCITY (150), PO : 2524049115247</t>
  </si>
  <si>
    <t>SIÊU THỊ VIỆT TRÌ,( PO: 2525049165212)</t>
  </si>
  <si>
    <t>GO! THÁI BÌNH, PO : 2525049166112</t>
  </si>
  <si>
    <t>GO! HA NAM (151), PO : 2525049152522</t>
  </si>
  <si>
    <t>TC2524049104667 - GO! ĐÀ LẠT</t>
  </si>
  <si>
    <t>TC2524049089976 - BigC Trà Vinh</t>
  </si>
  <si>
    <t>TC2525049144645 - Siêu thị GO! Bạc Liêu</t>
  </si>
  <si>
    <t>Tops Market Eco Green (Nguyễn Xiển), PO: 2525049172465</t>
  </si>
  <si>
    <t>GO! Long Biên</t>
  </si>
  <si>
    <t>TC2523048974980 - BigC Buôn Ma Thuột</t>
  </si>
  <si>
    <t>2524049040869 - BigC Đồng Nai</t>
  </si>
  <si>
    <t>TOPS MARKET HỒ GƯƠM (132), PO: 2525049171233</t>
  </si>
  <si>
    <t>BigC Thăng Long (104),  PO : 2525049160220</t>
  </si>
  <si>
    <t>TC2525049155925 - BigC Quy Nhơn</t>
  </si>
  <si>
    <t>TC2525049164018 - GO! ĐÀ NẴNG</t>
  </si>
  <si>
    <t>TC2525049191973 - GO! NAM ĐỊNH</t>
  </si>
  <si>
    <t>TC2525049159496 - GO! ĐÀ LẠT</t>
  </si>
  <si>
    <t>TC2525049143395 - BigC Buôn Ma Thuột</t>
  </si>
  <si>
    <t>TC2525049167425 - BigC Bến Tre</t>
  </si>
  <si>
    <t>TC2525049176978 - Siêu thị GO! Gò Dầu</t>
  </si>
  <si>
    <t>TC2525049194208 - Go! Phú Mỹ</t>
  </si>
  <si>
    <t>TC2525049176542 - BigC Siêu Thị GO! Tân Uyên (1504)</t>
  </si>
  <si>
    <t>TC2525049194226 - Siêu thị GO! Nhơn Trạch</t>
  </si>
  <si>
    <t>TC2525049194182 - Siêu thị GO! Điện Bàn</t>
  </si>
  <si>
    <t>TC2525049194195 - Siêu thị Go! Hòa Thành</t>
  </si>
  <si>
    <t>TC2525049152197 - Siêu thị GO! Ninh Thuận</t>
  </si>
  <si>
    <t>TC2525049166675 - Siêu thị GO! Ninh Thuận</t>
  </si>
  <si>
    <t>2525049217831 - BigC Siêu thị GO! An Lạc</t>
  </si>
  <si>
    <t>2525049198309 - BigC Tops Market Âu Cơ</t>
  </si>
  <si>
    <t>2525049215458 - BigC Trường Chinh</t>
  </si>
  <si>
    <t>BigC Tops Market Garden, PO: 2525049256409</t>
  </si>
  <si>
    <t>BigC Tops Market Lê Trọng Tấn, PO: 2525049256457</t>
  </si>
  <si>
    <t>GO! HẢI PHÒNG, PO: 2525049250346</t>
  </si>
  <si>
    <t>GO! HẢI PHÒNG, PO: 2525049158808</t>
  </si>
  <si>
    <t>Siêu thị Vĩnh Phúc,  PO:2525049255324</t>
  </si>
  <si>
    <t>CÔNG TY TNHH EB HẢI DƯƠNG (117), PO: 2525049258880</t>
  </si>
  <si>
    <t>GO! THANH HÓA, PO: 2525049242462</t>
  </si>
  <si>
    <t>SIÊU THỊ VIỆT TRÌ, PO: 2525049257663</t>
  </si>
  <si>
    <t>GO! NINH BÌNH, PO: 2525049169378</t>
  </si>
  <si>
    <t>GO! NINH BÌNH, PO: 2525049243505</t>
  </si>
  <si>
    <t>SIÊU THỊ HẠ LONG (128), PO: 2525049258707</t>
  </si>
  <si>
    <t>GO! BẮC GIANG, PO: 2525049157542</t>
  </si>
  <si>
    <t>GO! BẮC GIANG, PO: 2525049242330</t>
  </si>
  <si>
    <t>GO! THÁI NGUYÊN, PO: 2525049259366</t>
  </si>
  <si>
    <t>GO! LÀO CAI, PO: 2525049153199</t>
  </si>
  <si>
    <t>2525049216975 - BigC Tân Hiệp</t>
  </si>
  <si>
    <t>2525049219400 - GO! Bình Dương</t>
  </si>
  <si>
    <t>GO! THÁI BÌNH, PO: 2526049304766</t>
  </si>
  <si>
    <t>TC2525049243142 - BigC Quy Nhơn</t>
  </si>
  <si>
    <t>2525049261935 - BigC Đồng Nai</t>
  </si>
  <si>
    <t>EBS ghi nhận</t>
  </si>
  <si>
    <t>NCC ghi nhận</t>
  </si>
  <si>
    <t>Chênh lệch</t>
  </si>
  <si>
    <t>Lý do:</t>
  </si>
  <si>
    <t>KH ghi nhận T07.25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</si>
</sst>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2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64" fontId="0" fillId="0" borderId="0" xfId="1" applyNumberFormat="1" applyFont="1" applyAlignment="1">
      <alignment vertical="top"/>
    </xf>
    <xf numFmtId="14" fontId="3" fillId="6" borderId="2" xfId="2" applyNumberFormat="1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38" fontId="3" fillId="6" borderId="3" xfId="2" applyNumberFormat="1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0" fontId="2" fillId="5" borderId="0" xfId="2" applyFill="1"/>
    <xf numFmtId="164" fontId="2" fillId="0" borderId="0" xfId="1" applyNumberFormat="1" applyFont="1"/>
    <xf numFmtId="38" fontId="0" fillId="0" borderId="0" xfId="0" applyNumberFormat="1" applyAlignment="1">
      <alignment vertical="top"/>
    </xf>
  </cellXfs>
  <cellStyles count="4">
    <cellStyle name="Comma" xfId="1" builtinId="3"/>
    <cellStyle name="Comma 2" xfId="3"/>
    <cellStyle name="Normal" xfId="0" builtinId="0"/>
    <cellStyle name="Normal 2" xfId="2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2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6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3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0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7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2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9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6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3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7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4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2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49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6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3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0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7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34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2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9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6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3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0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54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11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04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21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38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6"/>
  <sheetViews>
    <sheetView topLeftCell="A317" workbookViewId="0">
      <selection activeCell="L336" sqref="L336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39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1057</v>
      </c>
      <c r="B1" s="1" t="s">
        <v>1058</v>
      </c>
      <c r="C1" s="1" t="s">
        <v>1059</v>
      </c>
      <c r="D1" s="1" t="s">
        <v>1060</v>
      </c>
      <c r="E1" s="11" t="s">
        <v>1061</v>
      </c>
      <c r="F1" s="1" t="s">
        <v>1062</v>
      </c>
      <c r="G1" s="1" t="s">
        <v>1063</v>
      </c>
      <c r="H1" s="1" t="s">
        <v>1064</v>
      </c>
      <c r="I1" s="1" t="s">
        <v>1065</v>
      </c>
      <c r="J1" s="1" t="s">
        <v>1066</v>
      </c>
      <c r="K1" s="11" t="s">
        <v>1067</v>
      </c>
      <c r="L1" s="11" t="s">
        <v>1068</v>
      </c>
      <c r="M1" s="1" t="s">
        <v>1069</v>
      </c>
      <c r="N1" s="1" t="s">
        <v>1070</v>
      </c>
      <c r="O1" s="1" t="s">
        <v>1071</v>
      </c>
      <c r="P1" s="1" t="s">
        <v>1072</v>
      </c>
      <c r="Q1" s="1" t="s">
        <v>1073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45779</v>
      </c>
      <c r="I2" s="3">
        <v>45783</v>
      </c>
      <c r="J2" s="3">
        <v>45828</v>
      </c>
      <c r="K2" t="s">
        <v>0</v>
      </c>
      <c r="L2" s="4">
        <v>-2569666</v>
      </c>
      <c r="M2" t="s">
        <v>0</v>
      </c>
      <c r="N2" t="s">
        <v>7</v>
      </c>
      <c r="O2" s="3">
        <v>45843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45779</v>
      </c>
      <c r="I3" s="3">
        <v>45783</v>
      </c>
      <c r="J3" s="3">
        <v>45828</v>
      </c>
      <c r="K3" t="s">
        <v>0</v>
      </c>
      <c r="L3" s="4">
        <v>-3003247</v>
      </c>
      <c r="M3" t="s">
        <v>0</v>
      </c>
      <c r="N3" t="s">
        <v>7</v>
      </c>
      <c r="O3" s="3">
        <v>45843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45779</v>
      </c>
      <c r="I4" s="3">
        <v>45782</v>
      </c>
      <c r="J4" s="3">
        <v>45827</v>
      </c>
      <c r="K4" t="s">
        <v>0</v>
      </c>
      <c r="L4" s="4">
        <v>-4155797</v>
      </c>
      <c r="M4" t="s">
        <v>0</v>
      </c>
      <c r="N4" t="s">
        <v>7</v>
      </c>
      <c r="O4" s="3">
        <v>45843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45779</v>
      </c>
      <c r="I5" s="3">
        <v>45783</v>
      </c>
      <c r="J5" s="3">
        <v>45828</v>
      </c>
      <c r="K5" t="s">
        <v>0</v>
      </c>
      <c r="L5" s="4">
        <v>-2967106</v>
      </c>
      <c r="M5" t="s">
        <v>0</v>
      </c>
      <c r="N5" t="s">
        <v>7</v>
      </c>
      <c r="O5" s="3">
        <v>45843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45779</v>
      </c>
      <c r="I6" s="3">
        <v>45780</v>
      </c>
      <c r="J6" s="3">
        <v>45825</v>
      </c>
      <c r="K6" t="s">
        <v>0</v>
      </c>
      <c r="L6" s="4">
        <v>-1967069</v>
      </c>
      <c r="M6" t="s">
        <v>0</v>
      </c>
      <c r="N6" t="s">
        <v>7</v>
      </c>
      <c r="O6" s="3">
        <v>45843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45779</v>
      </c>
      <c r="I7" s="3">
        <v>45783</v>
      </c>
      <c r="J7" s="3">
        <v>45828</v>
      </c>
      <c r="K7" t="s">
        <v>0</v>
      </c>
      <c r="L7" s="4">
        <v>-2569666</v>
      </c>
      <c r="M7" t="s">
        <v>0</v>
      </c>
      <c r="N7" t="s">
        <v>7</v>
      </c>
      <c r="O7" s="3">
        <v>45843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45779</v>
      </c>
      <c r="I8" s="3">
        <v>45780</v>
      </c>
      <c r="J8" s="3">
        <v>45825</v>
      </c>
      <c r="K8" t="s">
        <v>0</v>
      </c>
      <c r="L8" s="4">
        <v>-3553200</v>
      </c>
      <c r="M8" t="s">
        <v>0</v>
      </c>
      <c r="N8" t="s">
        <v>7</v>
      </c>
      <c r="O8" s="3">
        <v>45843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3">
        <v>45779</v>
      </c>
      <c r="I9" s="3">
        <v>45782</v>
      </c>
      <c r="J9" s="3">
        <v>45827</v>
      </c>
      <c r="K9" t="s">
        <v>0</v>
      </c>
      <c r="L9" s="4">
        <v>-4758394</v>
      </c>
      <c r="M9" t="s">
        <v>0</v>
      </c>
      <c r="N9" t="s">
        <v>7</v>
      </c>
      <c r="O9" s="3">
        <v>45843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3">
        <v>45779</v>
      </c>
      <c r="I10" s="3">
        <v>45781</v>
      </c>
      <c r="J10" s="3">
        <v>45826</v>
      </c>
      <c r="K10" t="s">
        <v>0</v>
      </c>
      <c r="L10" s="4">
        <v>-2184386</v>
      </c>
      <c r="M10" t="s">
        <v>0</v>
      </c>
      <c r="N10" t="s">
        <v>7</v>
      </c>
      <c r="O10" s="3">
        <v>45843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3">
        <v>45779</v>
      </c>
      <c r="I11" s="3">
        <v>45782</v>
      </c>
      <c r="J11" s="3">
        <v>45827</v>
      </c>
      <c r="K11" t="s">
        <v>0</v>
      </c>
      <c r="L11" s="4">
        <v>-3172262</v>
      </c>
      <c r="M11" t="s">
        <v>0</v>
      </c>
      <c r="N11" t="s">
        <v>7</v>
      </c>
      <c r="O11" s="3">
        <v>45843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3">
        <v>45779</v>
      </c>
      <c r="I12" s="3">
        <v>45780</v>
      </c>
      <c r="J12" s="3">
        <v>45825</v>
      </c>
      <c r="K12" t="s">
        <v>0</v>
      </c>
      <c r="L12" s="4">
        <v>-3172262</v>
      </c>
      <c r="M12" t="s">
        <v>0</v>
      </c>
      <c r="N12" t="s">
        <v>7</v>
      </c>
      <c r="O12" s="3">
        <v>45843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3">
        <v>45779</v>
      </c>
      <c r="I13" s="3">
        <v>45780</v>
      </c>
      <c r="J13" s="3">
        <v>45825</v>
      </c>
      <c r="K13" t="s">
        <v>0</v>
      </c>
      <c r="L13" s="4">
        <v>-1967069</v>
      </c>
      <c r="M13" t="s">
        <v>0</v>
      </c>
      <c r="N13" t="s">
        <v>7</v>
      </c>
      <c r="O13" s="3">
        <v>45843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t="s">
        <v>57</v>
      </c>
      <c r="H14" s="3">
        <v>45782</v>
      </c>
      <c r="I14" s="3">
        <v>45785</v>
      </c>
      <c r="J14" s="3">
        <v>45830</v>
      </c>
      <c r="K14" t="s">
        <v>0</v>
      </c>
      <c r="L14" s="4">
        <v>-983534</v>
      </c>
      <c r="M14" t="s">
        <v>0</v>
      </c>
      <c r="N14" t="s">
        <v>7</v>
      </c>
      <c r="O14" s="3">
        <v>45843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t="s">
        <v>61</v>
      </c>
      <c r="H15" s="3">
        <v>45782</v>
      </c>
      <c r="I15" s="3">
        <v>45784</v>
      </c>
      <c r="J15" s="3">
        <v>45829</v>
      </c>
      <c r="K15" t="s">
        <v>0</v>
      </c>
      <c r="L15" s="4">
        <v>-5573439</v>
      </c>
      <c r="M15" t="s">
        <v>0</v>
      </c>
      <c r="N15" t="s">
        <v>7</v>
      </c>
      <c r="O15" s="3">
        <v>45843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62</v>
      </c>
      <c r="C16" t="s">
        <v>2</v>
      </c>
      <c r="D16" t="s">
        <v>63</v>
      </c>
      <c r="E16" t="s">
        <v>4</v>
      </c>
      <c r="F16" t="s">
        <v>64</v>
      </c>
      <c r="G16" t="s">
        <v>65</v>
      </c>
      <c r="H16" s="3">
        <v>45782</v>
      </c>
      <c r="I16" s="3">
        <v>45784</v>
      </c>
      <c r="J16" s="3">
        <v>45829</v>
      </c>
      <c r="K16" t="s">
        <v>0</v>
      </c>
      <c r="L16" s="4">
        <v>-983534</v>
      </c>
      <c r="M16" t="s">
        <v>0</v>
      </c>
      <c r="N16" t="s">
        <v>7</v>
      </c>
      <c r="O16" s="3">
        <v>45843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66</v>
      </c>
      <c r="C17" t="s">
        <v>2</v>
      </c>
      <c r="D17" t="s">
        <v>67</v>
      </c>
      <c r="E17" t="s">
        <v>4</v>
      </c>
      <c r="F17" t="s">
        <v>68</v>
      </c>
      <c r="G17" t="s">
        <v>69</v>
      </c>
      <c r="H17" s="3">
        <v>45782</v>
      </c>
      <c r="I17" s="3">
        <v>45784</v>
      </c>
      <c r="J17" s="3">
        <v>45829</v>
      </c>
      <c r="K17" t="s">
        <v>0</v>
      </c>
      <c r="L17" s="4">
        <v>-1200325</v>
      </c>
      <c r="M17" t="s">
        <v>0</v>
      </c>
      <c r="N17" t="s">
        <v>7</v>
      </c>
      <c r="O17" s="3">
        <v>45843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70</v>
      </c>
      <c r="C18" t="s">
        <v>2</v>
      </c>
      <c r="D18" t="s">
        <v>71</v>
      </c>
      <c r="E18" t="s">
        <v>4</v>
      </c>
      <c r="F18" t="s">
        <v>72</v>
      </c>
      <c r="G18" t="s">
        <v>73</v>
      </c>
      <c r="H18" s="3">
        <v>45782</v>
      </c>
      <c r="I18" s="3">
        <v>45785</v>
      </c>
      <c r="J18" s="3">
        <v>45830</v>
      </c>
      <c r="K18" t="s">
        <v>0</v>
      </c>
      <c r="L18" s="4">
        <v>-1200325</v>
      </c>
      <c r="M18" t="s">
        <v>0</v>
      </c>
      <c r="N18" t="s">
        <v>7</v>
      </c>
      <c r="O18" s="3">
        <v>45843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74</v>
      </c>
      <c r="C19" t="s">
        <v>2</v>
      </c>
      <c r="D19" t="s">
        <v>75</v>
      </c>
      <c r="E19" t="s">
        <v>4</v>
      </c>
      <c r="F19" t="s">
        <v>76</v>
      </c>
      <c r="G19" t="s">
        <v>77</v>
      </c>
      <c r="H19" s="3">
        <v>45782</v>
      </c>
      <c r="I19" s="3">
        <v>45784</v>
      </c>
      <c r="J19" s="3">
        <v>45829</v>
      </c>
      <c r="K19" t="s">
        <v>0</v>
      </c>
      <c r="L19" s="4">
        <v>-8142578</v>
      </c>
      <c r="M19" t="s">
        <v>0</v>
      </c>
      <c r="N19" t="s">
        <v>7</v>
      </c>
      <c r="O19" s="3">
        <v>45843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78</v>
      </c>
      <c r="C20" t="s">
        <v>2</v>
      </c>
      <c r="D20" t="s">
        <v>79</v>
      </c>
      <c r="E20" t="s">
        <v>4</v>
      </c>
      <c r="F20" t="s">
        <v>80</v>
      </c>
      <c r="G20" t="s">
        <v>81</v>
      </c>
      <c r="H20" s="3">
        <v>45782</v>
      </c>
      <c r="I20" s="3">
        <v>45784</v>
      </c>
      <c r="J20" s="3">
        <v>45829</v>
      </c>
      <c r="K20" t="s">
        <v>0</v>
      </c>
      <c r="L20" s="4">
        <v>-1967069</v>
      </c>
      <c r="M20" t="s">
        <v>0</v>
      </c>
      <c r="N20" t="s">
        <v>7</v>
      </c>
      <c r="O20" s="3">
        <v>45843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82</v>
      </c>
      <c r="C21" t="s">
        <v>2</v>
      </c>
      <c r="D21" t="s">
        <v>83</v>
      </c>
      <c r="E21" t="s">
        <v>4</v>
      </c>
      <c r="F21" t="s">
        <v>84</v>
      </c>
      <c r="G21" t="s">
        <v>85</v>
      </c>
      <c r="H21" s="3">
        <v>45782</v>
      </c>
      <c r="I21" s="3">
        <v>45784</v>
      </c>
      <c r="J21" s="3">
        <v>45829</v>
      </c>
      <c r="K21" t="s">
        <v>0</v>
      </c>
      <c r="L21" s="4">
        <v>-3267812</v>
      </c>
      <c r="M21" t="s">
        <v>0</v>
      </c>
      <c r="N21" t="s">
        <v>7</v>
      </c>
      <c r="O21" s="3">
        <v>45843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70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3">
        <v>45782</v>
      </c>
      <c r="I22" s="3">
        <v>45785</v>
      </c>
      <c r="J22" s="3">
        <v>45830</v>
      </c>
      <c r="K22" t="s">
        <v>0</v>
      </c>
      <c r="L22" s="4">
        <v>-4758394</v>
      </c>
      <c r="M22" t="s">
        <v>0</v>
      </c>
      <c r="N22" t="s">
        <v>7</v>
      </c>
      <c r="O22" s="3">
        <v>45843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3">
        <v>45782</v>
      </c>
      <c r="I23" s="3">
        <v>45783</v>
      </c>
      <c r="J23" s="3">
        <v>45828</v>
      </c>
      <c r="K23" t="s">
        <v>0</v>
      </c>
      <c r="L23" s="4">
        <v>-2162316</v>
      </c>
      <c r="M23" t="s">
        <v>0</v>
      </c>
      <c r="N23" t="s">
        <v>7</v>
      </c>
      <c r="O23" s="3">
        <v>45843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3">
        <v>45782</v>
      </c>
      <c r="I24" s="3">
        <v>45784</v>
      </c>
      <c r="J24" s="3">
        <v>45829</v>
      </c>
      <c r="K24" t="s">
        <v>0</v>
      </c>
      <c r="L24" s="4">
        <v>-4836400</v>
      </c>
      <c r="M24" t="s">
        <v>0</v>
      </c>
      <c r="N24" t="s">
        <v>7</v>
      </c>
      <c r="O24" s="3">
        <v>45843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3">
        <v>45783</v>
      </c>
      <c r="I25" s="3">
        <v>45784</v>
      </c>
      <c r="J25" s="3">
        <v>45829</v>
      </c>
      <c r="K25" t="s">
        <v>0</v>
      </c>
      <c r="L25" s="4">
        <v>-3172262</v>
      </c>
      <c r="M25" t="s">
        <v>0</v>
      </c>
      <c r="N25" t="s">
        <v>7</v>
      </c>
      <c r="O25" s="3">
        <v>45843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101</v>
      </c>
      <c r="C26" t="s">
        <v>2</v>
      </c>
      <c r="D26" t="s">
        <v>102</v>
      </c>
      <c r="E26" t="s">
        <v>4</v>
      </c>
      <c r="F26" t="s">
        <v>103</v>
      </c>
      <c r="G26" t="s">
        <v>104</v>
      </c>
      <c r="H26" s="3">
        <v>45783</v>
      </c>
      <c r="I26" s="3">
        <v>45784</v>
      </c>
      <c r="J26" s="3">
        <v>45829</v>
      </c>
      <c r="K26" t="s">
        <v>0</v>
      </c>
      <c r="L26" s="4">
        <v>-1665516</v>
      </c>
      <c r="M26" t="s">
        <v>0</v>
      </c>
      <c r="N26" t="s">
        <v>7</v>
      </c>
      <c r="O26" s="3">
        <v>45843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105</v>
      </c>
      <c r="C27" t="s">
        <v>2</v>
      </c>
      <c r="D27" t="s">
        <v>106</v>
      </c>
      <c r="E27" t="s">
        <v>4</v>
      </c>
      <c r="F27" t="s">
        <v>107</v>
      </c>
      <c r="G27" t="s">
        <v>108</v>
      </c>
      <c r="H27" s="3">
        <v>45784</v>
      </c>
      <c r="I27" s="3">
        <v>45785</v>
      </c>
      <c r="J27" s="3">
        <v>45830</v>
      </c>
      <c r="K27" t="s">
        <v>0</v>
      </c>
      <c r="L27" s="4">
        <v>-4986818</v>
      </c>
      <c r="M27" t="s">
        <v>0</v>
      </c>
      <c r="N27" t="s">
        <v>7</v>
      </c>
      <c r="O27" s="3">
        <v>45843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109</v>
      </c>
      <c r="C28" t="s">
        <v>2</v>
      </c>
      <c r="D28" t="s">
        <v>110</v>
      </c>
      <c r="E28" t="s">
        <v>4</v>
      </c>
      <c r="F28" t="s">
        <v>111</v>
      </c>
      <c r="G28" t="s">
        <v>112</v>
      </c>
      <c r="H28" s="3">
        <v>45784</v>
      </c>
      <c r="I28" s="3">
        <v>45786</v>
      </c>
      <c r="J28" s="3">
        <v>45831</v>
      </c>
      <c r="K28" t="s">
        <v>0</v>
      </c>
      <c r="L28" s="4">
        <v>-2649577</v>
      </c>
      <c r="M28" t="s">
        <v>0</v>
      </c>
      <c r="N28" t="s">
        <v>7</v>
      </c>
      <c r="O28" s="3">
        <v>45843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113</v>
      </c>
      <c r="C29" t="s">
        <v>2</v>
      </c>
      <c r="D29" t="s">
        <v>114</v>
      </c>
      <c r="E29" t="s">
        <v>4</v>
      </c>
      <c r="F29" t="s">
        <v>115</v>
      </c>
      <c r="G29" t="s">
        <v>116</v>
      </c>
      <c r="H29" s="3">
        <v>45784</v>
      </c>
      <c r="I29" s="3">
        <v>45785</v>
      </c>
      <c r="J29" s="3">
        <v>45830</v>
      </c>
      <c r="K29" t="s">
        <v>0</v>
      </c>
      <c r="L29" s="4">
        <v>-2786456</v>
      </c>
      <c r="M29" t="s">
        <v>0</v>
      </c>
      <c r="N29" t="s">
        <v>7</v>
      </c>
      <c r="O29" s="3">
        <v>45843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117</v>
      </c>
      <c r="C30" t="s">
        <v>2</v>
      </c>
      <c r="D30" t="s">
        <v>118</v>
      </c>
      <c r="E30" t="s">
        <v>4</v>
      </c>
      <c r="F30" t="s">
        <v>119</v>
      </c>
      <c r="G30" t="s">
        <v>120</v>
      </c>
      <c r="H30" s="3">
        <v>45784</v>
      </c>
      <c r="I30" s="3">
        <v>45785</v>
      </c>
      <c r="J30" s="3">
        <v>45830</v>
      </c>
      <c r="K30" t="s">
        <v>0</v>
      </c>
      <c r="L30" s="4">
        <v>-3600975</v>
      </c>
      <c r="M30" t="s">
        <v>0</v>
      </c>
      <c r="N30" t="s">
        <v>7</v>
      </c>
      <c r="O30" s="3">
        <v>45843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121</v>
      </c>
      <c r="C31" t="s">
        <v>2</v>
      </c>
      <c r="D31" t="s">
        <v>122</v>
      </c>
      <c r="E31" t="s">
        <v>4</v>
      </c>
      <c r="F31" t="s">
        <v>123</v>
      </c>
      <c r="G31" t="s">
        <v>124</v>
      </c>
      <c r="H31" s="3">
        <v>45784</v>
      </c>
      <c r="I31" s="3">
        <v>45786</v>
      </c>
      <c r="J31" s="3">
        <v>45831</v>
      </c>
      <c r="K31" t="s">
        <v>0</v>
      </c>
      <c r="L31" s="4">
        <v>-3321302</v>
      </c>
      <c r="M31" t="s">
        <v>0</v>
      </c>
      <c r="N31" t="s">
        <v>7</v>
      </c>
      <c r="O31" s="3">
        <v>45843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125</v>
      </c>
      <c r="C32" t="s">
        <v>2</v>
      </c>
      <c r="D32" t="s">
        <v>126</v>
      </c>
      <c r="E32" t="s">
        <v>4</v>
      </c>
      <c r="F32" t="s">
        <v>127</v>
      </c>
      <c r="G32" t="s">
        <v>128</v>
      </c>
      <c r="H32" s="3">
        <v>45784</v>
      </c>
      <c r="I32" s="3">
        <v>45786</v>
      </c>
      <c r="J32" s="3">
        <v>45831</v>
      </c>
      <c r="K32" t="s">
        <v>0</v>
      </c>
      <c r="L32" s="4">
        <v>-3172262</v>
      </c>
      <c r="M32" t="s">
        <v>0</v>
      </c>
      <c r="N32" t="s">
        <v>7</v>
      </c>
      <c r="O32" s="3">
        <v>45843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129</v>
      </c>
      <c r="C33" t="s">
        <v>2</v>
      </c>
      <c r="D33" t="s">
        <v>130</v>
      </c>
      <c r="E33" t="s">
        <v>4</v>
      </c>
      <c r="F33" t="s">
        <v>131</v>
      </c>
      <c r="G33" t="s">
        <v>132</v>
      </c>
      <c r="H33" s="3">
        <v>45784</v>
      </c>
      <c r="I33" s="3">
        <v>45786</v>
      </c>
      <c r="J33" s="3">
        <v>45831</v>
      </c>
      <c r="K33" t="s">
        <v>0</v>
      </c>
      <c r="L33" s="4">
        <v>-3984984</v>
      </c>
      <c r="M33" t="s">
        <v>0</v>
      </c>
      <c r="N33" t="s">
        <v>7</v>
      </c>
      <c r="O33" s="3">
        <v>45843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</v>
      </c>
      <c r="C34" t="s">
        <v>2</v>
      </c>
      <c r="D34" t="s">
        <v>133</v>
      </c>
      <c r="E34" t="s">
        <v>4</v>
      </c>
      <c r="F34" t="s">
        <v>134</v>
      </c>
      <c r="G34" t="s">
        <v>135</v>
      </c>
      <c r="H34" s="3">
        <v>45784</v>
      </c>
      <c r="I34" s="3">
        <v>45785</v>
      </c>
      <c r="J34" s="3">
        <v>45830</v>
      </c>
      <c r="K34" t="s">
        <v>0</v>
      </c>
      <c r="L34" s="4">
        <v>-3172262</v>
      </c>
      <c r="M34" t="s">
        <v>0</v>
      </c>
      <c r="N34" t="s">
        <v>7</v>
      </c>
      <c r="O34" s="3">
        <v>45843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136</v>
      </c>
      <c r="C35" t="s">
        <v>2</v>
      </c>
      <c r="D35" t="s">
        <v>137</v>
      </c>
      <c r="E35" t="s">
        <v>4</v>
      </c>
      <c r="F35" t="s">
        <v>138</v>
      </c>
      <c r="G35" t="s">
        <v>139</v>
      </c>
      <c r="H35" s="3">
        <v>45785</v>
      </c>
      <c r="I35" s="3">
        <v>45785</v>
      </c>
      <c r="J35" s="3">
        <v>45830</v>
      </c>
      <c r="K35" t="s">
        <v>0</v>
      </c>
      <c r="L35" s="4">
        <v>-2236503</v>
      </c>
      <c r="M35" t="s">
        <v>0</v>
      </c>
      <c r="N35" t="s">
        <v>7</v>
      </c>
      <c r="O35" s="3">
        <v>45843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140</v>
      </c>
      <c r="C36" t="s">
        <v>2</v>
      </c>
      <c r="D36" t="s">
        <v>141</v>
      </c>
      <c r="E36" t="s">
        <v>4</v>
      </c>
      <c r="F36" t="s">
        <v>142</v>
      </c>
      <c r="G36" t="s">
        <v>143</v>
      </c>
      <c r="H36" s="3">
        <v>45785</v>
      </c>
      <c r="I36" s="3">
        <v>45785</v>
      </c>
      <c r="J36" s="3">
        <v>45830</v>
      </c>
      <c r="K36" t="s">
        <v>0</v>
      </c>
      <c r="L36" s="4">
        <v>-4372587</v>
      </c>
      <c r="M36" t="s">
        <v>0</v>
      </c>
      <c r="N36" t="s">
        <v>7</v>
      </c>
      <c r="O36" s="3">
        <v>45843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129</v>
      </c>
      <c r="C37" t="s">
        <v>2</v>
      </c>
      <c r="D37" t="s">
        <v>144</v>
      </c>
      <c r="E37" t="s">
        <v>4</v>
      </c>
      <c r="F37" t="s">
        <v>145</v>
      </c>
      <c r="G37" t="s">
        <v>146</v>
      </c>
      <c r="H37" s="3">
        <v>45785</v>
      </c>
      <c r="I37" s="3">
        <v>45786</v>
      </c>
      <c r="J37" s="3">
        <v>45831</v>
      </c>
      <c r="K37" t="s">
        <v>0</v>
      </c>
      <c r="L37" s="4">
        <v>-390226</v>
      </c>
      <c r="M37" t="s">
        <v>0</v>
      </c>
      <c r="N37" t="s">
        <v>7</v>
      </c>
      <c r="O37" s="3">
        <v>45843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147</v>
      </c>
      <c r="C38" t="s">
        <v>2</v>
      </c>
      <c r="D38" t="s">
        <v>148</v>
      </c>
      <c r="E38" t="s">
        <v>4</v>
      </c>
      <c r="F38" t="s">
        <v>149</v>
      </c>
      <c r="G38" t="s">
        <v>150</v>
      </c>
      <c r="H38" s="3">
        <v>45785</v>
      </c>
      <c r="I38" s="3">
        <v>45791</v>
      </c>
      <c r="J38" s="3">
        <v>45836</v>
      </c>
      <c r="K38" t="s">
        <v>0</v>
      </c>
      <c r="L38" s="4">
        <v>-390226</v>
      </c>
      <c r="M38" t="s">
        <v>0</v>
      </c>
      <c r="N38" t="s">
        <v>7</v>
      </c>
      <c r="O38" s="3">
        <v>45843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151</v>
      </c>
      <c r="C39" t="s">
        <v>2</v>
      </c>
      <c r="D39" t="s">
        <v>152</v>
      </c>
      <c r="E39" t="s">
        <v>4</v>
      </c>
      <c r="F39" t="s">
        <v>153</v>
      </c>
      <c r="G39" t="s">
        <v>154</v>
      </c>
      <c r="H39" s="3">
        <v>45785</v>
      </c>
      <c r="I39" s="3">
        <v>45787</v>
      </c>
      <c r="J39" s="3">
        <v>45832</v>
      </c>
      <c r="K39" t="s">
        <v>0</v>
      </c>
      <c r="L39" s="4">
        <v>-2432259</v>
      </c>
      <c r="M39" t="s">
        <v>0</v>
      </c>
      <c r="N39" t="s">
        <v>7</v>
      </c>
      <c r="O39" s="3">
        <v>45843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109</v>
      </c>
      <c r="C40" t="s">
        <v>2</v>
      </c>
      <c r="D40" t="s">
        <v>155</v>
      </c>
      <c r="E40" t="s">
        <v>4</v>
      </c>
      <c r="F40" t="s">
        <v>156</v>
      </c>
      <c r="G40" t="s">
        <v>157</v>
      </c>
      <c r="H40" s="3">
        <v>45785</v>
      </c>
      <c r="I40" s="3">
        <v>45787</v>
      </c>
      <c r="J40" s="3">
        <v>45832</v>
      </c>
      <c r="K40" t="s">
        <v>0</v>
      </c>
      <c r="L40" s="4">
        <v>-3172262</v>
      </c>
      <c r="M40" t="s">
        <v>0</v>
      </c>
      <c r="N40" t="s">
        <v>7</v>
      </c>
      <c r="O40" s="3">
        <v>45843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158</v>
      </c>
      <c r="C41" t="s">
        <v>2</v>
      </c>
      <c r="D41" t="s">
        <v>159</v>
      </c>
      <c r="E41" t="s">
        <v>4</v>
      </c>
      <c r="F41" t="s">
        <v>160</v>
      </c>
      <c r="G41" t="s">
        <v>161</v>
      </c>
      <c r="H41" s="3">
        <v>45785</v>
      </c>
      <c r="I41" s="3">
        <v>45787</v>
      </c>
      <c r="J41" s="3">
        <v>45832</v>
      </c>
      <c r="K41" t="s">
        <v>0</v>
      </c>
      <c r="L41" s="4">
        <v>-4387370</v>
      </c>
      <c r="M41" t="s">
        <v>0</v>
      </c>
      <c r="N41" t="s">
        <v>7</v>
      </c>
      <c r="O41" s="3">
        <v>45843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158</v>
      </c>
      <c r="C42" t="s">
        <v>2</v>
      </c>
      <c r="D42" t="s">
        <v>162</v>
      </c>
      <c r="E42" t="s">
        <v>4</v>
      </c>
      <c r="F42" t="s">
        <v>163</v>
      </c>
      <c r="G42" t="s">
        <v>164</v>
      </c>
      <c r="H42" s="3">
        <v>45785</v>
      </c>
      <c r="I42" s="3">
        <v>45787</v>
      </c>
      <c r="J42" s="3">
        <v>45832</v>
      </c>
      <c r="K42" t="s">
        <v>0</v>
      </c>
      <c r="L42" s="4">
        <v>-585338</v>
      </c>
      <c r="M42" t="s">
        <v>0</v>
      </c>
      <c r="N42" t="s">
        <v>7</v>
      </c>
      <c r="O42" s="3">
        <v>45843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14</v>
      </c>
      <c r="C43" t="s">
        <v>2</v>
      </c>
      <c r="D43" t="s">
        <v>165</v>
      </c>
      <c r="E43" t="s">
        <v>4</v>
      </c>
      <c r="F43" t="s">
        <v>166</v>
      </c>
      <c r="G43" t="s">
        <v>167</v>
      </c>
      <c r="H43" s="3">
        <v>45785</v>
      </c>
      <c r="I43" s="3">
        <v>45786</v>
      </c>
      <c r="J43" s="3">
        <v>45831</v>
      </c>
      <c r="K43" t="s">
        <v>0</v>
      </c>
      <c r="L43" s="4">
        <v>-4566802</v>
      </c>
      <c r="M43" t="s">
        <v>0</v>
      </c>
      <c r="N43" t="s">
        <v>7</v>
      </c>
      <c r="O43" s="3">
        <v>45843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147</v>
      </c>
      <c r="C44" t="s">
        <v>2</v>
      </c>
      <c r="D44" t="s">
        <v>168</v>
      </c>
      <c r="E44" t="s">
        <v>4</v>
      </c>
      <c r="F44" t="s">
        <v>169</v>
      </c>
      <c r="G44" t="s">
        <v>170</v>
      </c>
      <c r="H44" s="3">
        <v>45786</v>
      </c>
      <c r="I44" s="3">
        <v>45791</v>
      </c>
      <c r="J44" s="3">
        <v>45836</v>
      </c>
      <c r="K44" t="s">
        <v>0</v>
      </c>
      <c r="L44" s="4">
        <v>-3172262</v>
      </c>
      <c r="M44" t="s">
        <v>0</v>
      </c>
      <c r="N44" t="s">
        <v>7</v>
      </c>
      <c r="O44" s="3">
        <v>45843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113</v>
      </c>
      <c r="C45" t="s">
        <v>2</v>
      </c>
      <c r="D45" t="s">
        <v>171</v>
      </c>
      <c r="E45" t="s">
        <v>4</v>
      </c>
      <c r="F45" t="s">
        <v>172</v>
      </c>
      <c r="G45" t="s">
        <v>173</v>
      </c>
      <c r="H45" s="3">
        <v>45786</v>
      </c>
      <c r="I45" s="3">
        <v>45787</v>
      </c>
      <c r="J45" s="3">
        <v>45832</v>
      </c>
      <c r="K45" t="s">
        <v>0</v>
      </c>
      <c r="L45" s="4">
        <v>-2785558</v>
      </c>
      <c r="M45" t="s">
        <v>0</v>
      </c>
      <c r="N45" t="s">
        <v>7</v>
      </c>
      <c r="O45" s="3">
        <v>45843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34</v>
      </c>
      <c r="C46" t="s">
        <v>2</v>
      </c>
      <c r="D46" t="s">
        <v>174</v>
      </c>
      <c r="E46" t="s">
        <v>4</v>
      </c>
      <c r="F46" t="s">
        <v>175</v>
      </c>
      <c r="G46" t="s">
        <v>176</v>
      </c>
      <c r="H46" s="3">
        <v>45786</v>
      </c>
      <c r="I46" s="3">
        <v>45787</v>
      </c>
      <c r="J46" s="3">
        <v>45832</v>
      </c>
      <c r="K46" t="s">
        <v>0</v>
      </c>
      <c r="L46" s="4">
        <v>-2398853</v>
      </c>
      <c r="M46" t="s">
        <v>0</v>
      </c>
      <c r="N46" t="s">
        <v>7</v>
      </c>
      <c r="O46" s="3">
        <v>45843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177</v>
      </c>
      <c r="C47" t="s">
        <v>2</v>
      </c>
      <c r="D47" t="s">
        <v>178</v>
      </c>
      <c r="E47" t="s">
        <v>4</v>
      </c>
      <c r="F47" t="s">
        <v>179</v>
      </c>
      <c r="G47" t="s">
        <v>180</v>
      </c>
      <c r="H47" s="3">
        <v>45786</v>
      </c>
      <c r="I47" s="3">
        <v>45787</v>
      </c>
      <c r="J47" s="3">
        <v>45832</v>
      </c>
      <c r="K47" t="s">
        <v>0</v>
      </c>
      <c r="L47" s="4">
        <v>-3035383</v>
      </c>
      <c r="M47" t="s">
        <v>0</v>
      </c>
      <c r="N47" t="s">
        <v>7</v>
      </c>
      <c r="O47" s="3">
        <v>45843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121</v>
      </c>
      <c r="C48" t="s">
        <v>2</v>
      </c>
      <c r="D48" t="s">
        <v>181</v>
      </c>
      <c r="E48" t="s">
        <v>4</v>
      </c>
      <c r="F48" t="s">
        <v>182</v>
      </c>
      <c r="G48" t="s">
        <v>183</v>
      </c>
      <c r="H48" s="3">
        <v>45787</v>
      </c>
      <c r="I48" s="3">
        <v>45790</v>
      </c>
      <c r="J48" s="3">
        <v>45835</v>
      </c>
      <c r="K48" t="s">
        <v>0</v>
      </c>
      <c r="L48" s="4">
        <v>-3172262</v>
      </c>
      <c r="M48" t="s">
        <v>0</v>
      </c>
      <c r="N48" t="s">
        <v>7</v>
      </c>
      <c r="O48" s="3">
        <v>45843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184</v>
      </c>
      <c r="C49" t="s">
        <v>2</v>
      </c>
      <c r="D49" t="s">
        <v>185</v>
      </c>
      <c r="E49" t="s">
        <v>4</v>
      </c>
      <c r="F49" t="s">
        <v>186</v>
      </c>
      <c r="G49" t="s">
        <v>187</v>
      </c>
      <c r="H49" s="3">
        <v>45787</v>
      </c>
      <c r="I49" s="3">
        <v>45787</v>
      </c>
      <c r="J49" s="3">
        <v>45832</v>
      </c>
      <c r="K49" t="s">
        <v>0</v>
      </c>
      <c r="L49" s="4">
        <v>-2786983</v>
      </c>
      <c r="M49" t="s">
        <v>0</v>
      </c>
      <c r="N49" t="s">
        <v>7</v>
      </c>
      <c r="O49" s="3">
        <v>45843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188</v>
      </c>
      <c r="C50" t="s">
        <v>2</v>
      </c>
      <c r="D50" t="s">
        <v>189</v>
      </c>
      <c r="E50" t="s">
        <v>4</v>
      </c>
      <c r="F50" t="s">
        <v>190</v>
      </c>
      <c r="G50" t="s">
        <v>191</v>
      </c>
      <c r="H50" s="3">
        <v>45789</v>
      </c>
      <c r="I50" s="3">
        <v>45792</v>
      </c>
      <c r="J50" s="3">
        <v>45837</v>
      </c>
      <c r="K50" t="s">
        <v>0</v>
      </c>
      <c r="L50" s="4">
        <v>-4279457</v>
      </c>
      <c r="M50" t="s">
        <v>0</v>
      </c>
      <c r="N50" t="s">
        <v>7</v>
      </c>
      <c r="O50" s="3">
        <v>45843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70</v>
      </c>
      <c r="C51" t="s">
        <v>2</v>
      </c>
      <c r="D51" t="s">
        <v>192</v>
      </c>
      <c r="E51" t="s">
        <v>4</v>
      </c>
      <c r="F51" t="s">
        <v>193</v>
      </c>
      <c r="G51" t="s">
        <v>194</v>
      </c>
      <c r="H51" s="3">
        <v>45789</v>
      </c>
      <c r="I51" s="3">
        <v>45792</v>
      </c>
      <c r="J51" s="3">
        <v>45837</v>
      </c>
      <c r="K51" t="s">
        <v>0</v>
      </c>
      <c r="L51" s="4">
        <v>-2398853</v>
      </c>
      <c r="M51" t="s">
        <v>0</v>
      </c>
      <c r="N51" t="s">
        <v>7</v>
      </c>
      <c r="O51" s="3">
        <v>45843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62</v>
      </c>
      <c r="C52" t="s">
        <v>2</v>
      </c>
      <c r="D52" t="s">
        <v>195</v>
      </c>
      <c r="E52" t="s">
        <v>4</v>
      </c>
      <c r="F52" t="s">
        <v>196</v>
      </c>
      <c r="G52" t="s">
        <v>197</v>
      </c>
      <c r="H52" s="3">
        <v>45789</v>
      </c>
      <c r="I52" s="3">
        <v>45792</v>
      </c>
      <c r="J52" s="3">
        <v>45837</v>
      </c>
      <c r="K52" t="s">
        <v>0</v>
      </c>
      <c r="L52" s="4">
        <v>-1199426</v>
      </c>
      <c r="M52" t="s">
        <v>0</v>
      </c>
      <c r="N52" t="s">
        <v>7</v>
      </c>
      <c r="O52" s="3">
        <v>45843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198</v>
      </c>
      <c r="C53" t="s">
        <v>2</v>
      </c>
      <c r="D53" t="s">
        <v>199</v>
      </c>
      <c r="E53" t="s">
        <v>4</v>
      </c>
      <c r="F53" t="s">
        <v>200</v>
      </c>
      <c r="G53" t="s">
        <v>201</v>
      </c>
      <c r="H53" s="3">
        <v>45789</v>
      </c>
      <c r="I53" s="3">
        <v>45791</v>
      </c>
      <c r="J53" s="3">
        <v>45836</v>
      </c>
      <c r="K53" t="s">
        <v>0</v>
      </c>
      <c r="L53" s="4">
        <v>-780451</v>
      </c>
      <c r="M53" t="s">
        <v>0</v>
      </c>
      <c r="N53" t="s">
        <v>7</v>
      </c>
      <c r="O53" s="3">
        <v>45843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66</v>
      </c>
      <c r="C54" t="s">
        <v>2</v>
      </c>
      <c r="D54" t="s">
        <v>202</v>
      </c>
      <c r="E54" t="s">
        <v>4</v>
      </c>
      <c r="F54" t="s">
        <v>203</v>
      </c>
      <c r="G54" t="s">
        <v>204</v>
      </c>
      <c r="H54" s="3">
        <v>45789</v>
      </c>
      <c r="I54" s="3">
        <v>45791</v>
      </c>
      <c r="J54" s="3">
        <v>45836</v>
      </c>
      <c r="K54" t="s">
        <v>0</v>
      </c>
      <c r="L54" s="4">
        <v>-1394539</v>
      </c>
      <c r="M54" t="s">
        <v>0</v>
      </c>
      <c r="N54" t="s">
        <v>7</v>
      </c>
      <c r="O54" s="3">
        <v>45843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66</v>
      </c>
      <c r="C55" t="s">
        <v>2</v>
      </c>
      <c r="D55" t="s">
        <v>205</v>
      </c>
      <c r="E55" t="s">
        <v>4</v>
      </c>
      <c r="F55" t="s">
        <v>206</v>
      </c>
      <c r="G55" t="s">
        <v>207</v>
      </c>
      <c r="H55" s="3">
        <v>45789</v>
      </c>
      <c r="I55" s="3">
        <v>45791</v>
      </c>
      <c r="J55" s="3">
        <v>45836</v>
      </c>
      <c r="K55" t="s">
        <v>0</v>
      </c>
      <c r="L55" s="4">
        <v>-1199426</v>
      </c>
      <c r="M55" t="s">
        <v>0</v>
      </c>
      <c r="N55" t="s">
        <v>7</v>
      </c>
      <c r="O55" s="3">
        <v>45843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208</v>
      </c>
      <c r="C56" t="s">
        <v>2</v>
      </c>
      <c r="D56" t="s">
        <v>209</v>
      </c>
      <c r="E56" t="s">
        <v>4</v>
      </c>
      <c r="F56" t="s">
        <v>210</v>
      </c>
      <c r="G56" t="s">
        <v>211</v>
      </c>
      <c r="H56" s="3">
        <v>45789</v>
      </c>
      <c r="I56" s="3">
        <v>45791</v>
      </c>
      <c r="J56" s="3">
        <v>45836</v>
      </c>
      <c r="K56" t="s">
        <v>0</v>
      </c>
      <c r="L56" s="4">
        <v>-1784765</v>
      </c>
      <c r="M56" t="s">
        <v>0</v>
      </c>
      <c r="N56" t="s">
        <v>7</v>
      </c>
      <c r="O56" s="3">
        <v>45843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46</v>
      </c>
      <c r="C57" t="s">
        <v>2</v>
      </c>
      <c r="D57" t="s">
        <v>212</v>
      </c>
      <c r="E57" t="s">
        <v>4</v>
      </c>
      <c r="F57" t="s">
        <v>213</v>
      </c>
      <c r="G57" t="s">
        <v>214</v>
      </c>
      <c r="H57" s="3">
        <v>45789</v>
      </c>
      <c r="I57" s="3">
        <v>45791</v>
      </c>
      <c r="J57" s="3">
        <v>45836</v>
      </c>
      <c r="K57" t="s">
        <v>0</v>
      </c>
      <c r="L57" s="4">
        <v>-4373114</v>
      </c>
      <c r="M57" t="s">
        <v>0</v>
      </c>
      <c r="N57" t="s">
        <v>7</v>
      </c>
      <c r="O57" s="3">
        <v>45843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46</v>
      </c>
      <c r="C58" t="s">
        <v>2</v>
      </c>
      <c r="D58" t="s">
        <v>215</v>
      </c>
      <c r="E58" t="s">
        <v>4</v>
      </c>
      <c r="F58" t="s">
        <v>216</v>
      </c>
      <c r="G58" t="s">
        <v>217</v>
      </c>
      <c r="H58" s="3">
        <v>45789</v>
      </c>
      <c r="I58" s="3">
        <v>45791</v>
      </c>
      <c r="J58" s="3">
        <v>45836</v>
      </c>
      <c r="K58" t="s">
        <v>0</v>
      </c>
      <c r="L58" s="4">
        <v>-195113</v>
      </c>
      <c r="M58" t="s">
        <v>0</v>
      </c>
      <c r="N58" t="s">
        <v>7</v>
      </c>
      <c r="O58" s="3">
        <v>45843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30</v>
      </c>
      <c r="C59" t="s">
        <v>2</v>
      </c>
      <c r="D59" t="s">
        <v>218</v>
      </c>
      <c r="E59" t="s">
        <v>4</v>
      </c>
      <c r="F59" t="s">
        <v>219</v>
      </c>
      <c r="G59" t="s">
        <v>220</v>
      </c>
      <c r="H59" s="3">
        <v>45790</v>
      </c>
      <c r="I59" s="3">
        <v>45793</v>
      </c>
      <c r="J59" s="3">
        <v>45838</v>
      </c>
      <c r="K59" t="s">
        <v>0</v>
      </c>
      <c r="L59" s="4">
        <v>-2785558</v>
      </c>
      <c r="M59" t="s">
        <v>0</v>
      </c>
      <c r="N59" t="s">
        <v>7</v>
      </c>
      <c r="O59" s="3">
        <v>45843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10</v>
      </c>
      <c r="C60" t="s">
        <v>2</v>
      </c>
      <c r="D60" t="s">
        <v>221</v>
      </c>
      <c r="E60" t="s">
        <v>4</v>
      </c>
      <c r="F60" t="s">
        <v>222</v>
      </c>
      <c r="G60" t="s">
        <v>223</v>
      </c>
      <c r="H60" s="3">
        <v>45790</v>
      </c>
      <c r="I60" s="3">
        <v>45792</v>
      </c>
      <c r="J60" s="3">
        <v>45837</v>
      </c>
      <c r="K60" t="s">
        <v>0</v>
      </c>
      <c r="L60" s="4">
        <v>-1586131</v>
      </c>
      <c r="M60" t="s">
        <v>0</v>
      </c>
      <c r="N60" t="s">
        <v>7</v>
      </c>
      <c r="O60" s="3">
        <v>45843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121</v>
      </c>
      <c r="C61" t="s">
        <v>2</v>
      </c>
      <c r="D61" t="s">
        <v>224</v>
      </c>
      <c r="E61" t="s">
        <v>4</v>
      </c>
      <c r="F61" t="s">
        <v>225</v>
      </c>
      <c r="G61" t="s">
        <v>226</v>
      </c>
      <c r="H61" s="3">
        <v>45790</v>
      </c>
      <c r="I61" s="3">
        <v>45792</v>
      </c>
      <c r="J61" s="3">
        <v>45837</v>
      </c>
      <c r="K61" t="s">
        <v>0</v>
      </c>
      <c r="L61" s="4">
        <v>-4907434</v>
      </c>
      <c r="M61" t="s">
        <v>0</v>
      </c>
      <c r="N61" t="s">
        <v>7</v>
      </c>
      <c r="O61" s="3">
        <v>45843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10</v>
      </c>
      <c r="C62" t="s">
        <v>2</v>
      </c>
      <c r="D62" t="s">
        <v>227</v>
      </c>
      <c r="E62" t="s">
        <v>4</v>
      </c>
      <c r="F62" t="s">
        <v>228</v>
      </c>
      <c r="G62" t="s">
        <v>229</v>
      </c>
      <c r="H62" s="3">
        <v>45790</v>
      </c>
      <c r="I62" s="3">
        <v>45792</v>
      </c>
      <c r="J62" s="3">
        <v>45837</v>
      </c>
      <c r="K62" t="s">
        <v>0</v>
      </c>
      <c r="L62" s="4">
        <v>-1696226</v>
      </c>
      <c r="M62" t="s">
        <v>0</v>
      </c>
      <c r="N62" t="s">
        <v>7</v>
      </c>
      <c r="O62" s="3">
        <v>45843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1</v>
      </c>
      <c r="C63" t="s">
        <v>2</v>
      </c>
      <c r="D63" t="s">
        <v>230</v>
      </c>
      <c r="E63" t="s">
        <v>4</v>
      </c>
      <c r="F63" t="s">
        <v>231</v>
      </c>
      <c r="G63" t="s">
        <v>232</v>
      </c>
      <c r="H63" s="3">
        <v>45790</v>
      </c>
      <c r="I63" s="3">
        <v>45791</v>
      </c>
      <c r="J63" s="3">
        <v>45836</v>
      </c>
      <c r="K63" t="s">
        <v>0</v>
      </c>
      <c r="L63" s="4">
        <v>-2789078</v>
      </c>
      <c r="M63" t="s">
        <v>0</v>
      </c>
      <c r="N63" t="s">
        <v>7</v>
      </c>
      <c r="O63" s="3">
        <v>45843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233</v>
      </c>
      <c r="C64" t="s">
        <v>2</v>
      </c>
      <c r="D64" t="s">
        <v>234</v>
      </c>
      <c r="E64" t="s">
        <v>4</v>
      </c>
      <c r="F64" t="s">
        <v>235</v>
      </c>
      <c r="G64" t="s">
        <v>236</v>
      </c>
      <c r="H64" s="3">
        <v>45790</v>
      </c>
      <c r="I64" s="3">
        <v>45791</v>
      </c>
      <c r="J64" s="3">
        <v>45836</v>
      </c>
      <c r="K64" t="s">
        <v>0</v>
      </c>
      <c r="L64" s="4">
        <v>-3574649</v>
      </c>
      <c r="M64" t="s">
        <v>0</v>
      </c>
      <c r="N64" t="s">
        <v>7</v>
      </c>
      <c r="O64" s="3">
        <v>45843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105</v>
      </c>
      <c r="C65" t="s">
        <v>2</v>
      </c>
      <c r="D65" t="s">
        <v>237</v>
      </c>
      <c r="E65" t="s">
        <v>4</v>
      </c>
      <c r="F65" t="s">
        <v>238</v>
      </c>
      <c r="G65" t="s">
        <v>239</v>
      </c>
      <c r="H65" s="3">
        <v>45790</v>
      </c>
      <c r="I65" s="3">
        <v>45791</v>
      </c>
      <c r="J65" s="3">
        <v>45836</v>
      </c>
      <c r="K65" t="s">
        <v>0</v>
      </c>
      <c r="L65" s="4">
        <v>-2895653</v>
      </c>
      <c r="M65" t="s">
        <v>0</v>
      </c>
      <c r="N65" t="s">
        <v>7</v>
      </c>
      <c r="O65" s="3">
        <v>45843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14</v>
      </c>
      <c r="C66" t="s">
        <v>2</v>
      </c>
      <c r="D66" t="s">
        <v>240</v>
      </c>
      <c r="E66" t="s">
        <v>4</v>
      </c>
      <c r="F66" t="s">
        <v>241</v>
      </c>
      <c r="G66" t="s">
        <v>242</v>
      </c>
      <c r="H66" s="3">
        <v>45790</v>
      </c>
      <c r="I66" s="3">
        <v>45791</v>
      </c>
      <c r="J66" s="3">
        <v>45836</v>
      </c>
      <c r="K66" t="s">
        <v>0</v>
      </c>
      <c r="L66" s="4">
        <v>-2786983</v>
      </c>
      <c r="M66" t="s">
        <v>0</v>
      </c>
      <c r="N66" t="s">
        <v>7</v>
      </c>
      <c r="O66" s="3">
        <v>45843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243</v>
      </c>
      <c r="C67" t="s">
        <v>2</v>
      </c>
      <c r="D67" t="s">
        <v>244</v>
      </c>
      <c r="E67" t="s">
        <v>4</v>
      </c>
      <c r="F67" t="s">
        <v>245</v>
      </c>
      <c r="G67" t="s">
        <v>246</v>
      </c>
      <c r="H67" s="3">
        <v>45790</v>
      </c>
      <c r="I67" s="3">
        <v>45790</v>
      </c>
      <c r="J67" s="3">
        <v>45835</v>
      </c>
      <c r="K67" t="s">
        <v>0</v>
      </c>
      <c r="L67" s="4">
        <v>-4371689</v>
      </c>
      <c r="M67" t="s">
        <v>0</v>
      </c>
      <c r="N67" t="s">
        <v>7</v>
      </c>
      <c r="O67" s="3">
        <v>45843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26</v>
      </c>
      <c r="C68" t="s">
        <v>2</v>
      </c>
      <c r="D68" t="s">
        <v>247</v>
      </c>
      <c r="E68" t="s">
        <v>4</v>
      </c>
      <c r="F68" t="s">
        <v>248</v>
      </c>
      <c r="G68" t="s">
        <v>249</v>
      </c>
      <c r="H68" s="3">
        <v>45791</v>
      </c>
      <c r="I68" s="3">
        <v>45793</v>
      </c>
      <c r="J68" s="3">
        <v>45838</v>
      </c>
      <c r="K68" t="s">
        <v>0</v>
      </c>
      <c r="L68" s="4">
        <v>-2400278</v>
      </c>
      <c r="M68" t="s">
        <v>0</v>
      </c>
      <c r="N68" t="s">
        <v>7</v>
      </c>
      <c r="O68" s="3">
        <v>45843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22</v>
      </c>
      <c r="C69" t="s">
        <v>2</v>
      </c>
      <c r="D69" t="s">
        <v>250</v>
      </c>
      <c r="E69" t="s">
        <v>4</v>
      </c>
      <c r="F69" t="s">
        <v>251</v>
      </c>
      <c r="G69" t="s">
        <v>252</v>
      </c>
      <c r="H69" s="3">
        <v>45791</v>
      </c>
      <c r="I69" s="3">
        <v>45791</v>
      </c>
      <c r="J69" s="3">
        <v>45836</v>
      </c>
      <c r="K69" t="s">
        <v>0</v>
      </c>
      <c r="L69" s="4">
        <v>-1976357</v>
      </c>
      <c r="M69" t="s">
        <v>0</v>
      </c>
      <c r="N69" t="s">
        <v>7</v>
      </c>
      <c r="O69" s="3">
        <v>45843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89</v>
      </c>
      <c r="C70" t="s">
        <v>2</v>
      </c>
      <c r="D70" t="s">
        <v>253</v>
      </c>
      <c r="E70" t="s">
        <v>4</v>
      </c>
      <c r="F70" t="s">
        <v>254</v>
      </c>
      <c r="G70" t="s">
        <v>255</v>
      </c>
      <c r="H70" s="3">
        <v>45791</v>
      </c>
      <c r="I70" s="3">
        <v>45791</v>
      </c>
      <c r="J70" s="3">
        <v>45836</v>
      </c>
      <c r="K70" t="s">
        <v>0</v>
      </c>
      <c r="L70" s="4">
        <v>-2182291</v>
      </c>
      <c r="M70" t="s">
        <v>0</v>
      </c>
      <c r="N70" t="s">
        <v>7</v>
      </c>
      <c r="O70" s="3">
        <v>45843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97</v>
      </c>
      <c r="C71" t="s">
        <v>2</v>
      </c>
      <c r="D71" t="s">
        <v>256</v>
      </c>
      <c r="E71" t="s">
        <v>4</v>
      </c>
      <c r="F71" t="s">
        <v>257</v>
      </c>
      <c r="G71" t="s">
        <v>258</v>
      </c>
      <c r="H71" s="3">
        <v>45791</v>
      </c>
      <c r="I71" s="3">
        <v>45791</v>
      </c>
      <c r="J71" s="3">
        <v>45836</v>
      </c>
      <c r="K71" t="s">
        <v>0</v>
      </c>
      <c r="L71" s="4">
        <v>-2075717</v>
      </c>
      <c r="M71" t="s">
        <v>0</v>
      </c>
      <c r="N71" t="s">
        <v>7</v>
      </c>
      <c r="O71" s="3">
        <v>45843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259</v>
      </c>
      <c r="C72" t="s">
        <v>2</v>
      </c>
      <c r="D72" t="s">
        <v>260</v>
      </c>
      <c r="E72" t="s">
        <v>4</v>
      </c>
      <c r="F72" t="s">
        <v>261</v>
      </c>
      <c r="G72" t="s">
        <v>262</v>
      </c>
      <c r="H72" s="3">
        <v>45792</v>
      </c>
      <c r="I72" s="3">
        <v>45794</v>
      </c>
      <c r="J72" s="3">
        <v>45839</v>
      </c>
      <c r="K72" t="s">
        <v>0</v>
      </c>
      <c r="L72" s="4">
        <v>-2398853</v>
      </c>
      <c r="M72" t="s">
        <v>0</v>
      </c>
      <c r="N72" t="s">
        <v>7</v>
      </c>
      <c r="O72" s="3">
        <v>45843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263</v>
      </c>
      <c r="C73" t="s">
        <v>2</v>
      </c>
      <c r="D73" t="s">
        <v>264</v>
      </c>
      <c r="E73" t="s">
        <v>4</v>
      </c>
      <c r="F73" t="s">
        <v>265</v>
      </c>
      <c r="G73" t="s">
        <v>266</v>
      </c>
      <c r="H73" s="3">
        <v>45792</v>
      </c>
      <c r="I73" s="3">
        <v>45794</v>
      </c>
      <c r="J73" s="3">
        <v>45839</v>
      </c>
      <c r="K73" t="s">
        <v>0</v>
      </c>
      <c r="L73" s="4">
        <v>-3599705</v>
      </c>
      <c r="M73" t="s">
        <v>0</v>
      </c>
      <c r="N73" t="s">
        <v>7</v>
      </c>
      <c r="O73" s="3">
        <v>45843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158</v>
      </c>
      <c r="C74" t="s">
        <v>2</v>
      </c>
      <c r="D74" t="s">
        <v>267</v>
      </c>
      <c r="E74" t="s">
        <v>4</v>
      </c>
      <c r="F74" t="s">
        <v>268</v>
      </c>
      <c r="G74" t="s">
        <v>269</v>
      </c>
      <c r="H74" s="3">
        <v>45793</v>
      </c>
      <c r="I74" s="3">
        <v>45794</v>
      </c>
      <c r="J74" s="3">
        <v>45839</v>
      </c>
      <c r="K74" t="s">
        <v>0</v>
      </c>
      <c r="L74" s="4">
        <v>-2984191</v>
      </c>
      <c r="M74" t="s">
        <v>0</v>
      </c>
      <c r="N74" t="s">
        <v>7</v>
      </c>
      <c r="O74" s="3">
        <v>45843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18</v>
      </c>
      <c r="C75" t="s">
        <v>2</v>
      </c>
      <c r="D75" t="s">
        <v>270</v>
      </c>
      <c r="E75" t="s">
        <v>4</v>
      </c>
      <c r="F75" t="s">
        <v>271</v>
      </c>
      <c r="G75" t="s">
        <v>272</v>
      </c>
      <c r="H75" s="3">
        <v>45793</v>
      </c>
      <c r="I75" s="3">
        <v>45794</v>
      </c>
      <c r="J75" s="3">
        <v>45839</v>
      </c>
      <c r="K75" t="s">
        <v>0</v>
      </c>
      <c r="L75" s="4">
        <v>-2398853</v>
      </c>
      <c r="M75" t="s">
        <v>0</v>
      </c>
      <c r="N75" t="s">
        <v>7</v>
      </c>
      <c r="O75" s="3">
        <v>45843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113</v>
      </c>
      <c r="C76" t="s">
        <v>2</v>
      </c>
      <c r="D76" t="s">
        <v>273</v>
      </c>
      <c r="E76" t="s">
        <v>4</v>
      </c>
      <c r="F76" t="s">
        <v>274</v>
      </c>
      <c r="G76" t="s">
        <v>275</v>
      </c>
      <c r="H76" s="3">
        <v>45793</v>
      </c>
      <c r="I76" s="3">
        <v>45794</v>
      </c>
      <c r="J76" s="3">
        <v>45839</v>
      </c>
      <c r="K76" t="s">
        <v>0</v>
      </c>
      <c r="L76" s="4">
        <v>-2785558</v>
      </c>
      <c r="M76" t="s">
        <v>0</v>
      </c>
      <c r="N76" t="s">
        <v>7</v>
      </c>
      <c r="O76" s="3">
        <v>45843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109</v>
      </c>
      <c r="C77" t="s">
        <v>2</v>
      </c>
      <c r="D77" t="s">
        <v>276</v>
      </c>
      <c r="E77" t="s">
        <v>4</v>
      </c>
      <c r="F77" t="s">
        <v>277</v>
      </c>
      <c r="G77" t="s">
        <v>278</v>
      </c>
      <c r="H77" s="3">
        <v>45793</v>
      </c>
      <c r="I77" s="3">
        <v>45794</v>
      </c>
      <c r="J77" s="3">
        <v>45839</v>
      </c>
      <c r="K77" t="s">
        <v>0</v>
      </c>
      <c r="L77" s="4">
        <v>-2980670</v>
      </c>
      <c r="M77" t="s">
        <v>0</v>
      </c>
      <c r="N77" t="s">
        <v>7</v>
      </c>
      <c r="O77" s="3">
        <v>45843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279</v>
      </c>
      <c r="C78" t="s">
        <v>2</v>
      </c>
      <c r="D78" t="s">
        <v>280</v>
      </c>
      <c r="E78" t="s">
        <v>4</v>
      </c>
      <c r="F78" t="s">
        <v>281</v>
      </c>
      <c r="G78" t="s">
        <v>282</v>
      </c>
      <c r="H78" s="3">
        <v>45793</v>
      </c>
      <c r="I78" s="3">
        <v>45793</v>
      </c>
      <c r="J78" s="3">
        <v>45838</v>
      </c>
      <c r="K78" t="s">
        <v>0</v>
      </c>
      <c r="L78" s="4">
        <v>-3562488</v>
      </c>
      <c r="M78" t="s">
        <v>0</v>
      </c>
      <c r="N78" t="s">
        <v>7</v>
      </c>
      <c r="O78" s="3">
        <v>45843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38</v>
      </c>
      <c r="C79" t="s">
        <v>2</v>
      </c>
      <c r="D79" t="s">
        <v>283</v>
      </c>
      <c r="E79" t="s">
        <v>4</v>
      </c>
      <c r="F79" t="s">
        <v>284</v>
      </c>
      <c r="G79" t="s">
        <v>285</v>
      </c>
      <c r="H79" s="3">
        <v>45796</v>
      </c>
      <c r="I79" s="3">
        <v>45799</v>
      </c>
      <c r="J79" s="3">
        <v>45844</v>
      </c>
      <c r="K79" t="s">
        <v>0</v>
      </c>
      <c r="L79" s="4">
        <v>-2171470</v>
      </c>
      <c r="M79" t="s">
        <v>0</v>
      </c>
      <c r="N79" t="s">
        <v>7</v>
      </c>
      <c r="O79" s="3"/>
      <c r="P79" t="s">
        <v>0</v>
      </c>
      <c r="Q79" t="s">
        <v>9</v>
      </c>
    </row>
    <row r="80" spans="1:17" ht="14.1" customHeight="1" outlineLevel="2" x14ac:dyDescent="0.2">
      <c r="A80" s="2" t="s">
        <v>0</v>
      </c>
      <c r="B80" t="s">
        <v>286</v>
      </c>
      <c r="C80" t="s">
        <v>2</v>
      </c>
      <c r="D80" t="s">
        <v>287</v>
      </c>
      <c r="E80" t="s">
        <v>4</v>
      </c>
      <c r="F80" t="s">
        <v>288</v>
      </c>
      <c r="G80" t="s">
        <v>289</v>
      </c>
      <c r="H80" s="3">
        <v>45796</v>
      </c>
      <c r="I80" s="3">
        <v>45799</v>
      </c>
      <c r="J80" s="3">
        <v>45844</v>
      </c>
      <c r="K80" t="s">
        <v>0</v>
      </c>
      <c r="L80" s="4">
        <v>-1199426</v>
      </c>
      <c r="M80" t="s">
        <v>0</v>
      </c>
      <c r="N80" t="s">
        <v>7</v>
      </c>
      <c r="O80" s="3"/>
      <c r="P80" t="s">
        <v>0</v>
      </c>
      <c r="Q80" t="s">
        <v>9</v>
      </c>
    </row>
    <row r="81" spans="1:17" ht="14.1" customHeight="1" outlineLevel="2" x14ac:dyDescent="0.2">
      <c r="A81" s="2" t="s">
        <v>0</v>
      </c>
      <c r="B81" t="s">
        <v>54</v>
      </c>
      <c r="C81" t="s">
        <v>2</v>
      </c>
      <c r="D81" t="s">
        <v>290</v>
      </c>
      <c r="E81" t="s">
        <v>4</v>
      </c>
      <c r="F81" t="s">
        <v>291</v>
      </c>
      <c r="G81" t="s">
        <v>292</v>
      </c>
      <c r="H81" s="3">
        <v>45796</v>
      </c>
      <c r="I81" s="3">
        <v>45799</v>
      </c>
      <c r="J81" s="3">
        <v>45844</v>
      </c>
      <c r="K81" t="s">
        <v>0</v>
      </c>
      <c r="L81" s="4">
        <v>-1784765</v>
      </c>
      <c r="M81" t="s">
        <v>0</v>
      </c>
      <c r="N81" t="s">
        <v>7</v>
      </c>
      <c r="O81" s="3"/>
      <c r="P81" t="s">
        <v>0</v>
      </c>
      <c r="Q81" t="s">
        <v>9</v>
      </c>
    </row>
    <row r="82" spans="1:17" ht="14.1" customHeight="1" outlineLevel="2" x14ac:dyDescent="0.2">
      <c r="A82" s="2" t="s">
        <v>0</v>
      </c>
      <c r="B82" t="s">
        <v>293</v>
      </c>
      <c r="C82" t="s">
        <v>2</v>
      </c>
      <c r="D82" t="s">
        <v>294</v>
      </c>
      <c r="E82" t="s">
        <v>4</v>
      </c>
      <c r="F82" t="s">
        <v>295</v>
      </c>
      <c r="G82" t="s">
        <v>296</v>
      </c>
      <c r="H82" s="3">
        <v>45796</v>
      </c>
      <c r="I82" s="3">
        <v>45799</v>
      </c>
      <c r="J82" s="3">
        <v>45844</v>
      </c>
      <c r="K82" t="s">
        <v>0</v>
      </c>
      <c r="L82" s="4">
        <v>-1781244</v>
      </c>
      <c r="M82" t="s">
        <v>0</v>
      </c>
      <c r="N82" t="s">
        <v>7</v>
      </c>
      <c r="O82" s="3"/>
      <c r="P82" t="s">
        <v>0</v>
      </c>
      <c r="Q82" t="s">
        <v>9</v>
      </c>
    </row>
    <row r="83" spans="1:17" ht="14.1" customHeight="1" outlineLevel="2" x14ac:dyDescent="0.2">
      <c r="A83" s="2" t="s">
        <v>0</v>
      </c>
      <c r="B83" t="s">
        <v>78</v>
      </c>
      <c r="C83" t="s">
        <v>2</v>
      </c>
      <c r="D83" t="s">
        <v>297</v>
      </c>
      <c r="E83" t="s">
        <v>4</v>
      </c>
      <c r="F83" t="s">
        <v>298</v>
      </c>
      <c r="G83" t="s">
        <v>299</v>
      </c>
      <c r="H83" s="3">
        <v>45796</v>
      </c>
      <c r="I83" s="3">
        <v>45798</v>
      </c>
      <c r="J83" s="3">
        <v>45843</v>
      </c>
      <c r="K83" t="s">
        <v>0</v>
      </c>
      <c r="L83" s="4">
        <v>-3569530</v>
      </c>
      <c r="M83" t="s">
        <v>0</v>
      </c>
      <c r="N83" t="s">
        <v>7</v>
      </c>
      <c r="O83" s="3">
        <v>45843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66</v>
      </c>
      <c r="C84" t="s">
        <v>2</v>
      </c>
      <c r="D84" t="s">
        <v>300</v>
      </c>
      <c r="E84" t="s">
        <v>4</v>
      </c>
      <c r="F84" t="s">
        <v>301</v>
      </c>
      <c r="G84" t="s">
        <v>302</v>
      </c>
      <c r="H84" s="3">
        <v>45796</v>
      </c>
      <c r="I84" s="3">
        <v>45798</v>
      </c>
      <c r="J84" s="3">
        <v>45843</v>
      </c>
      <c r="K84" t="s">
        <v>0</v>
      </c>
      <c r="L84" s="4">
        <v>-1365790</v>
      </c>
      <c r="M84" t="s">
        <v>0</v>
      </c>
      <c r="N84" t="s">
        <v>7</v>
      </c>
      <c r="O84" s="3">
        <v>45843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303</v>
      </c>
      <c r="C85" t="s">
        <v>2</v>
      </c>
      <c r="D85" t="s">
        <v>304</v>
      </c>
      <c r="E85" t="s">
        <v>4</v>
      </c>
      <c r="F85" t="s">
        <v>305</v>
      </c>
      <c r="G85" t="s">
        <v>306</v>
      </c>
      <c r="H85" s="3">
        <v>45796</v>
      </c>
      <c r="I85" s="3">
        <v>45798</v>
      </c>
      <c r="J85" s="3">
        <v>45843</v>
      </c>
      <c r="K85" t="s">
        <v>0</v>
      </c>
      <c r="L85" s="4">
        <v>-2595391</v>
      </c>
      <c r="M85" t="s">
        <v>0</v>
      </c>
      <c r="N85" t="s">
        <v>7</v>
      </c>
      <c r="O85" s="3">
        <v>45843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307</v>
      </c>
      <c r="C86" t="s">
        <v>2</v>
      </c>
      <c r="D86" t="s">
        <v>308</v>
      </c>
      <c r="E86" t="s">
        <v>4</v>
      </c>
      <c r="F86" t="s">
        <v>309</v>
      </c>
      <c r="G86" t="s">
        <v>310</v>
      </c>
      <c r="H86" s="3">
        <v>45796</v>
      </c>
      <c r="I86" s="3">
        <v>45798</v>
      </c>
      <c r="J86" s="3">
        <v>45843</v>
      </c>
      <c r="K86" t="s">
        <v>0</v>
      </c>
      <c r="L86" s="4">
        <v>-1394539</v>
      </c>
      <c r="M86" t="s">
        <v>0</v>
      </c>
      <c r="N86" t="s">
        <v>7</v>
      </c>
      <c r="O86" s="3">
        <v>45843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82</v>
      </c>
      <c r="C87" t="s">
        <v>2</v>
      </c>
      <c r="D87" t="s">
        <v>311</v>
      </c>
      <c r="E87" t="s">
        <v>4</v>
      </c>
      <c r="F87" t="s">
        <v>312</v>
      </c>
      <c r="G87" t="s">
        <v>313</v>
      </c>
      <c r="H87" s="3">
        <v>45796</v>
      </c>
      <c r="I87" s="3">
        <v>45798</v>
      </c>
      <c r="J87" s="3">
        <v>45843</v>
      </c>
      <c r="K87" t="s">
        <v>0</v>
      </c>
      <c r="L87" s="4">
        <v>-780451</v>
      </c>
      <c r="M87" t="s">
        <v>0</v>
      </c>
      <c r="N87" t="s">
        <v>7</v>
      </c>
      <c r="O87" s="3">
        <v>45843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93</v>
      </c>
      <c r="C88" t="s">
        <v>2</v>
      </c>
      <c r="D88" t="s">
        <v>314</v>
      </c>
      <c r="E88" t="s">
        <v>4</v>
      </c>
      <c r="F88" t="s">
        <v>315</v>
      </c>
      <c r="G88" t="s">
        <v>316</v>
      </c>
      <c r="H88" s="3">
        <v>45796</v>
      </c>
      <c r="I88" s="3">
        <v>45798</v>
      </c>
      <c r="J88" s="3">
        <v>45843</v>
      </c>
      <c r="K88" t="s">
        <v>0</v>
      </c>
      <c r="L88" s="4">
        <v>-2934598</v>
      </c>
      <c r="M88" t="s">
        <v>0</v>
      </c>
      <c r="N88" t="s">
        <v>7</v>
      </c>
      <c r="O88" s="3">
        <v>45843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74</v>
      </c>
      <c r="C89" t="s">
        <v>2</v>
      </c>
      <c r="D89" t="s">
        <v>317</v>
      </c>
      <c r="E89" t="s">
        <v>4</v>
      </c>
      <c r="F89" t="s">
        <v>318</v>
      </c>
      <c r="G89" t="s">
        <v>319</v>
      </c>
      <c r="H89" s="3">
        <v>45796</v>
      </c>
      <c r="I89" s="3">
        <v>45798</v>
      </c>
      <c r="J89" s="3">
        <v>45843</v>
      </c>
      <c r="K89" t="s">
        <v>0</v>
      </c>
      <c r="L89" s="4">
        <v>-5057813</v>
      </c>
      <c r="M89" t="s">
        <v>0</v>
      </c>
      <c r="N89" t="s">
        <v>7</v>
      </c>
      <c r="O89" s="3">
        <v>45843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26</v>
      </c>
      <c r="C90" t="s">
        <v>2</v>
      </c>
      <c r="D90" t="s">
        <v>320</v>
      </c>
      <c r="E90" t="s">
        <v>4</v>
      </c>
      <c r="F90" t="s">
        <v>321</v>
      </c>
      <c r="G90" t="s">
        <v>322</v>
      </c>
      <c r="H90" s="3">
        <v>45797</v>
      </c>
      <c r="I90" s="3">
        <v>45799</v>
      </c>
      <c r="J90" s="3">
        <v>45844</v>
      </c>
      <c r="K90" t="s">
        <v>0</v>
      </c>
      <c r="L90" s="4">
        <v>-2892046</v>
      </c>
      <c r="M90" t="s">
        <v>0</v>
      </c>
      <c r="N90" t="s">
        <v>7</v>
      </c>
      <c r="O90" s="3"/>
      <c r="P90" t="s">
        <v>0</v>
      </c>
      <c r="Q90" t="s">
        <v>9</v>
      </c>
    </row>
    <row r="91" spans="1:17" ht="14.1" customHeight="1" outlineLevel="2" x14ac:dyDescent="0.2">
      <c r="A91" s="2" t="s">
        <v>0</v>
      </c>
      <c r="B91" t="s">
        <v>323</v>
      </c>
      <c r="C91" t="s">
        <v>2</v>
      </c>
      <c r="D91" t="s">
        <v>324</v>
      </c>
      <c r="E91" t="s">
        <v>4</v>
      </c>
      <c r="F91" t="s">
        <v>325</v>
      </c>
      <c r="G91" t="s">
        <v>326</v>
      </c>
      <c r="H91" s="3">
        <v>45797</v>
      </c>
      <c r="I91" s="3">
        <v>45799</v>
      </c>
      <c r="J91" s="3">
        <v>45844</v>
      </c>
      <c r="K91" t="s">
        <v>0</v>
      </c>
      <c r="L91" s="4">
        <v>-3081456</v>
      </c>
      <c r="M91" t="s">
        <v>0</v>
      </c>
      <c r="N91" t="s">
        <v>7</v>
      </c>
      <c r="O91" s="3"/>
      <c r="P91" t="s">
        <v>0</v>
      </c>
      <c r="Q91" t="s">
        <v>9</v>
      </c>
    </row>
    <row r="92" spans="1:17" ht="14.1" customHeight="1" outlineLevel="2" x14ac:dyDescent="0.2">
      <c r="A92" s="2" t="s">
        <v>0</v>
      </c>
      <c r="B92" t="s">
        <v>147</v>
      </c>
      <c r="C92" t="s">
        <v>2</v>
      </c>
      <c r="D92" t="s">
        <v>327</v>
      </c>
      <c r="E92" t="s">
        <v>4</v>
      </c>
      <c r="F92" t="s">
        <v>328</v>
      </c>
      <c r="G92" t="s">
        <v>329</v>
      </c>
      <c r="H92" s="3">
        <v>45797</v>
      </c>
      <c r="I92" s="3">
        <v>45798</v>
      </c>
      <c r="J92" s="3">
        <v>45843</v>
      </c>
      <c r="K92" t="s">
        <v>0</v>
      </c>
      <c r="L92" s="4">
        <v>-3030350</v>
      </c>
      <c r="M92" t="s">
        <v>0</v>
      </c>
      <c r="N92" t="s">
        <v>7</v>
      </c>
      <c r="O92" s="3">
        <v>45843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14</v>
      </c>
      <c r="C93" t="s">
        <v>2</v>
      </c>
      <c r="D93" t="s">
        <v>330</v>
      </c>
      <c r="E93" t="s">
        <v>4</v>
      </c>
      <c r="F93" t="s">
        <v>331</v>
      </c>
      <c r="G93" t="s">
        <v>332</v>
      </c>
      <c r="H93" s="3">
        <v>45797</v>
      </c>
      <c r="I93" s="3">
        <v>45797</v>
      </c>
      <c r="J93" s="3">
        <v>45842</v>
      </c>
      <c r="K93" t="s">
        <v>0</v>
      </c>
      <c r="L93" s="4">
        <v>-4375210</v>
      </c>
      <c r="M93" t="s">
        <v>0</v>
      </c>
      <c r="N93" t="s">
        <v>7</v>
      </c>
      <c r="O93" s="3">
        <v>45843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105</v>
      </c>
      <c r="C94" t="s">
        <v>2</v>
      </c>
      <c r="D94" t="s">
        <v>333</v>
      </c>
      <c r="E94" t="s">
        <v>4</v>
      </c>
      <c r="F94" t="s">
        <v>334</v>
      </c>
      <c r="G94" t="s">
        <v>335</v>
      </c>
      <c r="H94" s="3">
        <v>45798</v>
      </c>
      <c r="I94" s="3">
        <v>45799</v>
      </c>
      <c r="J94" s="3">
        <v>45844</v>
      </c>
      <c r="K94" t="s">
        <v>0</v>
      </c>
      <c r="L94" s="4">
        <v>-6967080</v>
      </c>
      <c r="M94" t="s">
        <v>0</v>
      </c>
      <c r="N94" t="s">
        <v>7</v>
      </c>
      <c r="O94" s="3"/>
      <c r="P94" t="s">
        <v>0</v>
      </c>
      <c r="Q94" t="s">
        <v>9</v>
      </c>
    </row>
    <row r="95" spans="1:17" ht="14.1" customHeight="1" outlineLevel="2" x14ac:dyDescent="0.2">
      <c r="A95" s="2" t="s">
        <v>0</v>
      </c>
      <c r="B95" t="s">
        <v>121</v>
      </c>
      <c r="C95" t="s">
        <v>2</v>
      </c>
      <c r="D95" t="s">
        <v>336</v>
      </c>
      <c r="E95" t="s">
        <v>4</v>
      </c>
      <c r="F95" t="s">
        <v>337</v>
      </c>
      <c r="G95" t="s">
        <v>338</v>
      </c>
      <c r="H95" s="3">
        <v>45798</v>
      </c>
      <c r="I95" s="3">
        <v>45800</v>
      </c>
      <c r="J95" s="3">
        <v>45845</v>
      </c>
      <c r="K95" t="s">
        <v>0</v>
      </c>
      <c r="L95" s="4">
        <v>-3282358</v>
      </c>
      <c r="M95" t="s">
        <v>0</v>
      </c>
      <c r="N95" t="s">
        <v>7</v>
      </c>
      <c r="O95" s="3"/>
      <c r="P95" t="s">
        <v>0</v>
      </c>
      <c r="Q95" t="s">
        <v>9</v>
      </c>
    </row>
    <row r="96" spans="1:17" ht="14.1" customHeight="1" outlineLevel="2" x14ac:dyDescent="0.2">
      <c r="A96" s="2" t="s">
        <v>0</v>
      </c>
      <c r="B96" t="s">
        <v>129</v>
      </c>
      <c r="C96" t="s">
        <v>2</v>
      </c>
      <c r="D96" t="s">
        <v>339</v>
      </c>
      <c r="E96" t="s">
        <v>4</v>
      </c>
      <c r="F96" t="s">
        <v>340</v>
      </c>
      <c r="G96" t="s">
        <v>341</v>
      </c>
      <c r="H96" s="3">
        <v>45798</v>
      </c>
      <c r="I96" s="3">
        <v>45800</v>
      </c>
      <c r="J96" s="3">
        <v>45845</v>
      </c>
      <c r="K96" t="s">
        <v>0</v>
      </c>
      <c r="L96" s="4">
        <v>-3989930</v>
      </c>
      <c r="M96" t="s">
        <v>0</v>
      </c>
      <c r="N96" t="s">
        <v>7</v>
      </c>
      <c r="O96" s="3"/>
      <c r="P96" t="s">
        <v>0</v>
      </c>
      <c r="Q96" t="s">
        <v>9</v>
      </c>
    </row>
    <row r="97" spans="1:17" ht="14.1" customHeight="1" outlineLevel="2" x14ac:dyDescent="0.2">
      <c r="A97" s="2" t="s">
        <v>0</v>
      </c>
      <c r="B97" t="s">
        <v>342</v>
      </c>
      <c r="C97" t="s">
        <v>2</v>
      </c>
      <c r="D97" t="s">
        <v>343</v>
      </c>
      <c r="E97" t="s">
        <v>4</v>
      </c>
      <c r="F97" t="s">
        <v>344</v>
      </c>
      <c r="G97" t="s">
        <v>345</v>
      </c>
      <c r="H97" s="3">
        <v>45798</v>
      </c>
      <c r="I97" s="3">
        <v>45801</v>
      </c>
      <c r="J97" s="3">
        <v>45846</v>
      </c>
      <c r="K97" t="s">
        <v>0</v>
      </c>
      <c r="L97" s="4">
        <v>-2785558</v>
      </c>
      <c r="M97" t="s">
        <v>0</v>
      </c>
      <c r="N97" t="s">
        <v>7</v>
      </c>
      <c r="O97" s="3"/>
      <c r="P97" t="s">
        <v>0</v>
      </c>
      <c r="Q97" t="s">
        <v>9</v>
      </c>
    </row>
    <row r="98" spans="1:17" ht="14.1" customHeight="1" outlineLevel="2" x14ac:dyDescent="0.2">
      <c r="A98" s="2" t="s">
        <v>0</v>
      </c>
      <c r="B98" t="s">
        <v>125</v>
      </c>
      <c r="C98" t="s">
        <v>2</v>
      </c>
      <c r="D98" t="s">
        <v>346</v>
      </c>
      <c r="E98" t="s">
        <v>4</v>
      </c>
      <c r="F98" t="s">
        <v>347</v>
      </c>
      <c r="G98" t="s">
        <v>348</v>
      </c>
      <c r="H98" s="3">
        <v>45798</v>
      </c>
      <c r="I98" s="3">
        <v>45800</v>
      </c>
      <c r="J98" s="3">
        <v>45845</v>
      </c>
      <c r="K98" t="s">
        <v>0</v>
      </c>
      <c r="L98" s="4">
        <v>-2785558</v>
      </c>
      <c r="M98" t="s">
        <v>0</v>
      </c>
      <c r="N98" t="s">
        <v>7</v>
      </c>
      <c r="O98" s="3"/>
      <c r="P98" t="s">
        <v>0</v>
      </c>
      <c r="Q98" t="s">
        <v>9</v>
      </c>
    </row>
    <row r="99" spans="1:17" ht="14.1" customHeight="1" outlineLevel="2" x14ac:dyDescent="0.2">
      <c r="A99" s="2" t="s">
        <v>0</v>
      </c>
      <c r="B99" t="s">
        <v>18</v>
      </c>
      <c r="C99" t="s">
        <v>2</v>
      </c>
      <c r="D99" t="s">
        <v>349</v>
      </c>
      <c r="E99" t="s">
        <v>4</v>
      </c>
      <c r="F99" t="s">
        <v>350</v>
      </c>
      <c r="G99" t="s">
        <v>351</v>
      </c>
      <c r="H99" s="3">
        <v>45798</v>
      </c>
      <c r="I99" s="3">
        <v>45800</v>
      </c>
      <c r="J99" s="3">
        <v>45845</v>
      </c>
      <c r="K99" t="s">
        <v>0</v>
      </c>
      <c r="L99" s="4">
        <v>-4371689</v>
      </c>
      <c r="M99" t="s">
        <v>0</v>
      </c>
      <c r="N99" t="s">
        <v>7</v>
      </c>
      <c r="O99" s="3"/>
      <c r="P99" t="s">
        <v>0</v>
      </c>
      <c r="Q99" t="s">
        <v>9</v>
      </c>
    </row>
    <row r="100" spans="1:17" ht="14.1" customHeight="1" outlineLevel="2" x14ac:dyDescent="0.2">
      <c r="A100" s="2" t="s">
        <v>0</v>
      </c>
      <c r="B100" t="s">
        <v>352</v>
      </c>
      <c r="C100" t="s">
        <v>2</v>
      </c>
      <c r="D100" t="s">
        <v>353</v>
      </c>
      <c r="E100" t="s">
        <v>4</v>
      </c>
      <c r="F100" t="s">
        <v>354</v>
      </c>
      <c r="G100" t="s">
        <v>355</v>
      </c>
      <c r="H100" s="3">
        <v>45798</v>
      </c>
      <c r="I100" s="3">
        <v>45798</v>
      </c>
      <c r="J100" s="3">
        <v>45843</v>
      </c>
      <c r="K100" t="s">
        <v>0</v>
      </c>
      <c r="L100" s="4">
        <v>-5301180</v>
      </c>
      <c r="M100" t="s">
        <v>0</v>
      </c>
      <c r="N100" t="s">
        <v>7</v>
      </c>
      <c r="O100" s="3">
        <v>45843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22</v>
      </c>
      <c r="C101" t="s">
        <v>2</v>
      </c>
      <c r="D101" t="s">
        <v>356</v>
      </c>
      <c r="E101" t="s">
        <v>4</v>
      </c>
      <c r="F101" t="s">
        <v>357</v>
      </c>
      <c r="G101" t="s">
        <v>358</v>
      </c>
      <c r="H101" s="3">
        <v>45798</v>
      </c>
      <c r="I101" s="3">
        <v>45798</v>
      </c>
      <c r="J101" s="3">
        <v>45843</v>
      </c>
      <c r="K101" t="s">
        <v>0</v>
      </c>
      <c r="L101" s="4">
        <v>-1395965</v>
      </c>
      <c r="M101" t="s">
        <v>0</v>
      </c>
      <c r="N101" t="s">
        <v>7</v>
      </c>
      <c r="O101" s="3">
        <v>45843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359</v>
      </c>
      <c r="C102" t="s">
        <v>2</v>
      </c>
      <c r="D102" t="s">
        <v>360</v>
      </c>
      <c r="E102" t="s">
        <v>4</v>
      </c>
      <c r="F102" t="s">
        <v>361</v>
      </c>
      <c r="G102" t="s">
        <v>362</v>
      </c>
      <c r="H102" s="3">
        <v>45799</v>
      </c>
      <c r="I102" s="3">
        <v>45799</v>
      </c>
      <c r="J102" s="3">
        <v>45844</v>
      </c>
      <c r="K102" t="s">
        <v>0</v>
      </c>
      <c r="L102" s="4">
        <v>-2785558</v>
      </c>
      <c r="M102" t="s">
        <v>0</v>
      </c>
      <c r="N102" t="s">
        <v>7</v>
      </c>
      <c r="O102" s="3"/>
      <c r="P102" t="s">
        <v>0</v>
      </c>
      <c r="Q102" t="s">
        <v>9</v>
      </c>
    </row>
    <row r="103" spans="1:17" ht="14.1" customHeight="1" outlineLevel="2" x14ac:dyDescent="0.2">
      <c r="A103" s="2" t="s">
        <v>0</v>
      </c>
      <c r="B103" t="s">
        <v>97</v>
      </c>
      <c r="C103" t="s">
        <v>2</v>
      </c>
      <c r="D103" t="s">
        <v>363</v>
      </c>
      <c r="E103" t="s">
        <v>4</v>
      </c>
      <c r="F103" t="s">
        <v>364</v>
      </c>
      <c r="G103" t="s">
        <v>365</v>
      </c>
      <c r="H103" s="3">
        <v>45799</v>
      </c>
      <c r="I103" s="3">
        <v>45799</v>
      </c>
      <c r="J103" s="3">
        <v>45844</v>
      </c>
      <c r="K103" t="s">
        <v>0</v>
      </c>
      <c r="L103" s="4">
        <v>-3848105</v>
      </c>
      <c r="M103" t="s">
        <v>0</v>
      </c>
      <c r="N103" t="s">
        <v>7</v>
      </c>
      <c r="O103" s="3"/>
      <c r="P103" t="s">
        <v>0</v>
      </c>
      <c r="Q103" t="s">
        <v>9</v>
      </c>
    </row>
    <row r="104" spans="1:17" ht="14.1" customHeight="1" outlineLevel="2" x14ac:dyDescent="0.2">
      <c r="A104" s="2" t="s">
        <v>0</v>
      </c>
      <c r="B104" t="s">
        <v>140</v>
      </c>
      <c r="C104" t="s">
        <v>2</v>
      </c>
      <c r="D104" t="s">
        <v>366</v>
      </c>
      <c r="E104" t="s">
        <v>4</v>
      </c>
      <c r="F104" t="s">
        <v>367</v>
      </c>
      <c r="G104" t="s">
        <v>368</v>
      </c>
      <c r="H104" s="3">
        <v>45799</v>
      </c>
      <c r="I104" s="3">
        <v>45799</v>
      </c>
      <c r="J104" s="3">
        <v>45844</v>
      </c>
      <c r="K104" t="s">
        <v>0</v>
      </c>
      <c r="L104" s="4">
        <v>-3367375</v>
      </c>
      <c r="M104" t="s">
        <v>0</v>
      </c>
      <c r="N104" t="s">
        <v>7</v>
      </c>
      <c r="O104" s="3"/>
      <c r="P104" t="s">
        <v>0</v>
      </c>
      <c r="Q104" t="s">
        <v>9</v>
      </c>
    </row>
    <row r="105" spans="1:17" ht="14.1" customHeight="1" outlineLevel="2" x14ac:dyDescent="0.2">
      <c r="A105" s="2" t="s">
        <v>0</v>
      </c>
      <c r="B105" t="s">
        <v>46</v>
      </c>
      <c r="C105" t="s">
        <v>2</v>
      </c>
      <c r="D105" t="s">
        <v>369</v>
      </c>
      <c r="E105" t="s">
        <v>4</v>
      </c>
      <c r="F105" t="s">
        <v>370</v>
      </c>
      <c r="G105" t="s">
        <v>371</v>
      </c>
      <c r="H105" s="3">
        <v>45799</v>
      </c>
      <c r="I105" s="3">
        <v>45801</v>
      </c>
      <c r="J105" s="3">
        <v>45846</v>
      </c>
      <c r="K105" t="s">
        <v>0</v>
      </c>
      <c r="L105" s="4">
        <v>-2593966</v>
      </c>
      <c r="M105" t="s">
        <v>0</v>
      </c>
      <c r="N105" t="s">
        <v>7</v>
      </c>
      <c r="O105" s="3"/>
      <c r="P105" t="s">
        <v>0</v>
      </c>
      <c r="Q105" t="s">
        <v>9</v>
      </c>
    </row>
    <row r="106" spans="1:17" ht="14.1" customHeight="1" outlineLevel="2" x14ac:dyDescent="0.2">
      <c r="A106" s="2" t="s">
        <v>0</v>
      </c>
      <c r="B106" t="s">
        <v>70</v>
      </c>
      <c r="C106" t="s">
        <v>2</v>
      </c>
      <c r="D106" t="s">
        <v>372</v>
      </c>
      <c r="E106" t="s">
        <v>4</v>
      </c>
      <c r="F106" t="s">
        <v>373</v>
      </c>
      <c r="G106" t="s">
        <v>374</v>
      </c>
      <c r="H106" s="3">
        <v>45799</v>
      </c>
      <c r="I106" s="3">
        <v>45801</v>
      </c>
      <c r="J106" s="3">
        <v>45846</v>
      </c>
      <c r="K106" t="s">
        <v>0</v>
      </c>
      <c r="L106" s="4">
        <v>-5653292</v>
      </c>
      <c r="M106" t="s">
        <v>0</v>
      </c>
      <c r="N106" t="s">
        <v>7</v>
      </c>
      <c r="O106" s="3"/>
      <c r="P106" t="s">
        <v>0</v>
      </c>
      <c r="Q106" t="s">
        <v>9</v>
      </c>
    </row>
    <row r="107" spans="1:17" ht="14.1" customHeight="1" outlineLevel="2" x14ac:dyDescent="0.2">
      <c r="A107" s="2" t="s">
        <v>0</v>
      </c>
      <c r="B107" t="s">
        <v>158</v>
      </c>
      <c r="C107" t="s">
        <v>2</v>
      </c>
      <c r="D107" t="s">
        <v>375</v>
      </c>
      <c r="E107" t="s">
        <v>4</v>
      </c>
      <c r="F107" t="s">
        <v>376</v>
      </c>
      <c r="G107" t="s">
        <v>377</v>
      </c>
      <c r="H107" s="3">
        <v>45799</v>
      </c>
      <c r="I107" s="3">
        <v>45801</v>
      </c>
      <c r="J107" s="3">
        <v>45846</v>
      </c>
      <c r="K107" t="s">
        <v>0</v>
      </c>
      <c r="L107" s="4">
        <v>-2398853</v>
      </c>
      <c r="M107" t="s">
        <v>0</v>
      </c>
      <c r="N107" t="s">
        <v>7</v>
      </c>
      <c r="O107" s="3"/>
      <c r="P107" t="s">
        <v>0</v>
      </c>
      <c r="Q107" t="s">
        <v>9</v>
      </c>
    </row>
    <row r="108" spans="1:17" ht="14.1" customHeight="1" outlineLevel="2" x14ac:dyDescent="0.2">
      <c r="A108" s="2" t="s">
        <v>0</v>
      </c>
      <c r="B108" t="s">
        <v>93</v>
      </c>
      <c r="C108" t="s">
        <v>2</v>
      </c>
      <c r="D108" t="s">
        <v>378</v>
      </c>
      <c r="E108" t="s">
        <v>4</v>
      </c>
      <c r="F108" t="s">
        <v>379</v>
      </c>
      <c r="G108" t="s">
        <v>380</v>
      </c>
      <c r="H108" s="3">
        <v>45799</v>
      </c>
      <c r="I108" s="3">
        <v>45801</v>
      </c>
      <c r="J108" s="3">
        <v>45846</v>
      </c>
      <c r="K108" t="s">
        <v>0</v>
      </c>
      <c r="L108" s="4">
        <v>-2982096</v>
      </c>
      <c r="M108" t="s">
        <v>0</v>
      </c>
      <c r="N108" t="s">
        <v>7</v>
      </c>
      <c r="O108" s="3"/>
      <c r="P108" t="s">
        <v>0</v>
      </c>
      <c r="Q108" t="s">
        <v>9</v>
      </c>
    </row>
    <row r="109" spans="1:17" ht="14.1" customHeight="1" outlineLevel="2" x14ac:dyDescent="0.2">
      <c r="A109" s="2" t="s">
        <v>0</v>
      </c>
      <c r="B109" t="s">
        <v>50</v>
      </c>
      <c r="C109" t="s">
        <v>2</v>
      </c>
      <c r="D109" t="s">
        <v>381</v>
      </c>
      <c r="E109" t="s">
        <v>4</v>
      </c>
      <c r="F109" t="s">
        <v>382</v>
      </c>
      <c r="G109" t="s">
        <v>383</v>
      </c>
      <c r="H109" s="3">
        <v>45799</v>
      </c>
      <c r="I109" s="3">
        <v>45801</v>
      </c>
      <c r="J109" s="3">
        <v>45846</v>
      </c>
      <c r="K109" t="s">
        <v>0</v>
      </c>
      <c r="L109" s="4">
        <v>-3225463</v>
      </c>
      <c r="M109" t="s">
        <v>0</v>
      </c>
      <c r="N109" t="s">
        <v>7</v>
      </c>
      <c r="O109" s="3"/>
      <c r="P109" t="s">
        <v>0</v>
      </c>
      <c r="Q109" t="s">
        <v>9</v>
      </c>
    </row>
    <row r="110" spans="1:17" ht="14.1" customHeight="1" outlineLevel="2" x14ac:dyDescent="0.2">
      <c r="A110" s="2" t="s">
        <v>0</v>
      </c>
      <c r="B110" t="s">
        <v>279</v>
      </c>
      <c r="C110" t="s">
        <v>2</v>
      </c>
      <c r="D110" t="s">
        <v>384</v>
      </c>
      <c r="E110" t="s">
        <v>4</v>
      </c>
      <c r="F110" t="s">
        <v>385</v>
      </c>
      <c r="G110" t="s">
        <v>386</v>
      </c>
      <c r="H110" s="3">
        <v>45799</v>
      </c>
      <c r="I110" s="3">
        <v>45800</v>
      </c>
      <c r="J110" s="3">
        <v>45845</v>
      </c>
      <c r="K110" t="s">
        <v>0</v>
      </c>
      <c r="L110" s="4">
        <v>-3172262</v>
      </c>
      <c r="M110" t="s">
        <v>0</v>
      </c>
      <c r="N110" t="s">
        <v>7</v>
      </c>
      <c r="O110" s="3"/>
      <c r="P110" t="s">
        <v>0</v>
      </c>
      <c r="Q110" t="s">
        <v>9</v>
      </c>
    </row>
    <row r="111" spans="1:17" ht="14.1" customHeight="1" outlineLevel="2" x14ac:dyDescent="0.2">
      <c r="A111" s="2" t="s">
        <v>0</v>
      </c>
      <c r="B111" t="s">
        <v>10</v>
      </c>
      <c r="C111" t="s">
        <v>2</v>
      </c>
      <c r="D111" t="s">
        <v>387</v>
      </c>
      <c r="E111" t="s">
        <v>4</v>
      </c>
      <c r="F111" t="s">
        <v>388</v>
      </c>
      <c r="G111" t="s">
        <v>389</v>
      </c>
      <c r="H111" s="3">
        <v>45799</v>
      </c>
      <c r="I111" s="3">
        <v>45801</v>
      </c>
      <c r="J111" s="3">
        <v>45846</v>
      </c>
      <c r="K111" t="s">
        <v>0</v>
      </c>
      <c r="L111" s="4">
        <v>-2785558</v>
      </c>
      <c r="M111" t="s">
        <v>0</v>
      </c>
      <c r="N111" t="s">
        <v>7</v>
      </c>
      <c r="O111" s="3"/>
      <c r="P111" t="s">
        <v>0</v>
      </c>
      <c r="Q111" t="s">
        <v>9</v>
      </c>
    </row>
    <row r="112" spans="1:17" ht="14.1" customHeight="1" outlineLevel="2" x14ac:dyDescent="0.2">
      <c r="A112" s="2" t="s">
        <v>0</v>
      </c>
      <c r="B112" t="s">
        <v>14</v>
      </c>
      <c r="C112" t="s">
        <v>2</v>
      </c>
      <c r="D112" t="s">
        <v>390</v>
      </c>
      <c r="E112" t="s">
        <v>4</v>
      </c>
      <c r="F112" t="s">
        <v>391</v>
      </c>
      <c r="G112" t="s">
        <v>392</v>
      </c>
      <c r="H112" s="3">
        <v>45799</v>
      </c>
      <c r="I112" s="3">
        <v>45800</v>
      </c>
      <c r="J112" s="3">
        <v>45845</v>
      </c>
      <c r="K112" t="s">
        <v>0</v>
      </c>
      <c r="L112" s="4">
        <v>-2171470</v>
      </c>
      <c r="M112" t="s">
        <v>0</v>
      </c>
      <c r="N112" t="s">
        <v>7</v>
      </c>
      <c r="O112" s="3"/>
      <c r="P112" t="s">
        <v>0</v>
      </c>
      <c r="Q112" t="s">
        <v>9</v>
      </c>
    </row>
    <row r="113" spans="1:17" ht="14.1" customHeight="1" outlineLevel="2" x14ac:dyDescent="0.2">
      <c r="A113" s="2" t="s">
        <v>0</v>
      </c>
      <c r="B113" t="s">
        <v>34</v>
      </c>
      <c r="C113" t="s">
        <v>2</v>
      </c>
      <c r="D113" t="s">
        <v>393</v>
      </c>
      <c r="E113" t="s">
        <v>4</v>
      </c>
      <c r="F113" t="s">
        <v>394</v>
      </c>
      <c r="G113" t="s">
        <v>395</v>
      </c>
      <c r="H113" s="3">
        <v>45799</v>
      </c>
      <c r="I113" s="3">
        <v>45800</v>
      </c>
      <c r="J113" s="3">
        <v>45845</v>
      </c>
      <c r="K113" t="s">
        <v>0</v>
      </c>
      <c r="L113" s="4">
        <v>-1199426</v>
      </c>
      <c r="M113" t="s">
        <v>0</v>
      </c>
      <c r="N113" t="s">
        <v>7</v>
      </c>
      <c r="O113" s="3"/>
      <c r="P113" t="s">
        <v>0</v>
      </c>
      <c r="Q113" t="s">
        <v>9</v>
      </c>
    </row>
    <row r="114" spans="1:17" ht="14.1" customHeight="1" outlineLevel="2" x14ac:dyDescent="0.2">
      <c r="A114" s="2" t="s">
        <v>0</v>
      </c>
      <c r="B114" t="s">
        <v>121</v>
      </c>
      <c r="C114" t="s">
        <v>2</v>
      </c>
      <c r="D114" t="s">
        <v>396</v>
      </c>
      <c r="E114" t="s">
        <v>4</v>
      </c>
      <c r="F114" t="s">
        <v>397</v>
      </c>
      <c r="G114" t="s">
        <v>398</v>
      </c>
      <c r="H114" s="3">
        <v>45801</v>
      </c>
      <c r="I114" s="3">
        <v>45804</v>
      </c>
      <c r="J114" s="3">
        <v>45849</v>
      </c>
      <c r="K114" t="s">
        <v>0</v>
      </c>
      <c r="L114" s="4">
        <v>-2980670</v>
      </c>
      <c r="M114" t="s">
        <v>0</v>
      </c>
      <c r="N114" t="s">
        <v>7</v>
      </c>
      <c r="O114" s="3"/>
      <c r="P114" t="s">
        <v>0</v>
      </c>
      <c r="Q114" t="s">
        <v>9</v>
      </c>
    </row>
    <row r="115" spans="1:17" ht="14.1" customHeight="1" outlineLevel="2" x14ac:dyDescent="0.2">
      <c r="A115" s="2" t="s">
        <v>0</v>
      </c>
      <c r="B115" t="s">
        <v>18</v>
      </c>
      <c r="C115" t="s">
        <v>2</v>
      </c>
      <c r="D115" t="s">
        <v>399</v>
      </c>
      <c r="E115" t="s">
        <v>4</v>
      </c>
      <c r="F115" t="s">
        <v>400</v>
      </c>
      <c r="G115" t="s">
        <v>401</v>
      </c>
      <c r="H115" s="3">
        <v>45801</v>
      </c>
      <c r="I115" s="3">
        <v>45804</v>
      </c>
      <c r="J115" s="3">
        <v>45849</v>
      </c>
      <c r="K115" t="s">
        <v>0</v>
      </c>
      <c r="L115" s="4">
        <v>-2785558</v>
      </c>
      <c r="M115" t="s">
        <v>0</v>
      </c>
      <c r="N115" t="s">
        <v>7</v>
      </c>
      <c r="O115" s="3"/>
      <c r="P115" t="s">
        <v>0</v>
      </c>
      <c r="Q115" t="s">
        <v>9</v>
      </c>
    </row>
    <row r="116" spans="1:17" ht="14.1" customHeight="1" outlineLevel="2" x14ac:dyDescent="0.2">
      <c r="A116" s="2" t="s">
        <v>0</v>
      </c>
      <c r="B116" t="s">
        <v>129</v>
      </c>
      <c r="C116" t="s">
        <v>2</v>
      </c>
      <c r="D116" t="s">
        <v>402</v>
      </c>
      <c r="E116" t="s">
        <v>4</v>
      </c>
      <c r="F116" t="s">
        <v>403</v>
      </c>
      <c r="G116" t="s">
        <v>404</v>
      </c>
      <c r="H116" s="3">
        <v>45801</v>
      </c>
      <c r="I116" s="3">
        <v>45805</v>
      </c>
      <c r="J116" s="3">
        <v>45850</v>
      </c>
      <c r="K116" t="s">
        <v>0</v>
      </c>
      <c r="L116" s="4">
        <v>-4180097</v>
      </c>
      <c r="M116" t="s">
        <v>0</v>
      </c>
      <c r="N116" t="s">
        <v>7</v>
      </c>
      <c r="O116" s="3"/>
      <c r="P116" t="s">
        <v>0</v>
      </c>
      <c r="Q116" t="s">
        <v>9</v>
      </c>
    </row>
    <row r="117" spans="1:17" ht="14.1" customHeight="1" outlineLevel="2" x14ac:dyDescent="0.2">
      <c r="A117" s="2" t="s">
        <v>0</v>
      </c>
      <c r="B117" t="s">
        <v>82</v>
      </c>
      <c r="C117" t="s">
        <v>2</v>
      </c>
      <c r="D117" t="s">
        <v>405</v>
      </c>
      <c r="E117" t="s">
        <v>4</v>
      </c>
      <c r="F117" t="s">
        <v>406</v>
      </c>
      <c r="G117" t="s">
        <v>407</v>
      </c>
      <c r="H117" s="3">
        <v>45803</v>
      </c>
      <c r="I117" s="3">
        <v>45805</v>
      </c>
      <c r="J117" s="3">
        <v>45850</v>
      </c>
      <c r="K117" t="s">
        <v>0</v>
      </c>
      <c r="L117" s="4">
        <v>-2174990</v>
      </c>
      <c r="M117" t="s">
        <v>0</v>
      </c>
      <c r="N117" t="s">
        <v>7</v>
      </c>
      <c r="O117" s="3"/>
      <c r="P117" t="s">
        <v>0</v>
      </c>
      <c r="Q117" t="s">
        <v>9</v>
      </c>
    </row>
    <row r="118" spans="1:17" ht="14.1" customHeight="1" outlineLevel="2" x14ac:dyDescent="0.2">
      <c r="A118" s="2" t="s">
        <v>0</v>
      </c>
      <c r="B118" t="s">
        <v>408</v>
      </c>
      <c r="C118" t="s">
        <v>2</v>
      </c>
      <c r="D118" t="s">
        <v>409</v>
      </c>
      <c r="E118" t="s">
        <v>4</v>
      </c>
      <c r="F118" t="s">
        <v>410</v>
      </c>
      <c r="G118" t="s">
        <v>411</v>
      </c>
      <c r="H118" s="3">
        <v>45803</v>
      </c>
      <c r="I118" s="3">
        <v>45805</v>
      </c>
      <c r="J118" s="3">
        <v>45850</v>
      </c>
      <c r="K118" t="s">
        <v>0</v>
      </c>
      <c r="L118" s="4">
        <v>-1784765</v>
      </c>
      <c r="M118" t="s">
        <v>0</v>
      </c>
      <c r="N118" t="s">
        <v>7</v>
      </c>
      <c r="O118" s="3"/>
      <c r="P118" t="s">
        <v>0</v>
      </c>
      <c r="Q118" t="s">
        <v>9</v>
      </c>
    </row>
    <row r="119" spans="1:17" ht="14.1" customHeight="1" outlineLevel="2" x14ac:dyDescent="0.2">
      <c r="A119" s="2" t="s">
        <v>0</v>
      </c>
      <c r="B119" t="s">
        <v>66</v>
      </c>
      <c r="C119" t="s">
        <v>2</v>
      </c>
      <c r="D119" t="s">
        <v>412</v>
      </c>
      <c r="E119" t="s">
        <v>4</v>
      </c>
      <c r="F119" t="s">
        <v>413</v>
      </c>
      <c r="G119" t="s">
        <v>414</v>
      </c>
      <c r="H119" s="3">
        <v>45803</v>
      </c>
      <c r="I119" s="3">
        <v>45805</v>
      </c>
      <c r="J119" s="3">
        <v>45850</v>
      </c>
      <c r="K119" t="s">
        <v>0</v>
      </c>
      <c r="L119" s="4">
        <v>-2398853</v>
      </c>
      <c r="M119" t="s">
        <v>0</v>
      </c>
      <c r="N119" t="s">
        <v>7</v>
      </c>
      <c r="O119" s="3"/>
      <c r="P119" t="s">
        <v>0</v>
      </c>
      <c r="Q119" t="s">
        <v>9</v>
      </c>
    </row>
    <row r="120" spans="1:17" ht="14.1" customHeight="1" outlineLevel="2" x14ac:dyDescent="0.2">
      <c r="A120" s="2" t="s">
        <v>0</v>
      </c>
      <c r="B120" t="s">
        <v>74</v>
      </c>
      <c r="C120" t="s">
        <v>2</v>
      </c>
      <c r="D120" t="s">
        <v>415</v>
      </c>
      <c r="E120" t="s">
        <v>4</v>
      </c>
      <c r="F120" t="s">
        <v>416</v>
      </c>
      <c r="G120" t="s">
        <v>417</v>
      </c>
      <c r="H120" s="3">
        <v>45803</v>
      </c>
      <c r="I120" s="3">
        <v>45805</v>
      </c>
      <c r="J120" s="3">
        <v>45850</v>
      </c>
      <c r="K120" t="s">
        <v>0</v>
      </c>
      <c r="L120" s="4">
        <v>-6544584</v>
      </c>
      <c r="M120" t="s">
        <v>0</v>
      </c>
      <c r="N120" t="s">
        <v>7</v>
      </c>
      <c r="O120" s="3"/>
      <c r="P120" t="s">
        <v>0</v>
      </c>
      <c r="Q120" t="s">
        <v>9</v>
      </c>
    </row>
    <row r="121" spans="1:17" ht="14.1" customHeight="1" outlineLevel="2" x14ac:dyDescent="0.2">
      <c r="A121" s="2" t="s">
        <v>0</v>
      </c>
      <c r="B121" t="s">
        <v>58</v>
      </c>
      <c r="C121" t="s">
        <v>2</v>
      </c>
      <c r="D121" t="s">
        <v>418</v>
      </c>
      <c r="E121" t="s">
        <v>4</v>
      </c>
      <c r="F121" t="s">
        <v>419</v>
      </c>
      <c r="G121" t="s">
        <v>420</v>
      </c>
      <c r="H121" s="3">
        <v>45803</v>
      </c>
      <c r="I121" s="3">
        <v>45805</v>
      </c>
      <c r="J121" s="3">
        <v>45850</v>
      </c>
      <c r="K121" t="s">
        <v>0</v>
      </c>
      <c r="L121" s="4">
        <v>-3984984</v>
      </c>
      <c r="M121" t="s">
        <v>0</v>
      </c>
      <c r="N121" t="s">
        <v>7</v>
      </c>
      <c r="O121" s="3"/>
      <c r="P121" t="s">
        <v>0</v>
      </c>
      <c r="Q121" t="s">
        <v>9</v>
      </c>
    </row>
    <row r="122" spans="1:17" ht="14.1" customHeight="1" outlineLevel="2" x14ac:dyDescent="0.2">
      <c r="A122" s="2" t="s">
        <v>0</v>
      </c>
      <c r="B122" t="s">
        <v>421</v>
      </c>
      <c r="C122" t="s">
        <v>2</v>
      </c>
      <c r="D122" t="s">
        <v>422</v>
      </c>
      <c r="E122" t="s">
        <v>4</v>
      </c>
      <c r="F122" t="s">
        <v>423</v>
      </c>
      <c r="G122" t="s">
        <v>424</v>
      </c>
      <c r="H122" s="3">
        <v>45803</v>
      </c>
      <c r="I122" s="3">
        <v>45805</v>
      </c>
      <c r="J122" s="3">
        <v>45850</v>
      </c>
      <c r="K122" t="s">
        <v>0</v>
      </c>
      <c r="L122" s="4">
        <v>-1589652</v>
      </c>
      <c r="M122" t="s">
        <v>0</v>
      </c>
      <c r="N122" t="s">
        <v>7</v>
      </c>
      <c r="O122" s="3"/>
      <c r="P122" t="s">
        <v>0</v>
      </c>
      <c r="Q122" t="s">
        <v>9</v>
      </c>
    </row>
    <row r="123" spans="1:17" ht="14.1" customHeight="1" outlineLevel="2" x14ac:dyDescent="0.2">
      <c r="A123" s="2" t="s">
        <v>0</v>
      </c>
      <c r="B123" t="s">
        <v>70</v>
      </c>
      <c r="C123" t="s">
        <v>2</v>
      </c>
      <c r="D123" t="s">
        <v>425</v>
      </c>
      <c r="E123" t="s">
        <v>4</v>
      </c>
      <c r="F123" t="s">
        <v>426</v>
      </c>
      <c r="G123" t="s">
        <v>427</v>
      </c>
      <c r="H123" s="3">
        <v>45803</v>
      </c>
      <c r="I123" s="3">
        <v>45805</v>
      </c>
      <c r="J123" s="3">
        <v>45850</v>
      </c>
      <c r="K123" t="s">
        <v>0</v>
      </c>
      <c r="L123" s="4">
        <v>-2785558</v>
      </c>
      <c r="M123" t="s">
        <v>0</v>
      </c>
      <c r="N123" t="s">
        <v>7</v>
      </c>
      <c r="O123" s="3"/>
      <c r="P123" t="s">
        <v>0</v>
      </c>
      <c r="Q123" t="s">
        <v>9</v>
      </c>
    </row>
    <row r="124" spans="1:17" ht="14.1" customHeight="1" outlineLevel="2" x14ac:dyDescent="0.2">
      <c r="A124" s="2" t="s">
        <v>0</v>
      </c>
      <c r="B124" t="s">
        <v>428</v>
      </c>
      <c r="C124" t="s">
        <v>2</v>
      </c>
      <c r="D124" t="s">
        <v>429</v>
      </c>
      <c r="E124" t="s">
        <v>4</v>
      </c>
      <c r="F124" t="s">
        <v>430</v>
      </c>
      <c r="G124" t="s">
        <v>431</v>
      </c>
      <c r="H124" s="3">
        <v>45803</v>
      </c>
      <c r="I124" s="3">
        <v>45806</v>
      </c>
      <c r="J124" s="3">
        <v>45851</v>
      </c>
      <c r="K124" t="s">
        <v>0</v>
      </c>
      <c r="L124" s="4">
        <v>-1199426</v>
      </c>
      <c r="M124" t="s">
        <v>0</v>
      </c>
      <c r="N124" t="s">
        <v>7</v>
      </c>
      <c r="O124" s="3"/>
      <c r="P124" t="s">
        <v>0</v>
      </c>
      <c r="Q124" t="s">
        <v>9</v>
      </c>
    </row>
    <row r="125" spans="1:17" ht="14.1" customHeight="1" outlineLevel="2" x14ac:dyDescent="0.2">
      <c r="A125" s="2" t="s">
        <v>0</v>
      </c>
      <c r="B125" t="s">
        <v>62</v>
      </c>
      <c r="C125" t="s">
        <v>2</v>
      </c>
      <c r="D125" t="s">
        <v>432</v>
      </c>
      <c r="E125" t="s">
        <v>4</v>
      </c>
      <c r="F125" t="s">
        <v>433</v>
      </c>
      <c r="G125" t="s">
        <v>434</v>
      </c>
      <c r="H125" s="3">
        <v>45803</v>
      </c>
      <c r="I125" s="3">
        <v>45806</v>
      </c>
      <c r="J125" s="3">
        <v>45851</v>
      </c>
      <c r="K125" t="s">
        <v>0</v>
      </c>
      <c r="L125" s="4">
        <v>-1394539</v>
      </c>
      <c r="M125" t="s">
        <v>0</v>
      </c>
      <c r="N125" t="s">
        <v>7</v>
      </c>
      <c r="O125" s="3"/>
      <c r="P125" t="s">
        <v>0</v>
      </c>
      <c r="Q125" t="s">
        <v>9</v>
      </c>
    </row>
    <row r="126" spans="1:17" ht="14.1" customHeight="1" outlineLevel="2" x14ac:dyDescent="0.2">
      <c r="A126" s="2" t="s">
        <v>0</v>
      </c>
      <c r="B126" t="s">
        <v>105</v>
      </c>
      <c r="C126" t="s">
        <v>2</v>
      </c>
      <c r="D126" t="s">
        <v>435</v>
      </c>
      <c r="E126" t="s">
        <v>4</v>
      </c>
      <c r="F126" t="s">
        <v>436</v>
      </c>
      <c r="G126" t="s">
        <v>437</v>
      </c>
      <c r="H126" s="3">
        <v>45804</v>
      </c>
      <c r="I126" s="3">
        <v>45805</v>
      </c>
      <c r="J126" s="3">
        <v>45850</v>
      </c>
      <c r="K126" t="s">
        <v>0</v>
      </c>
      <c r="L126" s="4">
        <v>-3282358</v>
      </c>
      <c r="M126" t="s">
        <v>0</v>
      </c>
      <c r="N126" t="s">
        <v>7</v>
      </c>
      <c r="O126" s="3"/>
      <c r="P126" t="s">
        <v>0</v>
      </c>
      <c r="Q126" t="s">
        <v>9</v>
      </c>
    </row>
    <row r="127" spans="1:17" ht="14.1" customHeight="1" outlineLevel="2" x14ac:dyDescent="0.2">
      <c r="A127" s="2" t="s">
        <v>0</v>
      </c>
      <c r="B127" t="s">
        <v>233</v>
      </c>
      <c r="C127" t="s">
        <v>2</v>
      </c>
      <c r="D127" t="s">
        <v>438</v>
      </c>
      <c r="E127" t="s">
        <v>4</v>
      </c>
      <c r="F127" t="s">
        <v>439</v>
      </c>
      <c r="G127" t="s">
        <v>440</v>
      </c>
      <c r="H127" s="3">
        <v>45804</v>
      </c>
      <c r="I127" s="3">
        <v>45805</v>
      </c>
      <c r="J127" s="3">
        <v>45850</v>
      </c>
      <c r="K127" t="s">
        <v>0</v>
      </c>
      <c r="L127" s="4">
        <v>-3378110</v>
      </c>
      <c r="M127" t="s">
        <v>0</v>
      </c>
      <c r="N127" t="s">
        <v>7</v>
      </c>
      <c r="O127" s="3"/>
      <c r="P127" t="s">
        <v>0</v>
      </c>
      <c r="Q127" t="s">
        <v>9</v>
      </c>
    </row>
    <row r="128" spans="1:17" ht="14.1" customHeight="1" outlineLevel="2" x14ac:dyDescent="0.2">
      <c r="A128" s="2" t="s">
        <v>0</v>
      </c>
      <c r="B128" t="s">
        <v>14</v>
      </c>
      <c r="C128" t="s">
        <v>2</v>
      </c>
      <c r="D128" t="s">
        <v>441</v>
      </c>
      <c r="E128" t="s">
        <v>4</v>
      </c>
      <c r="F128" t="s">
        <v>442</v>
      </c>
      <c r="G128" t="s">
        <v>443</v>
      </c>
      <c r="H128" s="3">
        <v>45804</v>
      </c>
      <c r="I128" s="3">
        <v>45805</v>
      </c>
      <c r="J128" s="3">
        <v>45850</v>
      </c>
      <c r="K128" t="s">
        <v>0</v>
      </c>
      <c r="L128" s="4">
        <v>-3172262</v>
      </c>
      <c r="M128" t="s">
        <v>0</v>
      </c>
      <c r="N128" t="s">
        <v>7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125</v>
      </c>
      <c r="C129" t="s">
        <v>2</v>
      </c>
      <c r="D129" t="s">
        <v>444</v>
      </c>
      <c r="E129" t="s">
        <v>4</v>
      </c>
      <c r="F129" t="s">
        <v>445</v>
      </c>
      <c r="G129" t="s">
        <v>446</v>
      </c>
      <c r="H129" s="3">
        <v>45804</v>
      </c>
      <c r="I129" s="3">
        <v>45806</v>
      </c>
      <c r="J129" s="3">
        <v>45851</v>
      </c>
      <c r="K129" t="s">
        <v>0</v>
      </c>
      <c r="L129" s="4">
        <v>-4371689</v>
      </c>
      <c r="M129" t="s">
        <v>0</v>
      </c>
      <c r="N129" t="s">
        <v>7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26</v>
      </c>
      <c r="C130" t="s">
        <v>2</v>
      </c>
      <c r="D130" t="s">
        <v>447</v>
      </c>
      <c r="E130" t="s">
        <v>4</v>
      </c>
      <c r="F130" t="s">
        <v>448</v>
      </c>
      <c r="G130" t="s">
        <v>449</v>
      </c>
      <c r="H130" s="3">
        <v>45804</v>
      </c>
      <c r="I130" s="3">
        <v>45806</v>
      </c>
      <c r="J130" s="3">
        <v>45851</v>
      </c>
      <c r="K130" t="s">
        <v>0</v>
      </c>
      <c r="L130" s="4">
        <v>-2789078</v>
      </c>
      <c r="M130" t="s">
        <v>0</v>
      </c>
      <c r="N130" t="s">
        <v>7</v>
      </c>
      <c r="O130" s="3"/>
      <c r="P130" t="s">
        <v>0</v>
      </c>
      <c r="Q130" t="s">
        <v>9</v>
      </c>
    </row>
    <row r="131" spans="1:17" ht="14.1" customHeight="1" outlineLevel="2" x14ac:dyDescent="0.2">
      <c r="A131" s="2" t="s">
        <v>0</v>
      </c>
      <c r="B131" t="s">
        <v>136</v>
      </c>
      <c r="C131" t="s">
        <v>2</v>
      </c>
      <c r="D131" t="s">
        <v>450</v>
      </c>
      <c r="E131" t="s">
        <v>4</v>
      </c>
      <c r="F131" t="s">
        <v>451</v>
      </c>
      <c r="G131" t="s">
        <v>452</v>
      </c>
      <c r="H131" s="3">
        <v>45804</v>
      </c>
      <c r="I131" s="3">
        <v>45804</v>
      </c>
      <c r="J131" s="3">
        <v>45849</v>
      </c>
      <c r="K131" t="s">
        <v>0</v>
      </c>
      <c r="L131" s="4">
        <v>-2789078</v>
      </c>
      <c r="M131" t="s">
        <v>0</v>
      </c>
      <c r="N131" t="s">
        <v>7</v>
      </c>
      <c r="O131" s="3"/>
      <c r="P131" t="s">
        <v>0</v>
      </c>
      <c r="Q131" t="s">
        <v>9</v>
      </c>
    </row>
    <row r="132" spans="1:17" ht="14.1" customHeight="1" outlineLevel="2" x14ac:dyDescent="0.2">
      <c r="A132" s="2" t="s">
        <v>0</v>
      </c>
      <c r="B132" t="s">
        <v>1</v>
      </c>
      <c r="C132" t="s">
        <v>2</v>
      </c>
      <c r="D132" t="s">
        <v>453</v>
      </c>
      <c r="E132" t="s">
        <v>4</v>
      </c>
      <c r="F132" t="s">
        <v>454</v>
      </c>
      <c r="G132" t="s">
        <v>455</v>
      </c>
      <c r="H132" s="3">
        <v>45804</v>
      </c>
      <c r="I132" s="3">
        <v>45809</v>
      </c>
      <c r="J132" s="3">
        <v>45850</v>
      </c>
      <c r="K132" t="s">
        <v>0</v>
      </c>
      <c r="L132" s="4">
        <v>-4815202</v>
      </c>
      <c r="M132" t="s">
        <v>0</v>
      </c>
      <c r="N132" t="s">
        <v>456</v>
      </c>
      <c r="O132" s="3"/>
      <c r="P132" t="s">
        <v>0</v>
      </c>
      <c r="Q132" t="s">
        <v>9</v>
      </c>
    </row>
    <row r="133" spans="1:17" ht="14.1" customHeight="1" outlineLevel="2" x14ac:dyDescent="0.2">
      <c r="A133" s="2" t="s">
        <v>0</v>
      </c>
      <c r="B133" t="s">
        <v>97</v>
      </c>
      <c r="C133" t="s">
        <v>2</v>
      </c>
      <c r="D133" t="s">
        <v>457</v>
      </c>
      <c r="E133" t="s">
        <v>4</v>
      </c>
      <c r="F133" t="s">
        <v>458</v>
      </c>
      <c r="G133" t="s">
        <v>459</v>
      </c>
      <c r="H133" s="3">
        <v>45805</v>
      </c>
      <c r="I133" s="3">
        <v>45805</v>
      </c>
      <c r="J133" s="3">
        <v>45850</v>
      </c>
      <c r="K133" t="s">
        <v>0</v>
      </c>
      <c r="L133" s="4">
        <v>-1781244</v>
      </c>
      <c r="M133" t="s">
        <v>0</v>
      </c>
      <c r="N133" t="s">
        <v>7</v>
      </c>
      <c r="O133" s="3"/>
      <c r="P133" t="s">
        <v>0</v>
      </c>
      <c r="Q133" t="s">
        <v>9</v>
      </c>
    </row>
    <row r="134" spans="1:17" ht="14.1" customHeight="1" outlineLevel="2" x14ac:dyDescent="0.2">
      <c r="A134" s="2" t="s">
        <v>0</v>
      </c>
      <c r="B134" t="s">
        <v>101</v>
      </c>
      <c r="C134" t="s">
        <v>2</v>
      </c>
      <c r="D134" t="s">
        <v>460</v>
      </c>
      <c r="E134" t="s">
        <v>4</v>
      </c>
      <c r="F134" t="s">
        <v>461</v>
      </c>
      <c r="G134" t="s">
        <v>462</v>
      </c>
      <c r="H134" s="3">
        <v>45805</v>
      </c>
      <c r="I134" s="3">
        <v>45805</v>
      </c>
      <c r="J134" s="3">
        <v>45850</v>
      </c>
      <c r="K134" t="s">
        <v>0</v>
      </c>
      <c r="L134" s="4">
        <v>-2370190</v>
      </c>
      <c r="M134" t="s">
        <v>0</v>
      </c>
      <c r="N134" t="s">
        <v>7</v>
      </c>
      <c r="O134" s="3"/>
      <c r="P134" t="s">
        <v>0</v>
      </c>
      <c r="Q134" t="s">
        <v>9</v>
      </c>
    </row>
    <row r="135" spans="1:17" ht="14.1" customHeight="1" outlineLevel="2" x14ac:dyDescent="0.2">
      <c r="A135" s="2" t="s">
        <v>0</v>
      </c>
      <c r="B135" t="s">
        <v>463</v>
      </c>
      <c r="C135" t="s">
        <v>2</v>
      </c>
      <c r="D135" t="s">
        <v>464</v>
      </c>
      <c r="E135" t="s">
        <v>4</v>
      </c>
      <c r="F135" t="s">
        <v>465</v>
      </c>
      <c r="G135" t="s">
        <v>466</v>
      </c>
      <c r="H135" s="3">
        <v>45805</v>
      </c>
      <c r="I135" s="3">
        <v>45806</v>
      </c>
      <c r="J135" s="3">
        <v>45851</v>
      </c>
      <c r="K135" t="s">
        <v>0</v>
      </c>
      <c r="L135" s="4">
        <v>-1088208</v>
      </c>
      <c r="M135" t="s">
        <v>0</v>
      </c>
      <c r="N135" t="s">
        <v>7</v>
      </c>
      <c r="O135" s="3"/>
      <c r="P135" t="s">
        <v>0</v>
      </c>
      <c r="Q135" t="s">
        <v>9</v>
      </c>
    </row>
    <row r="136" spans="1:17" ht="14.1" customHeight="1" outlineLevel="2" x14ac:dyDescent="0.2">
      <c r="A136" s="2" t="s">
        <v>0</v>
      </c>
      <c r="B136" t="s">
        <v>177</v>
      </c>
      <c r="C136" t="s">
        <v>2</v>
      </c>
      <c r="D136" t="s">
        <v>467</v>
      </c>
      <c r="E136" t="s">
        <v>4</v>
      </c>
      <c r="F136" t="s">
        <v>468</v>
      </c>
      <c r="G136" t="s">
        <v>469</v>
      </c>
      <c r="H136" s="3">
        <v>45805</v>
      </c>
      <c r="I136" s="3">
        <v>45807</v>
      </c>
      <c r="J136" s="3">
        <v>45852</v>
      </c>
      <c r="K136" t="s">
        <v>0</v>
      </c>
      <c r="L136" s="4">
        <v>-2785558</v>
      </c>
      <c r="M136" t="s">
        <v>0</v>
      </c>
      <c r="N136" t="s">
        <v>7</v>
      </c>
      <c r="O136" s="3"/>
      <c r="P136" t="s">
        <v>0</v>
      </c>
      <c r="Q136" t="s">
        <v>9</v>
      </c>
    </row>
    <row r="137" spans="1:17" ht="14.1" customHeight="1" outlineLevel="2" x14ac:dyDescent="0.2">
      <c r="A137" s="2" t="s">
        <v>0</v>
      </c>
      <c r="B137" t="s">
        <v>89</v>
      </c>
      <c r="C137" t="s">
        <v>2</v>
      </c>
      <c r="D137" t="s">
        <v>470</v>
      </c>
      <c r="E137" t="s">
        <v>4</v>
      </c>
      <c r="F137" t="s">
        <v>471</v>
      </c>
      <c r="G137" t="s">
        <v>472</v>
      </c>
      <c r="H137" s="3">
        <v>45805</v>
      </c>
      <c r="I137" s="3">
        <v>45805</v>
      </c>
      <c r="J137" s="3">
        <v>45850</v>
      </c>
      <c r="K137" t="s">
        <v>0</v>
      </c>
      <c r="L137" s="4">
        <v>-2785558</v>
      </c>
      <c r="M137" t="s">
        <v>0</v>
      </c>
      <c r="N137" t="s">
        <v>7</v>
      </c>
      <c r="O137" s="3"/>
      <c r="P137" t="s">
        <v>0</v>
      </c>
      <c r="Q137" t="s">
        <v>9</v>
      </c>
    </row>
    <row r="138" spans="1:17" ht="14.1" customHeight="1" outlineLevel="2" x14ac:dyDescent="0.2">
      <c r="A138" s="2" t="s">
        <v>0</v>
      </c>
      <c r="B138" t="s">
        <v>46</v>
      </c>
      <c r="C138" t="s">
        <v>2</v>
      </c>
      <c r="D138" t="s">
        <v>473</v>
      </c>
      <c r="E138" t="s">
        <v>4</v>
      </c>
      <c r="F138" t="s">
        <v>474</v>
      </c>
      <c r="G138" t="s">
        <v>475</v>
      </c>
      <c r="H138" s="3">
        <v>45806</v>
      </c>
      <c r="I138" s="3">
        <v>45808</v>
      </c>
      <c r="J138" s="3">
        <v>45853</v>
      </c>
      <c r="K138" t="s">
        <v>0</v>
      </c>
      <c r="L138" s="4">
        <v>-2785558</v>
      </c>
      <c r="M138" t="s">
        <v>0</v>
      </c>
      <c r="N138" t="s">
        <v>7</v>
      </c>
      <c r="O138" s="3"/>
      <c r="P138" t="s">
        <v>0</v>
      </c>
      <c r="Q138" t="s">
        <v>9</v>
      </c>
    </row>
    <row r="139" spans="1:17" ht="14.1" customHeight="1" outlineLevel="2" x14ac:dyDescent="0.2">
      <c r="A139" s="2" t="s">
        <v>0</v>
      </c>
      <c r="B139" t="s">
        <v>93</v>
      </c>
      <c r="C139" t="s">
        <v>2</v>
      </c>
      <c r="D139" t="s">
        <v>476</v>
      </c>
      <c r="E139" t="s">
        <v>4</v>
      </c>
      <c r="F139" t="s">
        <v>477</v>
      </c>
      <c r="G139" t="s">
        <v>478</v>
      </c>
      <c r="H139" s="3">
        <v>45806</v>
      </c>
      <c r="I139" s="3">
        <v>45808</v>
      </c>
      <c r="J139" s="3">
        <v>45853</v>
      </c>
      <c r="K139" t="s">
        <v>0</v>
      </c>
      <c r="L139" s="4">
        <v>-3370896</v>
      </c>
      <c r="M139" t="s">
        <v>0</v>
      </c>
      <c r="N139" t="s">
        <v>7</v>
      </c>
      <c r="O139" s="3"/>
      <c r="P139" t="s">
        <v>0</v>
      </c>
      <c r="Q139" t="s">
        <v>9</v>
      </c>
    </row>
    <row r="140" spans="1:17" ht="14.1" customHeight="1" outlineLevel="2" x14ac:dyDescent="0.2">
      <c r="A140" s="2" t="s">
        <v>0</v>
      </c>
      <c r="B140" t="s">
        <v>158</v>
      </c>
      <c r="C140" t="s">
        <v>2</v>
      </c>
      <c r="D140" t="s">
        <v>479</v>
      </c>
      <c r="E140" t="s">
        <v>4</v>
      </c>
      <c r="F140" t="s">
        <v>480</v>
      </c>
      <c r="G140" t="s">
        <v>481</v>
      </c>
      <c r="H140" s="3">
        <v>45806</v>
      </c>
      <c r="I140" s="3">
        <v>45808</v>
      </c>
      <c r="J140" s="3">
        <v>45853</v>
      </c>
      <c r="K140" t="s">
        <v>0</v>
      </c>
      <c r="L140" s="4">
        <v>-3232591</v>
      </c>
      <c r="M140" t="s">
        <v>0</v>
      </c>
      <c r="N140" t="s">
        <v>7</v>
      </c>
      <c r="O140" s="3"/>
      <c r="P140" t="s">
        <v>0</v>
      </c>
      <c r="Q140" t="s">
        <v>9</v>
      </c>
    </row>
    <row r="141" spans="1:17" ht="14.1" customHeight="1" outlineLevel="2" x14ac:dyDescent="0.2">
      <c r="A141" s="2" t="s">
        <v>0</v>
      </c>
      <c r="B141" t="s">
        <v>259</v>
      </c>
      <c r="C141" t="s">
        <v>2</v>
      </c>
      <c r="D141" t="s">
        <v>482</v>
      </c>
      <c r="E141" t="s">
        <v>4</v>
      </c>
      <c r="F141" t="s">
        <v>483</v>
      </c>
      <c r="G141" t="s">
        <v>484</v>
      </c>
      <c r="H141" s="3">
        <v>45806</v>
      </c>
      <c r="I141" s="3">
        <v>45808</v>
      </c>
      <c r="J141" s="3">
        <v>45853</v>
      </c>
      <c r="K141" t="s">
        <v>0</v>
      </c>
      <c r="L141" s="4">
        <v>-3598279</v>
      </c>
      <c r="M141" t="s">
        <v>0</v>
      </c>
      <c r="N141" t="s">
        <v>7</v>
      </c>
      <c r="O141" s="3"/>
      <c r="P141" t="s">
        <v>0</v>
      </c>
      <c r="Q141" t="s">
        <v>9</v>
      </c>
    </row>
    <row r="142" spans="1:17" ht="14.1" customHeight="1" outlineLevel="2" x14ac:dyDescent="0.2">
      <c r="A142" s="2" t="s">
        <v>0</v>
      </c>
      <c r="B142" t="s">
        <v>46</v>
      </c>
      <c r="C142" t="s">
        <v>2</v>
      </c>
      <c r="D142" t="s">
        <v>485</v>
      </c>
      <c r="E142" t="s">
        <v>4</v>
      </c>
      <c r="F142" t="s">
        <v>486</v>
      </c>
      <c r="G142" t="s">
        <v>487</v>
      </c>
      <c r="H142" s="3">
        <v>45806</v>
      </c>
      <c r="I142" s="3">
        <v>45808</v>
      </c>
      <c r="J142" s="3">
        <v>45853</v>
      </c>
      <c r="K142" t="s">
        <v>0</v>
      </c>
      <c r="L142" s="4">
        <v>-4761914</v>
      </c>
      <c r="M142" t="s">
        <v>0</v>
      </c>
      <c r="N142" t="s">
        <v>7</v>
      </c>
      <c r="O142" s="3"/>
      <c r="P142" t="s">
        <v>0</v>
      </c>
      <c r="Q142" t="s">
        <v>9</v>
      </c>
    </row>
    <row r="143" spans="1:17" ht="14.1" customHeight="1" outlineLevel="2" x14ac:dyDescent="0.2">
      <c r="A143" s="2" t="s">
        <v>0</v>
      </c>
      <c r="B143" t="s">
        <v>184</v>
      </c>
      <c r="C143" t="s">
        <v>2</v>
      </c>
      <c r="D143" t="s">
        <v>488</v>
      </c>
      <c r="E143" t="s">
        <v>4</v>
      </c>
      <c r="F143" t="s">
        <v>489</v>
      </c>
      <c r="G143" t="s">
        <v>490</v>
      </c>
      <c r="H143" s="3">
        <v>45807</v>
      </c>
      <c r="I143" s="3">
        <v>45807</v>
      </c>
      <c r="J143" s="3">
        <v>45852</v>
      </c>
      <c r="K143" t="s">
        <v>0</v>
      </c>
      <c r="L143" s="4">
        <v>-2785558</v>
      </c>
      <c r="M143" t="s">
        <v>0</v>
      </c>
      <c r="N143" t="s">
        <v>7</v>
      </c>
      <c r="O143" s="3"/>
      <c r="P143" t="s">
        <v>0</v>
      </c>
      <c r="Q143" t="s">
        <v>9</v>
      </c>
    </row>
    <row r="144" spans="1:17" ht="14.1" customHeight="1" outlineLevel="2" x14ac:dyDescent="0.2">
      <c r="A144" s="2" t="s">
        <v>0</v>
      </c>
      <c r="B144" t="s">
        <v>54</v>
      </c>
      <c r="C144" t="s">
        <v>2</v>
      </c>
      <c r="D144" t="s">
        <v>491</v>
      </c>
      <c r="E144" t="s">
        <v>4</v>
      </c>
      <c r="F144" t="s">
        <v>492</v>
      </c>
      <c r="G144" t="s">
        <v>493</v>
      </c>
      <c r="H144" s="3">
        <v>45810</v>
      </c>
      <c r="I144" s="3">
        <v>45814</v>
      </c>
      <c r="J144" s="3">
        <v>45859</v>
      </c>
      <c r="K144" t="s">
        <v>0</v>
      </c>
      <c r="L144" s="4">
        <v>-2398853</v>
      </c>
      <c r="M144" t="s">
        <v>0</v>
      </c>
      <c r="N144" t="s">
        <v>7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82</v>
      </c>
      <c r="C145" t="s">
        <v>2</v>
      </c>
      <c r="D145" t="s">
        <v>494</v>
      </c>
      <c r="E145" t="s">
        <v>4</v>
      </c>
      <c r="F145" t="s">
        <v>495</v>
      </c>
      <c r="G145" t="s">
        <v>496</v>
      </c>
      <c r="H145" s="3">
        <v>45810</v>
      </c>
      <c r="I145" s="3">
        <v>45813</v>
      </c>
      <c r="J145" s="3">
        <v>45858</v>
      </c>
      <c r="K145" t="s">
        <v>0</v>
      </c>
      <c r="L145" s="4">
        <v>-975564</v>
      </c>
      <c r="M145" t="s">
        <v>0</v>
      </c>
      <c r="N145" t="s">
        <v>7</v>
      </c>
      <c r="O145" s="3"/>
      <c r="P145" t="s">
        <v>0</v>
      </c>
      <c r="Q145" t="s">
        <v>9</v>
      </c>
    </row>
    <row r="146" spans="1:17" ht="14.1" customHeight="1" outlineLevel="2" x14ac:dyDescent="0.2">
      <c r="A146" s="2" t="s">
        <v>0</v>
      </c>
      <c r="B146" t="s">
        <v>129</v>
      </c>
      <c r="C146" t="s">
        <v>2</v>
      </c>
      <c r="D146" t="s">
        <v>497</v>
      </c>
      <c r="E146" t="s">
        <v>4</v>
      </c>
      <c r="F146" t="s">
        <v>498</v>
      </c>
      <c r="G146" t="s">
        <v>499</v>
      </c>
      <c r="H146" s="3">
        <v>45810</v>
      </c>
      <c r="I146" s="3">
        <v>45812</v>
      </c>
      <c r="J146" s="3">
        <v>45857</v>
      </c>
      <c r="K146" t="s">
        <v>0</v>
      </c>
      <c r="L146" s="4">
        <v>-5571115</v>
      </c>
      <c r="M146" t="s">
        <v>0</v>
      </c>
      <c r="N146" t="s">
        <v>7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121</v>
      </c>
      <c r="C147" t="s">
        <v>2</v>
      </c>
      <c r="D147" t="s">
        <v>500</v>
      </c>
      <c r="E147" t="s">
        <v>4</v>
      </c>
      <c r="F147" t="s">
        <v>501</v>
      </c>
      <c r="G147" t="s">
        <v>502</v>
      </c>
      <c r="H147" s="3">
        <v>45810</v>
      </c>
      <c r="I147" s="3">
        <v>45812</v>
      </c>
      <c r="J147" s="3">
        <v>45857</v>
      </c>
      <c r="K147" t="s">
        <v>0</v>
      </c>
      <c r="L147" s="4">
        <v>-7600759</v>
      </c>
      <c r="M147" t="s">
        <v>0</v>
      </c>
      <c r="N147" t="s">
        <v>7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279</v>
      </c>
      <c r="C148" t="s">
        <v>2</v>
      </c>
      <c r="D148" t="s">
        <v>503</v>
      </c>
      <c r="E148" t="s">
        <v>4</v>
      </c>
      <c r="F148" t="s">
        <v>504</v>
      </c>
      <c r="G148" t="s">
        <v>505</v>
      </c>
      <c r="H148" s="3">
        <v>45810</v>
      </c>
      <c r="I148" s="3">
        <v>45811</v>
      </c>
      <c r="J148" s="3">
        <v>45856</v>
      </c>
      <c r="K148" t="s">
        <v>0</v>
      </c>
      <c r="L148" s="4">
        <v>-2382350</v>
      </c>
      <c r="M148" t="s">
        <v>0</v>
      </c>
      <c r="N148" t="s">
        <v>7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147</v>
      </c>
      <c r="C149" t="s">
        <v>2</v>
      </c>
      <c r="D149" t="s">
        <v>506</v>
      </c>
      <c r="E149" t="s">
        <v>4</v>
      </c>
      <c r="F149" t="s">
        <v>507</v>
      </c>
      <c r="G149" t="s">
        <v>508</v>
      </c>
      <c r="H149" s="3">
        <v>45810</v>
      </c>
      <c r="I149" s="3">
        <v>45812</v>
      </c>
      <c r="J149" s="3">
        <v>45857</v>
      </c>
      <c r="K149" t="s">
        <v>0</v>
      </c>
      <c r="L149" s="4">
        <v>-2884918</v>
      </c>
      <c r="M149" t="s">
        <v>0</v>
      </c>
      <c r="N149" t="s">
        <v>7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70</v>
      </c>
      <c r="C150" t="s">
        <v>2</v>
      </c>
      <c r="D150" t="s">
        <v>509</v>
      </c>
      <c r="E150" t="s">
        <v>4</v>
      </c>
      <c r="F150" t="s">
        <v>510</v>
      </c>
      <c r="G150" t="s">
        <v>511</v>
      </c>
      <c r="H150" s="3">
        <v>45810</v>
      </c>
      <c r="I150" s="3">
        <v>45813</v>
      </c>
      <c r="J150" s="3">
        <v>45858</v>
      </c>
      <c r="K150" t="s">
        <v>0</v>
      </c>
      <c r="L150" s="4">
        <v>-3030350</v>
      </c>
      <c r="M150" t="s">
        <v>0</v>
      </c>
      <c r="N150" t="s">
        <v>7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78</v>
      </c>
      <c r="C151" t="s">
        <v>2</v>
      </c>
      <c r="D151" t="s">
        <v>512</v>
      </c>
      <c r="E151" t="s">
        <v>4</v>
      </c>
      <c r="F151" t="s">
        <v>513</v>
      </c>
      <c r="G151" t="s">
        <v>514</v>
      </c>
      <c r="H151" s="3">
        <v>45810</v>
      </c>
      <c r="I151" s="3">
        <v>45812</v>
      </c>
      <c r="J151" s="3">
        <v>45857</v>
      </c>
      <c r="K151" t="s">
        <v>0</v>
      </c>
      <c r="L151" s="4">
        <v>-4154868</v>
      </c>
      <c r="M151" t="s">
        <v>0</v>
      </c>
      <c r="N151" t="s">
        <v>7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303</v>
      </c>
      <c r="C152" t="s">
        <v>2</v>
      </c>
      <c r="D152" t="s">
        <v>515</v>
      </c>
      <c r="E152" t="s">
        <v>4</v>
      </c>
      <c r="F152" t="s">
        <v>516</v>
      </c>
      <c r="G152" t="s">
        <v>517</v>
      </c>
      <c r="H152" s="3">
        <v>45810</v>
      </c>
      <c r="I152" s="3">
        <v>45812</v>
      </c>
      <c r="J152" s="3">
        <v>45857</v>
      </c>
      <c r="K152" t="s">
        <v>0</v>
      </c>
      <c r="L152" s="4">
        <v>-2884918</v>
      </c>
      <c r="M152" t="s">
        <v>0</v>
      </c>
      <c r="N152" t="s">
        <v>7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58</v>
      </c>
      <c r="C153" t="s">
        <v>2</v>
      </c>
      <c r="D153" t="s">
        <v>518</v>
      </c>
      <c r="E153" t="s">
        <v>4</v>
      </c>
      <c r="F153" t="s">
        <v>519</v>
      </c>
      <c r="G153" t="s">
        <v>520</v>
      </c>
      <c r="H153" s="3">
        <v>45810</v>
      </c>
      <c r="I153" s="3">
        <v>45812</v>
      </c>
      <c r="J153" s="3">
        <v>45857</v>
      </c>
      <c r="K153" t="s">
        <v>0</v>
      </c>
      <c r="L153" s="4">
        <v>-3647959</v>
      </c>
      <c r="M153" t="s">
        <v>0</v>
      </c>
      <c r="N153" t="s">
        <v>7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198</v>
      </c>
      <c r="C154" t="s">
        <v>2</v>
      </c>
      <c r="D154" t="s">
        <v>521</v>
      </c>
      <c r="E154" t="s">
        <v>4</v>
      </c>
      <c r="F154" t="s">
        <v>522</v>
      </c>
      <c r="G154" t="s">
        <v>523</v>
      </c>
      <c r="H154" s="3">
        <v>45810</v>
      </c>
      <c r="I154" s="3">
        <v>45812</v>
      </c>
      <c r="J154" s="3">
        <v>45857</v>
      </c>
      <c r="K154" t="s">
        <v>0</v>
      </c>
      <c r="L154" s="4">
        <v>-2370103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188</v>
      </c>
      <c r="C155" t="s">
        <v>2</v>
      </c>
      <c r="D155" t="s">
        <v>524</v>
      </c>
      <c r="E155" t="s">
        <v>4</v>
      </c>
      <c r="F155" t="s">
        <v>525</v>
      </c>
      <c r="G155" t="s">
        <v>526</v>
      </c>
      <c r="H155" s="3">
        <v>45810</v>
      </c>
      <c r="I155" s="3">
        <v>45813</v>
      </c>
      <c r="J155" s="3">
        <v>45858</v>
      </c>
      <c r="K155" t="s">
        <v>0</v>
      </c>
      <c r="L155" s="4">
        <v>-2182291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62</v>
      </c>
      <c r="C156" t="s">
        <v>2</v>
      </c>
      <c r="D156" t="s">
        <v>527</v>
      </c>
      <c r="E156" t="s">
        <v>4</v>
      </c>
      <c r="F156" t="s">
        <v>528</v>
      </c>
      <c r="G156" t="s">
        <v>529</v>
      </c>
      <c r="H156" s="3">
        <v>45810</v>
      </c>
      <c r="I156" s="3">
        <v>45812</v>
      </c>
      <c r="J156" s="3">
        <v>45857</v>
      </c>
      <c r="K156" t="s">
        <v>0</v>
      </c>
      <c r="L156" s="4">
        <v>-1784765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66</v>
      </c>
      <c r="C157" t="s">
        <v>2</v>
      </c>
      <c r="D157" t="s">
        <v>530</v>
      </c>
      <c r="E157" t="s">
        <v>4</v>
      </c>
      <c r="F157" t="s">
        <v>531</v>
      </c>
      <c r="G157" t="s">
        <v>532</v>
      </c>
      <c r="H157" s="3">
        <v>45810</v>
      </c>
      <c r="I157" s="3">
        <v>45812</v>
      </c>
      <c r="J157" s="3">
        <v>45857</v>
      </c>
      <c r="K157" t="s">
        <v>0</v>
      </c>
      <c r="L157" s="4">
        <v>-3793392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74</v>
      </c>
      <c r="C158" t="s">
        <v>2</v>
      </c>
      <c r="D158" t="s">
        <v>533</v>
      </c>
      <c r="E158" t="s">
        <v>4</v>
      </c>
      <c r="F158" t="s">
        <v>534</v>
      </c>
      <c r="G158" t="s">
        <v>535</v>
      </c>
      <c r="H158" s="3">
        <v>45810</v>
      </c>
      <c r="I158" s="3">
        <v>45812</v>
      </c>
      <c r="J158" s="3">
        <v>45857</v>
      </c>
      <c r="K158" t="s">
        <v>0</v>
      </c>
      <c r="L158" s="4">
        <v>-8324402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18</v>
      </c>
      <c r="C159" t="s">
        <v>2</v>
      </c>
      <c r="D159" t="s">
        <v>536</v>
      </c>
      <c r="E159" t="s">
        <v>4</v>
      </c>
      <c r="F159" t="s">
        <v>537</v>
      </c>
      <c r="G159" t="s">
        <v>538</v>
      </c>
      <c r="H159" s="3">
        <v>45810</v>
      </c>
      <c r="I159" s="3">
        <v>45812</v>
      </c>
      <c r="J159" s="3">
        <v>45857</v>
      </c>
      <c r="K159" t="s">
        <v>0</v>
      </c>
      <c r="L159" s="4">
        <v>-3232678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82</v>
      </c>
      <c r="C160" t="s">
        <v>2</v>
      </c>
      <c r="D160" t="s">
        <v>539</v>
      </c>
      <c r="E160" t="s">
        <v>4</v>
      </c>
      <c r="F160" t="s">
        <v>540</v>
      </c>
      <c r="G160" t="s">
        <v>541</v>
      </c>
      <c r="H160" s="3">
        <v>45810</v>
      </c>
      <c r="I160" s="3">
        <v>45813</v>
      </c>
      <c r="J160" s="3">
        <v>45858</v>
      </c>
      <c r="K160" t="s">
        <v>0</v>
      </c>
      <c r="L160" s="4">
        <v>-1199426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286</v>
      </c>
      <c r="C161" t="s">
        <v>2</v>
      </c>
      <c r="D161" t="s">
        <v>542</v>
      </c>
      <c r="E161" t="s">
        <v>4</v>
      </c>
      <c r="F161" t="s">
        <v>543</v>
      </c>
      <c r="G161" t="s">
        <v>544</v>
      </c>
      <c r="H161" s="3">
        <v>45810</v>
      </c>
      <c r="I161" s="3">
        <v>45813</v>
      </c>
      <c r="J161" s="3">
        <v>45858</v>
      </c>
      <c r="K161" t="s">
        <v>0</v>
      </c>
      <c r="L161" s="4">
        <v>-1199426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323</v>
      </c>
      <c r="C162" t="s">
        <v>2</v>
      </c>
      <c r="D162" t="s">
        <v>545</v>
      </c>
      <c r="E162" t="s">
        <v>4</v>
      </c>
      <c r="F162" t="s">
        <v>546</v>
      </c>
      <c r="G162" t="s">
        <v>547</v>
      </c>
      <c r="H162" s="3">
        <v>45812</v>
      </c>
      <c r="I162" s="3">
        <v>45814</v>
      </c>
      <c r="J162" s="3">
        <v>45859</v>
      </c>
      <c r="K162" t="s">
        <v>0</v>
      </c>
      <c r="L162" s="4">
        <v>-2984278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117</v>
      </c>
      <c r="C163" t="s">
        <v>2</v>
      </c>
      <c r="D163" t="s">
        <v>548</v>
      </c>
      <c r="E163" t="s">
        <v>4</v>
      </c>
      <c r="F163" t="s">
        <v>549</v>
      </c>
      <c r="G163" t="s">
        <v>550</v>
      </c>
      <c r="H163" s="3">
        <v>45812</v>
      </c>
      <c r="I163" s="3">
        <v>45814</v>
      </c>
      <c r="J163" s="3">
        <v>45859</v>
      </c>
      <c r="K163" t="s">
        <v>0</v>
      </c>
      <c r="L163" s="4">
        <v>-3984984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342</v>
      </c>
      <c r="C164" t="s">
        <v>2</v>
      </c>
      <c r="D164" t="s">
        <v>551</v>
      </c>
      <c r="E164" t="s">
        <v>4</v>
      </c>
      <c r="F164" t="s">
        <v>552</v>
      </c>
      <c r="G164" t="s">
        <v>553</v>
      </c>
      <c r="H164" s="3">
        <v>45812</v>
      </c>
      <c r="I164" s="3">
        <v>45812</v>
      </c>
      <c r="J164" s="3">
        <v>45857</v>
      </c>
      <c r="K164" t="s">
        <v>0</v>
      </c>
      <c r="L164" s="4">
        <v>-4429922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97</v>
      </c>
      <c r="C165" t="s">
        <v>2</v>
      </c>
      <c r="D165" t="s">
        <v>554</v>
      </c>
      <c r="E165" t="s">
        <v>4</v>
      </c>
      <c r="F165" t="s">
        <v>555</v>
      </c>
      <c r="G165" t="s">
        <v>556</v>
      </c>
      <c r="H165" s="3">
        <v>45812</v>
      </c>
      <c r="I165" s="3">
        <v>45812</v>
      </c>
      <c r="J165" s="3">
        <v>45857</v>
      </c>
      <c r="K165" t="s">
        <v>0</v>
      </c>
      <c r="L165" s="4">
        <v>-2026037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352</v>
      </c>
      <c r="C166" t="s">
        <v>2</v>
      </c>
      <c r="D166" t="s">
        <v>557</v>
      </c>
      <c r="E166" t="s">
        <v>4</v>
      </c>
      <c r="F166" t="s">
        <v>558</v>
      </c>
      <c r="G166" t="s">
        <v>559</v>
      </c>
      <c r="H166" s="3">
        <v>45812</v>
      </c>
      <c r="I166" s="3">
        <v>45812</v>
      </c>
      <c r="J166" s="3">
        <v>45857</v>
      </c>
      <c r="K166" t="s">
        <v>0</v>
      </c>
      <c r="L166" s="4">
        <v>-4571748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560</v>
      </c>
      <c r="C167" t="s">
        <v>2</v>
      </c>
      <c r="D167" t="s">
        <v>561</v>
      </c>
      <c r="E167" t="s">
        <v>4</v>
      </c>
      <c r="F167" t="s">
        <v>562</v>
      </c>
      <c r="G167" t="s">
        <v>563</v>
      </c>
      <c r="H167" s="3">
        <v>45812</v>
      </c>
      <c r="I167" s="3">
        <v>45812</v>
      </c>
      <c r="J167" s="3">
        <v>45857</v>
      </c>
      <c r="K167" t="s">
        <v>0</v>
      </c>
      <c r="L167" s="4">
        <v>-3984984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14</v>
      </c>
      <c r="C168" t="s">
        <v>2</v>
      </c>
      <c r="D168" t="s">
        <v>564</v>
      </c>
      <c r="E168" t="s">
        <v>4</v>
      </c>
      <c r="F168" t="s">
        <v>565</v>
      </c>
      <c r="G168" t="s">
        <v>566</v>
      </c>
      <c r="H168" s="3">
        <v>45812</v>
      </c>
      <c r="I168" s="3">
        <v>45812</v>
      </c>
      <c r="J168" s="3">
        <v>45857</v>
      </c>
      <c r="K168" t="s">
        <v>0</v>
      </c>
      <c r="L168" s="4">
        <v>-4761914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125</v>
      </c>
      <c r="C169" t="s">
        <v>2</v>
      </c>
      <c r="D169" t="s">
        <v>567</v>
      </c>
      <c r="E169" t="s">
        <v>4</v>
      </c>
      <c r="F169" t="s">
        <v>568</v>
      </c>
      <c r="G169" t="s">
        <v>569</v>
      </c>
      <c r="H169" s="3">
        <v>45812</v>
      </c>
      <c r="I169" s="3">
        <v>45813</v>
      </c>
      <c r="J169" s="3">
        <v>45858</v>
      </c>
      <c r="K169" t="s">
        <v>0</v>
      </c>
      <c r="L169" s="4">
        <v>-3172262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463</v>
      </c>
      <c r="C170" t="s">
        <v>2</v>
      </c>
      <c r="D170" t="s">
        <v>570</v>
      </c>
      <c r="E170" t="s">
        <v>4</v>
      </c>
      <c r="F170" t="s">
        <v>571</v>
      </c>
      <c r="G170" t="s">
        <v>572</v>
      </c>
      <c r="H170" s="3">
        <v>45812</v>
      </c>
      <c r="I170" s="3">
        <v>45814</v>
      </c>
      <c r="J170" s="3">
        <v>45859</v>
      </c>
      <c r="K170" t="s">
        <v>0</v>
      </c>
      <c r="L170" s="4">
        <v>-2398853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58</v>
      </c>
      <c r="C171" t="s">
        <v>2</v>
      </c>
      <c r="D171" t="s">
        <v>573</v>
      </c>
      <c r="E171" t="s">
        <v>4</v>
      </c>
      <c r="F171" t="s">
        <v>574</v>
      </c>
      <c r="G171" t="s">
        <v>575</v>
      </c>
      <c r="H171" s="3">
        <v>45813</v>
      </c>
      <c r="I171" s="3">
        <v>45815</v>
      </c>
      <c r="J171" s="3">
        <v>45860</v>
      </c>
      <c r="K171" t="s">
        <v>0</v>
      </c>
      <c r="L171" s="4">
        <v>-1919074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259</v>
      </c>
      <c r="C172" t="s">
        <v>2</v>
      </c>
      <c r="D172" t="s">
        <v>576</v>
      </c>
      <c r="E172" t="s">
        <v>4</v>
      </c>
      <c r="F172" t="s">
        <v>577</v>
      </c>
      <c r="G172" t="s">
        <v>578</v>
      </c>
      <c r="H172" s="3">
        <v>45813</v>
      </c>
      <c r="I172" s="3">
        <v>45815</v>
      </c>
      <c r="J172" s="3">
        <v>45860</v>
      </c>
      <c r="K172" t="s">
        <v>0</v>
      </c>
      <c r="L172" s="4">
        <v>-2878610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10</v>
      </c>
      <c r="C173" t="s">
        <v>2</v>
      </c>
      <c r="D173" t="s">
        <v>579</v>
      </c>
      <c r="E173" t="s">
        <v>4</v>
      </c>
      <c r="F173" t="s">
        <v>580</v>
      </c>
      <c r="G173" t="s">
        <v>581</v>
      </c>
      <c r="H173" s="3">
        <v>45813</v>
      </c>
      <c r="I173" s="3">
        <v>45814</v>
      </c>
      <c r="J173" s="3">
        <v>45859</v>
      </c>
      <c r="K173" t="s">
        <v>0</v>
      </c>
      <c r="L173" s="4">
        <v>-1696226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10</v>
      </c>
      <c r="C174" t="s">
        <v>2</v>
      </c>
      <c r="D174" t="s">
        <v>582</v>
      </c>
      <c r="E174" t="s">
        <v>4</v>
      </c>
      <c r="F174" t="s">
        <v>583</v>
      </c>
      <c r="G174" t="s">
        <v>584</v>
      </c>
      <c r="H174" s="3">
        <v>45813</v>
      </c>
      <c r="I174" s="3">
        <v>45814</v>
      </c>
      <c r="J174" s="3">
        <v>45859</v>
      </c>
      <c r="K174" t="s">
        <v>0</v>
      </c>
      <c r="L174" s="4">
        <v>-2366565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46</v>
      </c>
      <c r="C175" t="s">
        <v>2</v>
      </c>
      <c r="D175" t="s">
        <v>585</v>
      </c>
      <c r="E175" t="s">
        <v>4</v>
      </c>
      <c r="F175" t="s">
        <v>586</v>
      </c>
      <c r="G175" t="s">
        <v>587</v>
      </c>
      <c r="H175" s="3">
        <v>45813</v>
      </c>
      <c r="I175" s="3">
        <v>45815</v>
      </c>
      <c r="J175" s="3">
        <v>45860</v>
      </c>
      <c r="K175" t="s">
        <v>0</v>
      </c>
      <c r="L175" s="4">
        <v>-959537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151</v>
      </c>
      <c r="C176" t="s">
        <v>2</v>
      </c>
      <c r="D176" t="s">
        <v>588</v>
      </c>
      <c r="E176" t="s">
        <v>4</v>
      </c>
      <c r="F176" t="s">
        <v>589</v>
      </c>
      <c r="G176" t="s">
        <v>590</v>
      </c>
      <c r="H176" s="3">
        <v>45813</v>
      </c>
      <c r="I176" s="3">
        <v>45815</v>
      </c>
      <c r="J176" s="3">
        <v>45860</v>
      </c>
      <c r="K176" t="s">
        <v>0</v>
      </c>
      <c r="L176" s="4">
        <v>-3229070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188</v>
      </c>
      <c r="C177" t="s">
        <v>2</v>
      </c>
      <c r="D177" t="s">
        <v>591</v>
      </c>
      <c r="E177" t="s">
        <v>4</v>
      </c>
      <c r="F177" t="s">
        <v>592</v>
      </c>
      <c r="G177" t="s">
        <v>593</v>
      </c>
      <c r="H177" s="3">
        <v>45813</v>
      </c>
      <c r="I177" s="3">
        <v>45815</v>
      </c>
      <c r="J177" s="3">
        <v>45860</v>
      </c>
      <c r="K177" t="s">
        <v>0</v>
      </c>
      <c r="L177" s="4">
        <v>-1919074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50</v>
      </c>
      <c r="C178" t="s">
        <v>2</v>
      </c>
      <c r="D178" t="s">
        <v>594</v>
      </c>
      <c r="E178" t="s">
        <v>4</v>
      </c>
      <c r="F178" t="s">
        <v>595</v>
      </c>
      <c r="G178" t="s">
        <v>596</v>
      </c>
      <c r="H178" s="3">
        <v>45813</v>
      </c>
      <c r="I178" s="3">
        <v>45815</v>
      </c>
      <c r="J178" s="3">
        <v>45860</v>
      </c>
      <c r="K178" t="s">
        <v>0</v>
      </c>
      <c r="L178" s="4">
        <v>-959537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38</v>
      </c>
      <c r="C179" t="s">
        <v>2</v>
      </c>
      <c r="D179" t="s">
        <v>597</v>
      </c>
      <c r="E179" t="s">
        <v>4</v>
      </c>
      <c r="F179" t="s">
        <v>598</v>
      </c>
      <c r="G179" t="s">
        <v>599</v>
      </c>
      <c r="H179" s="3">
        <v>45813</v>
      </c>
      <c r="I179" s="3">
        <v>45816</v>
      </c>
      <c r="J179" s="3">
        <v>45861</v>
      </c>
      <c r="K179" t="s">
        <v>0</v>
      </c>
      <c r="L179" s="4">
        <v>-2182291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105</v>
      </c>
      <c r="C180" t="s">
        <v>2</v>
      </c>
      <c r="D180" t="s">
        <v>600</v>
      </c>
      <c r="E180" t="s">
        <v>4</v>
      </c>
      <c r="F180" t="s">
        <v>601</v>
      </c>
      <c r="G180" t="s">
        <v>602</v>
      </c>
      <c r="H180" s="3">
        <v>45813</v>
      </c>
      <c r="I180" s="3">
        <v>45813</v>
      </c>
      <c r="J180" s="3">
        <v>45858</v>
      </c>
      <c r="K180" t="s">
        <v>0</v>
      </c>
      <c r="L180" s="4">
        <v>-3378110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140</v>
      </c>
      <c r="C181" t="s">
        <v>2</v>
      </c>
      <c r="D181" t="s">
        <v>603</v>
      </c>
      <c r="E181" t="s">
        <v>4</v>
      </c>
      <c r="F181" t="s">
        <v>604</v>
      </c>
      <c r="G181" t="s">
        <v>605</v>
      </c>
      <c r="H181" s="3">
        <v>45813</v>
      </c>
      <c r="I181" s="3">
        <v>45813</v>
      </c>
      <c r="J181" s="3">
        <v>45858</v>
      </c>
      <c r="K181" t="s">
        <v>0</v>
      </c>
      <c r="L181" s="4">
        <v>-2980670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105</v>
      </c>
      <c r="C182" t="s">
        <v>2</v>
      </c>
      <c r="D182" t="s">
        <v>606</v>
      </c>
      <c r="E182" t="s">
        <v>4</v>
      </c>
      <c r="F182" t="s">
        <v>607</v>
      </c>
      <c r="G182" t="s">
        <v>608</v>
      </c>
      <c r="H182" s="3">
        <v>45813</v>
      </c>
      <c r="I182" s="3">
        <v>45813</v>
      </c>
      <c r="J182" s="3">
        <v>45858</v>
      </c>
      <c r="K182" t="s">
        <v>0</v>
      </c>
      <c r="L182" s="4">
        <v>-959537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10</v>
      </c>
      <c r="C183" t="s">
        <v>2</v>
      </c>
      <c r="D183" t="s">
        <v>609</v>
      </c>
      <c r="E183" t="s">
        <v>4</v>
      </c>
      <c r="F183" t="s">
        <v>610</v>
      </c>
      <c r="G183" t="s">
        <v>611</v>
      </c>
      <c r="H183" s="3">
        <v>45813</v>
      </c>
      <c r="I183" s="3">
        <v>45814</v>
      </c>
      <c r="J183" s="3">
        <v>45859</v>
      </c>
      <c r="K183" t="s">
        <v>0</v>
      </c>
      <c r="L183" s="4">
        <v>-959537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30</v>
      </c>
      <c r="C184" t="s">
        <v>2</v>
      </c>
      <c r="D184" t="s">
        <v>612</v>
      </c>
      <c r="E184" t="s">
        <v>4</v>
      </c>
      <c r="F184" t="s">
        <v>613</v>
      </c>
      <c r="G184" t="s">
        <v>614</v>
      </c>
      <c r="H184" s="3">
        <v>45814</v>
      </c>
      <c r="I184" s="3">
        <v>45814</v>
      </c>
      <c r="J184" s="3">
        <v>45859</v>
      </c>
      <c r="K184" t="s">
        <v>0</v>
      </c>
      <c r="L184" s="4">
        <v>-3984984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26</v>
      </c>
      <c r="C185" t="s">
        <v>2</v>
      </c>
      <c r="D185" t="s">
        <v>615</v>
      </c>
      <c r="E185" t="s">
        <v>4</v>
      </c>
      <c r="F185" t="s">
        <v>616</v>
      </c>
      <c r="G185" t="s">
        <v>617</v>
      </c>
      <c r="H185" s="3">
        <v>45814</v>
      </c>
      <c r="I185" s="3">
        <v>45815</v>
      </c>
      <c r="J185" s="3">
        <v>45860</v>
      </c>
      <c r="K185" t="s">
        <v>0</v>
      </c>
      <c r="L185" s="4">
        <v>-2980670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26</v>
      </c>
      <c r="C186" t="s">
        <v>2</v>
      </c>
      <c r="D186" t="s">
        <v>618</v>
      </c>
      <c r="E186" t="s">
        <v>4</v>
      </c>
      <c r="F186" t="s">
        <v>619</v>
      </c>
      <c r="G186" t="s">
        <v>620</v>
      </c>
      <c r="H186" s="3">
        <v>45814</v>
      </c>
      <c r="I186" s="3">
        <v>45815</v>
      </c>
      <c r="J186" s="3">
        <v>45860</v>
      </c>
      <c r="K186" t="s">
        <v>0</v>
      </c>
      <c r="L186" s="4">
        <v>-1919074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177</v>
      </c>
      <c r="C187" t="s">
        <v>2</v>
      </c>
      <c r="D187" t="s">
        <v>621</v>
      </c>
      <c r="E187" t="s">
        <v>4</v>
      </c>
      <c r="F187" t="s">
        <v>622</v>
      </c>
      <c r="G187" t="s">
        <v>623</v>
      </c>
      <c r="H187" s="3">
        <v>45814</v>
      </c>
      <c r="I187" s="3">
        <v>45815</v>
      </c>
      <c r="J187" s="3">
        <v>45860</v>
      </c>
      <c r="K187" t="s">
        <v>0</v>
      </c>
      <c r="L187" s="4">
        <v>-959537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113</v>
      </c>
      <c r="C188" t="s">
        <v>2</v>
      </c>
      <c r="D188" t="s">
        <v>624</v>
      </c>
      <c r="E188" t="s">
        <v>4</v>
      </c>
      <c r="F188" t="s">
        <v>625</v>
      </c>
      <c r="G188" t="s">
        <v>626</v>
      </c>
      <c r="H188" s="3">
        <v>45814</v>
      </c>
      <c r="I188" s="3">
        <v>45817</v>
      </c>
      <c r="J188" s="3">
        <v>45862</v>
      </c>
      <c r="K188" t="s">
        <v>0</v>
      </c>
      <c r="L188" s="4">
        <v>-2171470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113</v>
      </c>
      <c r="C189" t="s">
        <v>2</v>
      </c>
      <c r="D189" t="s">
        <v>627</v>
      </c>
      <c r="E189" t="s">
        <v>4</v>
      </c>
      <c r="F189" t="s">
        <v>628</v>
      </c>
      <c r="G189" t="s">
        <v>629</v>
      </c>
      <c r="H189" s="3">
        <v>45814</v>
      </c>
      <c r="I189" s="3">
        <v>45817</v>
      </c>
      <c r="J189" s="3">
        <v>45862</v>
      </c>
      <c r="K189" t="s">
        <v>0</v>
      </c>
      <c r="L189" s="4">
        <v>-959537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30</v>
      </c>
      <c r="C190" t="s">
        <v>2</v>
      </c>
      <c r="D190" t="s">
        <v>630</v>
      </c>
      <c r="E190" t="s">
        <v>4</v>
      </c>
      <c r="F190" t="s">
        <v>631</v>
      </c>
      <c r="G190" t="s">
        <v>632</v>
      </c>
      <c r="H190" s="3">
        <v>45814</v>
      </c>
      <c r="I190" s="3">
        <v>45814</v>
      </c>
      <c r="J190" s="3">
        <v>45859</v>
      </c>
      <c r="K190" t="s">
        <v>0</v>
      </c>
      <c r="L190" s="4">
        <v>-390226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121</v>
      </c>
      <c r="C191" t="s">
        <v>2</v>
      </c>
      <c r="D191" t="s">
        <v>633</v>
      </c>
      <c r="E191" t="s">
        <v>4</v>
      </c>
      <c r="F191" t="s">
        <v>634</v>
      </c>
      <c r="G191" t="s">
        <v>635</v>
      </c>
      <c r="H191" s="3">
        <v>45815</v>
      </c>
      <c r="I191" s="3">
        <v>45819</v>
      </c>
      <c r="J191" s="3">
        <v>45864</v>
      </c>
      <c r="K191" t="s">
        <v>0</v>
      </c>
      <c r="L191" s="4">
        <v>-6492187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14</v>
      </c>
      <c r="C192" t="s">
        <v>2</v>
      </c>
      <c r="D192" t="s">
        <v>636</v>
      </c>
      <c r="E192" t="s">
        <v>4</v>
      </c>
      <c r="F192" t="s">
        <v>637</v>
      </c>
      <c r="G192" t="s">
        <v>638</v>
      </c>
      <c r="H192" s="3">
        <v>45815</v>
      </c>
      <c r="I192" s="3">
        <v>45817</v>
      </c>
      <c r="J192" s="3">
        <v>45862</v>
      </c>
      <c r="K192" t="s">
        <v>0</v>
      </c>
      <c r="L192" s="4">
        <v>-4180101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279</v>
      </c>
      <c r="C193" t="s">
        <v>2</v>
      </c>
      <c r="D193" t="s">
        <v>639</v>
      </c>
      <c r="E193" t="s">
        <v>4</v>
      </c>
      <c r="F193" t="s">
        <v>640</v>
      </c>
      <c r="G193" t="s">
        <v>641</v>
      </c>
      <c r="H193" s="3">
        <v>45815</v>
      </c>
      <c r="I193" s="3">
        <v>45817</v>
      </c>
      <c r="J193" s="3">
        <v>45862</v>
      </c>
      <c r="K193" t="s">
        <v>0</v>
      </c>
      <c r="L193" s="4">
        <v>-3172262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279</v>
      </c>
      <c r="C194" t="s">
        <v>2</v>
      </c>
      <c r="D194" t="s">
        <v>642</v>
      </c>
      <c r="E194" t="s">
        <v>4</v>
      </c>
      <c r="F194" t="s">
        <v>643</v>
      </c>
      <c r="G194" t="s">
        <v>644</v>
      </c>
      <c r="H194" s="3">
        <v>45815</v>
      </c>
      <c r="I194" s="3">
        <v>45817</v>
      </c>
      <c r="J194" s="3">
        <v>45862</v>
      </c>
      <c r="K194" t="s">
        <v>0</v>
      </c>
      <c r="L194" s="4">
        <v>-959537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233</v>
      </c>
      <c r="C195" t="s">
        <v>2</v>
      </c>
      <c r="D195" t="s">
        <v>645</v>
      </c>
      <c r="E195" t="s">
        <v>4</v>
      </c>
      <c r="F195" t="s">
        <v>646</v>
      </c>
      <c r="G195" t="s">
        <v>647</v>
      </c>
      <c r="H195" s="3">
        <v>45815</v>
      </c>
      <c r="I195" s="3">
        <v>45817</v>
      </c>
      <c r="J195" s="3">
        <v>45862</v>
      </c>
      <c r="K195" t="s">
        <v>0</v>
      </c>
      <c r="L195" s="4">
        <v>-959537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233</v>
      </c>
      <c r="C196" t="s">
        <v>2</v>
      </c>
      <c r="D196" t="s">
        <v>648</v>
      </c>
      <c r="E196" t="s">
        <v>4</v>
      </c>
      <c r="F196" t="s">
        <v>649</v>
      </c>
      <c r="G196" t="s">
        <v>650</v>
      </c>
      <c r="H196" s="3">
        <v>45815</v>
      </c>
      <c r="I196" s="3">
        <v>45817</v>
      </c>
      <c r="J196" s="3">
        <v>45862</v>
      </c>
      <c r="K196" t="s">
        <v>0</v>
      </c>
      <c r="L196" s="4">
        <v>-2235224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158</v>
      </c>
      <c r="C197" t="s">
        <v>2</v>
      </c>
      <c r="D197" t="s">
        <v>651</v>
      </c>
      <c r="E197" t="s">
        <v>4</v>
      </c>
      <c r="F197" t="s">
        <v>652</v>
      </c>
      <c r="G197" t="s">
        <v>653</v>
      </c>
      <c r="H197" s="3">
        <v>45815</v>
      </c>
      <c r="I197" s="3">
        <v>45818</v>
      </c>
      <c r="J197" s="3">
        <v>45863</v>
      </c>
      <c r="K197" t="s">
        <v>0</v>
      </c>
      <c r="L197" s="4">
        <v>-5356428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158</v>
      </c>
      <c r="C198" t="s">
        <v>2</v>
      </c>
      <c r="D198" t="s">
        <v>654</v>
      </c>
      <c r="E198" t="s">
        <v>4</v>
      </c>
      <c r="F198" t="s">
        <v>655</v>
      </c>
      <c r="G198" t="s">
        <v>656</v>
      </c>
      <c r="H198" s="3">
        <v>45815</v>
      </c>
      <c r="I198" s="3">
        <v>45818</v>
      </c>
      <c r="J198" s="3">
        <v>45863</v>
      </c>
      <c r="K198" t="s">
        <v>0</v>
      </c>
      <c r="L198" s="4">
        <v>-1919074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109</v>
      </c>
      <c r="C199" t="s">
        <v>2</v>
      </c>
      <c r="D199" t="s">
        <v>657</v>
      </c>
      <c r="E199" t="s">
        <v>4</v>
      </c>
      <c r="F199" t="s">
        <v>658</v>
      </c>
      <c r="G199" t="s">
        <v>659</v>
      </c>
      <c r="H199" s="3">
        <v>45815</v>
      </c>
      <c r="I199" s="3">
        <v>45818</v>
      </c>
      <c r="J199" s="3">
        <v>45863</v>
      </c>
      <c r="K199" t="s">
        <v>0</v>
      </c>
      <c r="L199" s="4">
        <v>-2334584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151</v>
      </c>
      <c r="C200" t="s">
        <v>2</v>
      </c>
      <c r="D200" t="s">
        <v>660</v>
      </c>
      <c r="E200" t="s">
        <v>4</v>
      </c>
      <c r="F200" t="s">
        <v>661</v>
      </c>
      <c r="G200" t="s">
        <v>662</v>
      </c>
      <c r="H200" s="3">
        <v>45817</v>
      </c>
      <c r="I200" s="3">
        <v>45819</v>
      </c>
      <c r="J200" s="3">
        <v>45864</v>
      </c>
      <c r="K200" t="s">
        <v>0</v>
      </c>
      <c r="L200" s="4">
        <v>-1919074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50</v>
      </c>
      <c r="C201" t="s">
        <v>2</v>
      </c>
      <c r="D201" t="s">
        <v>663</v>
      </c>
      <c r="E201" t="s">
        <v>4</v>
      </c>
      <c r="F201" t="s">
        <v>664</v>
      </c>
      <c r="G201" t="s">
        <v>665</v>
      </c>
      <c r="H201" s="3">
        <v>45817</v>
      </c>
      <c r="I201" s="3">
        <v>45819</v>
      </c>
      <c r="J201" s="3">
        <v>45864</v>
      </c>
      <c r="K201" t="s">
        <v>0</v>
      </c>
      <c r="L201" s="4">
        <v>-2545668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208</v>
      </c>
      <c r="C202" t="s">
        <v>2</v>
      </c>
      <c r="D202" t="s">
        <v>666</v>
      </c>
      <c r="E202" t="s">
        <v>4</v>
      </c>
      <c r="F202" t="s">
        <v>667</v>
      </c>
      <c r="G202" t="s">
        <v>668</v>
      </c>
      <c r="H202" s="3">
        <v>45817</v>
      </c>
      <c r="I202" s="3">
        <v>45819</v>
      </c>
      <c r="J202" s="3">
        <v>45864</v>
      </c>
      <c r="K202" t="s">
        <v>0</v>
      </c>
      <c r="L202" s="4">
        <v>-959537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74</v>
      </c>
      <c r="C203" t="s">
        <v>2</v>
      </c>
      <c r="D203" t="s">
        <v>669</v>
      </c>
      <c r="E203" t="s">
        <v>4</v>
      </c>
      <c r="F203" t="s">
        <v>670</v>
      </c>
      <c r="G203" t="s">
        <v>671</v>
      </c>
      <c r="H203" s="3">
        <v>45817</v>
      </c>
      <c r="I203" s="3">
        <v>45819</v>
      </c>
      <c r="J203" s="3">
        <v>45864</v>
      </c>
      <c r="K203" t="s">
        <v>0</v>
      </c>
      <c r="L203" s="4">
        <v>-8797818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74</v>
      </c>
      <c r="C204" t="s">
        <v>2</v>
      </c>
      <c r="D204" t="s">
        <v>672</v>
      </c>
      <c r="E204" t="s">
        <v>4</v>
      </c>
      <c r="F204" t="s">
        <v>673</v>
      </c>
      <c r="G204" t="s">
        <v>674</v>
      </c>
      <c r="H204" s="3">
        <v>45817</v>
      </c>
      <c r="I204" s="3">
        <v>45819</v>
      </c>
      <c r="J204" s="3">
        <v>45864</v>
      </c>
      <c r="K204" t="s">
        <v>0</v>
      </c>
      <c r="L204" s="4">
        <v>-959537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66</v>
      </c>
      <c r="C205" t="s">
        <v>2</v>
      </c>
      <c r="D205" t="s">
        <v>675</v>
      </c>
      <c r="E205" t="s">
        <v>4</v>
      </c>
      <c r="F205" t="s">
        <v>676</v>
      </c>
      <c r="G205" t="s">
        <v>677</v>
      </c>
      <c r="H205" s="3">
        <v>45817</v>
      </c>
      <c r="I205" s="3">
        <v>45819</v>
      </c>
      <c r="J205" s="3">
        <v>45864</v>
      </c>
      <c r="K205" t="s">
        <v>0</v>
      </c>
      <c r="L205" s="4">
        <v>-1393118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46</v>
      </c>
      <c r="C206" t="s">
        <v>2</v>
      </c>
      <c r="D206" t="s">
        <v>678</v>
      </c>
      <c r="E206" t="s">
        <v>4</v>
      </c>
      <c r="F206" t="s">
        <v>679</v>
      </c>
      <c r="G206" t="s">
        <v>680</v>
      </c>
      <c r="H206" s="3">
        <v>45817</v>
      </c>
      <c r="I206" s="3">
        <v>45820</v>
      </c>
      <c r="J206" s="3">
        <v>45865</v>
      </c>
      <c r="K206" t="s">
        <v>0</v>
      </c>
      <c r="L206" s="4">
        <v>-5983023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177</v>
      </c>
      <c r="C207" t="s">
        <v>2</v>
      </c>
      <c r="D207" t="s">
        <v>681</v>
      </c>
      <c r="E207" t="s">
        <v>4</v>
      </c>
      <c r="F207" t="s">
        <v>682</v>
      </c>
      <c r="G207" t="s">
        <v>683</v>
      </c>
      <c r="H207" s="3">
        <v>45817</v>
      </c>
      <c r="I207" s="3">
        <v>45821</v>
      </c>
      <c r="J207" s="3">
        <v>45866</v>
      </c>
      <c r="K207" t="s">
        <v>0</v>
      </c>
      <c r="L207" s="4">
        <v>-3119926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293</v>
      </c>
      <c r="C208" t="s">
        <v>2</v>
      </c>
      <c r="D208" t="s">
        <v>684</v>
      </c>
      <c r="E208" t="s">
        <v>4</v>
      </c>
      <c r="F208" t="s">
        <v>685</v>
      </c>
      <c r="G208" t="s">
        <v>686</v>
      </c>
      <c r="H208" s="3">
        <v>45817</v>
      </c>
      <c r="I208" s="3">
        <v>45821</v>
      </c>
      <c r="J208" s="3">
        <v>45866</v>
      </c>
      <c r="K208" t="s">
        <v>0</v>
      </c>
      <c r="L208" s="4">
        <v>-3389053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62</v>
      </c>
      <c r="C209" t="s">
        <v>2</v>
      </c>
      <c r="D209" t="s">
        <v>687</v>
      </c>
      <c r="E209" t="s">
        <v>4</v>
      </c>
      <c r="F209" t="s">
        <v>688</v>
      </c>
      <c r="G209" t="s">
        <v>689</v>
      </c>
      <c r="H209" s="3">
        <v>45817</v>
      </c>
      <c r="I209" s="3">
        <v>45819</v>
      </c>
      <c r="J209" s="3">
        <v>45864</v>
      </c>
      <c r="K209" t="s">
        <v>0</v>
      </c>
      <c r="L209" s="4">
        <v>-1393118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50</v>
      </c>
      <c r="C210" t="s">
        <v>2</v>
      </c>
      <c r="D210" t="s">
        <v>690</v>
      </c>
      <c r="E210" t="s">
        <v>4</v>
      </c>
      <c r="F210" t="s">
        <v>0</v>
      </c>
      <c r="G210" t="s">
        <v>691</v>
      </c>
      <c r="H210" s="3">
        <v>45817</v>
      </c>
      <c r="I210" s="3">
        <v>45817</v>
      </c>
      <c r="J210" s="3">
        <v>45817</v>
      </c>
      <c r="K210" t="s">
        <v>0</v>
      </c>
      <c r="L210" s="4">
        <v>537713</v>
      </c>
      <c r="M210" t="s">
        <v>0</v>
      </c>
      <c r="N210" t="s">
        <v>692</v>
      </c>
      <c r="O210" s="3">
        <v>45843</v>
      </c>
      <c r="P210" t="s">
        <v>8</v>
      </c>
      <c r="Q210" t="s">
        <v>9</v>
      </c>
    </row>
    <row r="211" spans="1:17" ht="14.1" customHeight="1" outlineLevel="2" x14ac:dyDescent="0.2">
      <c r="A211" s="2" t="s">
        <v>0</v>
      </c>
      <c r="B211" t="s">
        <v>97</v>
      </c>
      <c r="C211" t="s">
        <v>2</v>
      </c>
      <c r="D211" t="s">
        <v>693</v>
      </c>
      <c r="E211" t="s">
        <v>4</v>
      </c>
      <c r="F211" t="s">
        <v>694</v>
      </c>
      <c r="G211" t="s">
        <v>695</v>
      </c>
      <c r="H211" s="3">
        <v>45819</v>
      </c>
      <c r="I211" s="3">
        <v>45819</v>
      </c>
      <c r="J211" s="3">
        <v>45864</v>
      </c>
      <c r="K211" t="s">
        <v>0</v>
      </c>
      <c r="L211" s="4">
        <v>-2259749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560</v>
      </c>
      <c r="C212" t="s">
        <v>2</v>
      </c>
      <c r="D212" t="s">
        <v>696</v>
      </c>
      <c r="E212" t="s">
        <v>4</v>
      </c>
      <c r="F212" t="s">
        <v>697</v>
      </c>
      <c r="G212" t="s">
        <v>698</v>
      </c>
      <c r="H212" s="3">
        <v>45819</v>
      </c>
      <c r="I212" s="3">
        <v>45819</v>
      </c>
      <c r="J212" s="3">
        <v>45864</v>
      </c>
      <c r="K212" t="s">
        <v>0</v>
      </c>
      <c r="L212" s="4">
        <v>-959537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101</v>
      </c>
      <c r="C213" t="s">
        <v>2</v>
      </c>
      <c r="D213" t="s">
        <v>699</v>
      </c>
      <c r="E213" t="s">
        <v>4</v>
      </c>
      <c r="F213" t="s">
        <v>700</v>
      </c>
      <c r="G213" t="s">
        <v>701</v>
      </c>
      <c r="H213" s="3">
        <v>45819</v>
      </c>
      <c r="I213" s="3">
        <v>45819</v>
      </c>
      <c r="J213" s="3">
        <v>45864</v>
      </c>
      <c r="K213" t="s">
        <v>0</v>
      </c>
      <c r="L213" s="4">
        <v>-959537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352</v>
      </c>
      <c r="C214" t="s">
        <v>2</v>
      </c>
      <c r="D214" t="s">
        <v>702</v>
      </c>
      <c r="E214" t="s">
        <v>4</v>
      </c>
      <c r="F214" t="s">
        <v>703</v>
      </c>
      <c r="G214" t="s">
        <v>704</v>
      </c>
      <c r="H214" s="3">
        <v>45819</v>
      </c>
      <c r="I214" s="3">
        <v>45819</v>
      </c>
      <c r="J214" s="3">
        <v>45864</v>
      </c>
      <c r="K214" t="s">
        <v>0</v>
      </c>
      <c r="L214" s="4">
        <v>-959537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89</v>
      </c>
      <c r="C215" t="s">
        <v>2</v>
      </c>
      <c r="D215" t="s">
        <v>705</v>
      </c>
      <c r="E215" t="s">
        <v>4</v>
      </c>
      <c r="F215" t="s">
        <v>706</v>
      </c>
      <c r="G215" t="s">
        <v>707</v>
      </c>
      <c r="H215" s="3">
        <v>45819</v>
      </c>
      <c r="I215" s="3">
        <v>45819</v>
      </c>
      <c r="J215" s="3">
        <v>45864</v>
      </c>
      <c r="K215" t="s">
        <v>0</v>
      </c>
      <c r="L215" s="4">
        <v>-2182291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105</v>
      </c>
      <c r="C216" t="s">
        <v>2</v>
      </c>
      <c r="D216" t="s">
        <v>708</v>
      </c>
      <c r="E216" t="s">
        <v>4</v>
      </c>
      <c r="F216" t="s">
        <v>709</v>
      </c>
      <c r="G216" t="s">
        <v>710</v>
      </c>
      <c r="H216" s="3">
        <v>45819</v>
      </c>
      <c r="I216" s="3">
        <v>45820</v>
      </c>
      <c r="J216" s="3">
        <v>45865</v>
      </c>
      <c r="K216" t="s">
        <v>0</v>
      </c>
      <c r="L216" s="4">
        <v>-5524917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342</v>
      </c>
      <c r="C217" t="s">
        <v>2</v>
      </c>
      <c r="D217" t="s">
        <v>711</v>
      </c>
      <c r="E217" t="s">
        <v>4</v>
      </c>
      <c r="F217" t="s">
        <v>712</v>
      </c>
      <c r="G217" t="s">
        <v>713</v>
      </c>
      <c r="H217" s="3">
        <v>45819</v>
      </c>
      <c r="I217" s="3">
        <v>45820</v>
      </c>
      <c r="J217" s="3">
        <v>45865</v>
      </c>
      <c r="K217" t="s">
        <v>0</v>
      </c>
      <c r="L217" s="4">
        <v>-3172262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125</v>
      </c>
      <c r="C218" t="s">
        <v>2</v>
      </c>
      <c r="D218" t="s">
        <v>714</v>
      </c>
      <c r="E218" t="s">
        <v>4</v>
      </c>
      <c r="F218" t="s">
        <v>715</v>
      </c>
      <c r="G218" t="s">
        <v>716</v>
      </c>
      <c r="H218" s="3">
        <v>45819</v>
      </c>
      <c r="I218" s="3">
        <v>45821</v>
      </c>
      <c r="J218" s="3">
        <v>45866</v>
      </c>
      <c r="K218" t="s">
        <v>0</v>
      </c>
      <c r="L218" s="4">
        <v>-3505205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1</v>
      </c>
      <c r="C219" t="s">
        <v>2</v>
      </c>
      <c r="D219" t="s">
        <v>717</v>
      </c>
      <c r="E219" t="s">
        <v>4</v>
      </c>
      <c r="F219" t="s">
        <v>718</v>
      </c>
      <c r="G219" t="s">
        <v>719</v>
      </c>
      <c r="H219" s="3">
        <v>45819</v>
      </c>
      <c r="I219" s="3">
        <v>45821</v>
      </c>
      <c r="J219" s="3">
        <v>45866</v>
      </c>
      <c r="K219" t="s">
        <v>0</v>
      </c>
      <c r="L219" s="4">
        <v>-2700415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14</v>
      </c>
      <c r="C220" t="s">
        <v>2</v>
      </c>
      <c r="D220" t="s">
        <v>720</v>
      </c>
      <c r="E220" t="s">
        <v>4</v>
      </c>
      <c r="F220" t="s">
        <v>721</v>
      </c>
      <c r="G220" t="s">
        <v>722</v>
      </c>
      <c r="H220" s="3">
        <v>45819</v>
      </c>
      <c r="I220" s="3">
        <v>45820</v>
      </c>
      <c r="J220" s="3">
        <v>45865</v>
      </c>
      <c r="K220" t="s">
        <v>0</v>
      </c>
      <c r="L220" s="4">
        <v>-2352655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22</v>
      </c>
      <c r="C221" t="s">
        <v>2</v>
      </c>
      <c r="D221" t="s">
        <v>723</v>
      </c>
      <c r="E221" t="s">
        <v>4</v>
      </c>
      <c r="F221" t="s">
        <v>724</v>
      </c>
      <c r="G221" t="s">
        <v>725</v>
      </c>
      <c r="H221" s="3">
        <v>45819</v>
      </c>
      <c r="I221" s="3">
        <v>45819</v>
      </c>
      <c r="J221" s="3">
        <v>45864</v>
      </c>
      <c r="K221" t="s">
        <v>0</v>
      </c>
      <c r="L221" s="4">
        <v>-2082931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97</v>
      </c>
      <c r="C222" t="s">
        <v>2</v>
      </c>
      <c r="D222" t="s">
        <v>726</v>
      </c>
      <c r="E222" t="s">
        <v>4</v>
      </c>
      <c r="F222" t="s">
        <v>727</v>
      </c>
      <c r="G222" t="s">
        <v>728</v>
      </c>
      <c r="H222" s="3">
        <v>45819</v>
      </c>
      <c r="I222" s="3">
        <v>45819</v>
      </c>
      <c r="J222" s="3">
        <v>45864</v>
      </c>
      <c r="K222" t="s">
        <v>0</v>
      </c>
      <c r="L222" s="4">
        <v>-1919074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129</v>
      </c>
      <c r="C223" t="s">
        <v>2</v>
      </c>
      <c r="D223" t="s">
        <v>729</v>
      </c>
      <c r="E223" t="s">
        <v>4</v>
      </c>
      <c r="F223" t="s">
        <v>730</v>
      </c>
      <c r="G223" t="s">
        <v>731</v>
      </c>
      <c r="H223" s="3">
        <v>45820</v>
      </c>
      <c r="I223" s="3">
        <v>45822</v>
      </c>
      <c r="J223" s="3">
        <v>45867</v>
      </c>
      <c r="K223" t="s">
        <v>0</v>
      </c>
      <c r="L223" s="4">
        <v>-5424278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243</v>
      </c>
      <c r="C224" t="s">
        <v>2</v>
      </c>
      <c r="D224" t="s">
        <v>732</v>
      </c>
      <c r="E224" t="s">
        <v>4</v>
      </c>
      <c r="F224" t="s">
        <v>733</v>
      </c>
      <c r="G224" t="s">
        <v>734</v>
      </c>
      <c r="H224" s="3">
        <v>45820</v>
      </c>
      <c r="I224" s="3">
        <v>45820</v>
      </c>
      <c r="J224" s="3">
        <v>45865</v>
      </c>
      <c r="K224" t="s">
        <v>0</v>
      </c>
      <c r="L224" s="4">
        <v>-2786983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136</v>
      </c>
      <c r="C225" t="s">
        <v>2</v>
      </c>
      <c r="D225" t="s">
        <v>735</v>
      </c>
      <c r="E225" t="s">
        <v>4</v>
      </c>
      <c r="F225" t="s">
        <v>736</v>
      </c>
      <c r="G225" t="s">
        <v>737</v>
      </c>
      <c r="H225" s="3">
        <v>45820</v>
      </c>
      <c r="I225" s="3">
        <v>45820</v>
      </c>
      <c r="J225" s="3">
        <v>45865</v>
      </c>
      <c r="K225" t="s">
        <v>0</v>
      </c>
      <c r="L225" s="4">
        <v>-1919074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243</v>
      </c>
      <c r="C226" t="s">
        <v>2</v>
      </c>
      <c r="D226" t="s">
        <v>738</v>
      </c>
      <c r="E226" t="s">
        <v>4</v>
      </c>
      <c r="F226" t="s">
        <v>739</v>
      </c>
      <c r="G226" t="s">
        <v>740</v>
      </c>
      <c r="H226" s="3">
        <v>45820</v>
      </c>
      <c r="I226" s="3">
        <v>45820</v>
      </c>
      <c r="J226" s="3">
        <v>45865</v>
      </c>
      <c r="K226" t="s">
        <v>0</v>
      </c>
      <c r="L226" s="4">
        <v>-959537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136</v>
      </c>
      <c r="C227" t="s">
        <v>2</v>
      </c>
      <c r="D227" t="s">
        <v>741</v>
      </c>
      <c r="E227" t="s">
        <v>4</v>
      </c>
      <c r="F227" t="s">
        <v>742</v>
      </c>
      <c r="G227" t="s">
        <v>743</v>
      </c>
      <c r="H227" s="3">
        <v>45820</v>
      </c>
      <c r="I227" s="3">
        <v>45820</v>
      </c>
      <c r="J227" s="3">
        <v>45865</v>
      </c>
      <c r="K227" t="s">
        <v>0</v>
      </c>
      <c r="L227" s="4">
        <v>-2516512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279</v>
      </c>
      <c r="C228" t="s">
        <v>2</v>
      </c>
      <c r="D228" t="s">
        <v>744</v>
      </c>
      <c r="E228" t="s">
        <v>4</v>
      </c>
      <c r="F228" t="s">
        <v>745</v>
      </c>
      <c r="G228" t="s">
        <v>746</v>
      </c>
      <c r="H228" s="3">
        <v>45820</v>
      </c>
      <c r="I228" s="3">
        <v>45821</v>
      </c>
      <c r="J228" s="3">
        <v>45866</v>
      </c>
      <c r="K228" t="s">
        <v>0</v>
      </c>
      <c r="L228" s="4">
        <v>-2200362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10</v>
      </c>
      <c r="C229" t="s">
        <v>2</v>
      </c>
      <c r="D229" t="s">
        <v>747</v>
      </c>
      <c r="E229" t="s">
        <v>4</v>
      </c>
      <c r="F229" t="s">
        <v>748</v>
      </c>
      <c r="G229" t="s">
        <v>749</v>
      </c>
      <c r="H229" s="3">
        <v>45820</v>
      </c>
      <c r="I229" s="3">
        <v>45822</v>
      </c>
      <c r="J229" s="3">
        <v>45867</v>
      </c>
      <c r="K229" t="s">
        <v>0</v>
      </c>
      <c r="L229" s="4">
        <v>-2160389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34</v>
      </c>
      <c r="C230" t="s">
        <v>2</v>
      </c>
      <c r="D230" t="s">
        <v>750</v>
      </c>
      <c r="E230" t="s">
        <v>4</v>
      </c>
      <c r="F230" t="s">
        <v>751</v>
      </c>
      <c r="G230" t="s">
        <v>752</v>
      </c>
      <c r="H230" s="3">
        <v>45820</v>
      </c>
      <c r="I230" s="3">
        <v>45826</v>
      </c>
      <c r="J230" s="3">
        <v>45871</v>
      </c>
      <c r="K230" t="s">
        <v>0</v>
      </c>
      <c r="L230" s="4">
        <v>-325186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147</v>
      </c>
      <c r="C231" t="s">
        <v>2</v>
      </c>
      <c r="D231" t="s">
        <v>753</v>
      </c>
      <c r="E231" t="s">
        <v>4</v>
      </c>
      <c r="F231" t="s">
        <v>754</v>
      </c>
      <c r="G231" t="s">
        <v>755</v>
      </c>
      <c r="H231" s="3">
        <v>45820</v>
      </c>
      <c r="I231" s="3">
        <v>45833</v>
      </c>
      <c r="J231" s="3">
        <v>45878</v>
      </c>
      <c r="K231" t="s">
        <v>0</v>
      </c>
      <c r="L231" s="4">
        <v>-465191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147</v>
      </c>
      <c r="C232" t="s">
        <v>2</v>
      </c>
      <c r="D232" t="s">
        <v>756</v>
      </c>
      <c r="E232" t="s">
        <v>4</v>
      </c>
      <c r="F232" t="s">
        <v>757</v>
      </c>
      <c r="G232" t="s">
        <v>758</v>
      </c>
      <c r="H232" s="3">
        <v>45820</v>
      </c>
      <c r="I232" s="3">
        <v>45833</v>
      </c>
      <c r="J232" s="3">
        <v>45878</v>
      </c>
      <c r="K232" t="s">
        <v>0</v>
      </c>
      <c r="L232" s="4">
        <v>-2545668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70</v>
      </c>
      <c r="C233" t="s">
        <v>2</v>
      </c>
      <c r="D233" t="s">
        <v>759</v>
      </c>
      <c r="E233" t="s">
        <v>4</v>
      </c>
      <c r="F233" t="s">
        <v>760</v>
      </c>
      <c r="G233" t="s">
        <v>761</v>
      </c>
      <c r="H233" s="3">
        <v>45821</v>
      </c>
      <c r="I233" s="3">
        <v>45822</v>
      </c>
      <c r="J233" s="3">
        <v>45867</v>
      </c>
      <c r="K233" t="s">
        <v>0</v>
      </c>
      <c r="L233" s="4">
        <v>-1919074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38</v>
      </c>
      <c r="C234" t="s">
        <v>2</v>
      </c>
      <c r="D234" t="s">
        <v>762</v>
      </c>
      <c r="E234" t="s">
        <v>4</v>
      </c>
      <c r="F234" t="s">
        <v>763</v>
      </c>
      <c r="G234" t="s">
        <v>764</v>
      </c>
      <c r="H234" s="3">
        <v>45821</v>
      </c>
      <c r="I234" s="3">
        <v>45823</v>
      </c>
      <c r="J234" s="3">
        <v>45868</v>
      </c>
      <c r="K234" t="s">
        <v>0</v>
      </c>
      <c r="L234" s="4">
        <v>-2352655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42</v>
      </c>
      <c r="C235" t="s">
        <v>2</v>
      </c>
      <c r="D235" t="s">
        <v>765</v>
      </c>
      <c r="E235" t="s">
        <v>4</v>
      </c>
      <c r="F235" t="s">
        <v>766</v>
      </c>
      <c r="G235" t="s">
        <v>767</v>
      </c>
      <c r="H235" s="3">
        <v>45821</v>
      </c>
      <c r="I235" s="3">
        <v>45824</v>
      </c>
      <c r="J235" s="3">
        <v>45869</v>
      </c>
      <c r="K235" t="s">
        <v>0</v>
      </c>
      <c r="L235" s="4">
        <v>-2168752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93</v>
      </c>
      <c r="C236" t="s">
        <v>2</v>
      </c>
      <c r="D236" t="s">
        <v>768</v>
      </c>
      <c r="E236" t="s">
        <v>4</v>
      </c>
      <c r="F236" t="s">
        <v>769</v>
      </c>
      <c r="G236" t="s">
        <v>770</v>
      </c>
      <c r="H236" s="3">
        <v>45821</v>
      </c>
      <c r="I236" s="3">
        <v>45822</v>
      </c>
      <c r="J236" s="3">
        <v>45867</v>
      </c>
      <c r="K236" t="s">
        <v>0</v>
      </c>
      <c r="L236" s="4">
        <v>-3220564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18</v>
      </c>
      <c r="C237" t="s">
        <v>2</v>
      </c>
      <c r="D237" t="s">
        <v>771</v>
      </c>
      <c r="E237" t="s">
        <v>4</v>
      </c>
      <c r="F237" t="s">
        <v>772</v>
      </c>
      <c r="G237" t="s">
        <v>773</v>
      </c>
      <c r="H237" s="3">
        <v>45821</v>
      </c>
      <c r="I237" s="3">
        <v>45822</v>
      </c>
      <c r="J237" s="3">
        <v>45867</v>
      </c>
      <c r="K237" t="s">
        <v>0</v>
      </c>
      <c r="L237" s="4">
        <v>-10813694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70</v>
      </c>
      <c r="C238" t="s">
        <v>2</v>
      </c>
      <c r="D238" t="s">
        <v>774</v>
      </c>
      <c r="E238" t="s">
        <v>4</v>
      </c>
      <c r="F238" t="s">
        <v>775</v>
      </c>
      <c r="G238" t="s">
        <v>776</v>
      </c>
      <c r="H238" s="3">
        <v>45821</v>
      </c>
      <c r="I238" s="3">
        <v>45822</v>
      </c>
      <c r="J238" s="3">
        <v>45867</v>
      </c>
      <c r="K238" t="s">
        <v>0</v>
      </c>
      <c r="L238" s="4">
        <v>-2694708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34</v>
      </c>
      <c r="C239" t="s">
        <v>2</v>
      </c>
      <c r="D239" t="s">
        <v>777</v>
      </c>
      <c r="E239" t="s">
        <v>4</v>
      </c>
      <c r="F239" t="s">
        <v>0</v>
      </c>
      <c r="G239" t="s">
        <v>778</v>
      </c>
      <c r="H239" s="3">
        <v>45821</v>
      </c>
      <c r="I239" s="3">
        <v>45821</v>
      </c>
      <c r="J239" s="3">
        <v>45821</v>
      </c>
      <c r="K239" t="s">
        <v>0</v>
      </c>
      <c r="L239" s="4">
        <v>1072008</v>
      </c>
      <c r="M239" t="s">
        <v>0</v>
      </c>
      <c r="N239" t="s">
        <v>779</v>
      </c>
      <c r="O239" s="3">
        <v>45843</v>
      </c>
      <c r="P239" t="s">
        <v>8</v>
      </c>
      <c r="Q239" t="s">
        <v>9</v>
      </c>
    </row>
    <row r="240" spans="1:17" ht="14.1" customHeight="1" outlineLevel="2" x14ac:dyDescent="0.2">
      <c r="A240" s="2" t="s">
        <v>0</v>
      </c>
      <c r="B240" t="s">
        <v>177</v>
      </c>
      <c r="C240" t="s">
        <v>2</v>
      </c>
      <c r="D240" t="s">
        <v>780</v>
      </c>
      <c r="E240" t="s">
        <v>4</v>
      </c>
      <c r="F240" t="s">
        <v>781</v>
      </c>
      <c r="G240" t="s">
        <v>782</v>
      </c>
      <c r="H240" s="3">
        <v>45824</v>
      </c>
      <c r="I240" s="3">
        <v>45827</v>
      </c>
      <c r="J240" s="3">
        <v>45872</v>
      </c>
      <c r="K240" t="s">
        <v>0</v>
      </c>
      <c r="L240" s="4">
        <v>-1586131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428</v>
      </c>
      <c r="C241" t="s">
        <v>2</v>
      </c>
      <c r="D241" t="s">
        <v>783</v>
      </c>
      <c r="E241" t="s">
        <v>4</v>
      </c>
      <c r="F241" t="s">
        <v>784</v>
      </c>
      <c r="G241" t="s">
        <v>785</v>
      </c>
      <c r="H241" s="3">
        <v>45824</v>
      </c>
      <c r="I241" s="3">
        <v>45827</v>
      </c>
      <c r="J241" s="3">
        <v>45872</v>
      </c>
      <c r="K241" t="s">
        <v>0</v>
      </c>
      <c r="L241" s="4">
        <v>-959537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82</v>
      </c>
      <c r="C242" t="s">
        <v>2</v>
      </c>
      <c r="D242" t="s">
        <v>786</v>
      </c>
      <c r="E242" t="s">
        <v>4</v>
      </c>
      <c r="F242" t="s">
        <v>787</v>
      </c>
      <c r="G242" t="s">
        <v>788</v>
      </c>
      <c r="H242" s="3">
        <v>45824</v>
      </c>
      <c r="I242" s="3">
        <v>45826</v>
      </c>
      <c r="J242" s="3">
        <v>45871</v>
      </c>
      <c r="K242" t="s">
        <v>0</v>
      </c>
      <c r="L242" s="4">
        <v>-959537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82</v>
      </c>
      <c r="C243" t="s">
        <v>2</v>
      </c>
      <c r="D243" t="s">
        <v>789</v>
      </c>
      <c r="E243" t="s">
        <v>4</v>
      </c>
      <c r="F243" t="s">
        <v>790</v>
      </c>
      <c r="G243" t="s">
        <v>791</v>
      </c>
      <c r="H243" s="3">
        <v>45824</v>
      </c>
      <c r="I243" s="3">
        <v>45826</v>
      </c>
      <c r="J243" s="3">
        <v>45871</v>
      </c>
      <c r="K243" t="s">
        <v>0</v>
      </c>
      <c r="L243" s="4">
        <v>-1083953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421</v>
      </c>
      <c r="C244" t="s">
        <v>2</v>
      </c>
      <c r="D244" t="s">
        <v>792</v>
      </c>
      <c r="E244" t="s">
        <v>4</v>
      </c>
      <c r="F244" t="s">
        <v>793</v>
      </c>
      <c r="G244" t="s">
        <v>794</v>
      </c>
      <c r="H244" s="3">
        <v>45824</v>
      </c>
      <c r="I244" s="3">
        <v>45826</v>
      </c>
      <c r="J244" s="3">
        <v>45871</v>
      </c>
      <c r="K244" t="s">
        <v>0</v>
      </c>
      <c r="L244" s="4">
        <v>-959537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66</v>
      </c>
      <c r="C245" t="s">
        <v>2</v>
      </c>
      <c r="D245" t="s">
        <v>795</v>
      </c>
      <c r="E245" t="s">
        <v>4</v>
      </c>
      <c r="F245" t="s">
        <v>796</v>
      </c>
      <c r="G245" t="s">
        <v>797</v>
      </c>
      <c r="H245" s="3">
        <v>45824</v>
      </c>
      <c r="I245" s="3">
        <v>45826</v>
      </c>
      <c r="J245" s="3">
        <v>45871</v>
      </c>
      <c r="K245" t="s">
        <v>0</v>
      </c>
      <c r="L245" s="4">
        <v>-216791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74</v>
      </c>
      <c r="C246" t="s">
        <v>2</v>
      </c>
      <c r="D246" t="s">
        <v>798</v>
      </c>
      <c r="E246" t="s">
        <v>4</v>
      </c>
      <c r="F246" t="s">
        <v>799</v>
      </c>
      <c r="G246" t="s">
        <v>800</v>
      </c>
      <c r="H246" s="3">
        <v>45824</v>
      </c>
      <c r="I246" s="3">
        <v>45826</v>
      </c>
      <c r="J246" s="3">
        <v>45871</v>
      </c>
      <c r="K246" t="s">
        <v>0</v>
      </c>
      <c r="L246" s="4">
        <v>-7953155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66</v>
      </c>
      <c r="C247" t="s">
        <v>2</v>
      </c>
      <c r="D247" t="s">
        <v>801</v>
      </c>
      <c r="E247" t="s">
        <v>4</v>
      </c>
      <c r="F247" t="s">
        <v>802</v>
      </c>
      <c r="G247" t="s">
        <v>803</v>
      </c>
      <c r="H247" s="3">
        <v>45824</v>
      </c>
      <c r="I247" s="3">
        <v>45826</v>
      </c>
      <c r="J247" s="3">
        <v>45871</v>
      </c>
      <c r="K247" t="s">
        <v>0</v>
      </c>
      <c r="L247" s="4">
        <v>-1919074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78</v>
      </c>
      <c r="C248" t="s">
        <v>2</v>
      </c>
      <c r="D248" t="s">
        <v>804</v>
      </c>
      <c r="E248" t="s">
        <v>4</v>
      </c>
      <c r="F248" t="s">
        <v>805</v>
      </c>
      <c r="G248" t="s">
        <v>806</v>
      </c>
      <c r="H248" s="3">
        <v>45824</v>
      </c>
      <c r="I248" s="3">
        <v>45827</v>
      </c>
      <c r="J248" s="3">
        <v>45872</v>
      </c>
      <c r="K248" t="s">
        <v>0</v>
      </c>
      <c r="L248" s="4">
        <v>-867162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10</v>
      </c>
      <c r="C249" t="s">
        <v>2</v>
      </c>
      <c r="D249" t="s">
        <v>807</v>
      </c>
      <c r="E249" t="s">
        <v>4</v>
      </c>
      <c r="F249" t="s">
        <v>0</v>
      </c>
      <c r="G249" t="s">
        <v>808</v>
      </c>
      <c r="H249" s="3">
        <v>45824</v>
      </c>
      <c r="I249" s="3">
        <v>45824</v>
      </c>
      <c r="J249" s="3">
        <v>45824</v>
      </c>
      <c r="K249" t="s">
        <v>0</v>
      </c>
      <c r="L249" s="4">
        <v>149040</v>
      </c>
      <c r="M249" t="s">
        <v>0</v>
      </c>
      <c r="N249" t="s">
        <v>809</v>
      </c>
      <c r="O249" s="3">
        <v>45843</v>
      </c>
      <c r="P249" t="s">
        <v>8</v>
      </c>
      <c r="Q249" t="s">
        <v>9</v>
      </c>
    </row>
    <row r="250" spans="1:17" ht="14.1" customHeight="1" outlineLevel="2" x14ac:dyDescent="0.2">
      <c r="A250" s="2" t="s">
        <v>0</v>
      </c>
      <c r="B250" t="s">
        <v>58</v>
      </c>
      <c r="C250" t="s">
        <v>2</v>
      </c>
      <c r="D250" t="s">
        <v>810</v>
      </c>
      <c r="E250" t="s">
        <v>4</v>
      </c>
      <c r="F250" t="s">
        <v>0</v>
      </c>
      <c r="G250" t="s">
        <v>811</v>
      </c>
      <c r="H250" s="3">
        <v>45824</v>
      </c>
      <c r="I250" s="3">
        <v>45824</v>
      </c>
      <c r="J250" s="3">
        <v>45824</v>
      </c>
      <c r="K250" t="s">
        <v>0</v>
      </c>
      <c r="L250" s="4">
        <v>654339</v>
      </c>
      <c r="M250" t="s">
        <v>0</v>
      </c>
      <c r="N250" t="s">
        <v>812</v>
      </c>
      <c r="O250" s="3">
        <v>45843</v>
      </c>
      <c r="P250" t="s">
        <v>8</v>
      </c>
      <c r="Q250" t="s">
        <v>9</v>
      </c>
    </row>
    <row r="251" spans="1:17" ht="14.1" customHeight="1" outlineLevel="2" x14ac:dyDescent="0.2">
      <c r="A251" s="2" t="s">
        <v>0</v>
      </c>
      <c r="B251" t="s">
        <v>58</v>
      </c>
      <c r="C251" t="s">
        <v>2</v>
      </c>
      <c r="D251" t="s">
        <v>813</v>
      </c>
      <c r="E251" t="s">
        <v>4</v>
      </c>
      <c r="F251" t="s">
        <v>0</v>
      </c>
      <c r="G251" t="s">
        <v>814</v>
      </c>
      <c r="H251" s="3">
        <v>45824</v>
      </c>
      <c r="I251" s="3">
        <v>45824</v>
      </c>
      <c r="J251" s="3">
        <v>45824</v>
      </c>
      <c r="K251" t="s">
        <v>0</v>
      </c>
      <c r="L251" s="4">
        <v>99360</v>
      </c>
      <c r="M251" t="s">
        <v>0</v>
      </c>
      <c r="N251" t="s">
        <v>812</v>
      </c>
      <c r="O251" s="3">
        <v>45843</v>
      </c>
      <c r="P251" t="s">
        <v>8</v>
      </c>
      <c r="Q251" t="s">
        <v>9</v>
      </c>
    </row>
    <row r="252" spans="1:17" ht="14.1" customHeight="1" outlineLevel="2" x14ac:dyDescent="0.2">
      <c r="A252" s="2" t="s">
        <v>0</v>
      </c>
      <c r="B252" t="s">
        <v>359</v>
      </c>
      <c r="C252" t="s">
        <v>2</v>
      </c>
      <c r="D252" t="s">
        <v>815</v>
      </c>
      <c r="E252" t="s">
        <v>4</v>
      </c>
      <c r="F252" t="s">
        <v>816</v>
      </c>
      <c r="G252" t="s">
        <v>817</v>
      </c>
      <c r="H252" s="3">
        <v>45825</v>
      </c>
      <c r="I252" s="3">
        <v>45825</v>
      </c>
      <c r="J252" s="3">
        <v>45870</v>
      </c>
      <c r="K252" t="s">
        <v>0</v>
      </c>
      <c r="L252" s="4">
        <v>-2762459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818</v>
      </c>
      <c r="C253" t="s">
        <v>2</v>
      </c>
      <c r="D253" t="s">
        <v>819</v>
      </c>
      <c r="E253" t="s">
        <v>4</v>
      </c>
      <c r="F253" t="s">
        <v>820</v>
      </c>
      <c r="G253" t="s">
        <v>821</v>
      </c>
      <c r="H253" s="3">
        <v>45825</v>
      </c>
      <c r="I253" s="3">
        <v>45825</v>
      </c>
      <c r="J253" s="3">
        <v>45870</v>
      </c>
      <c r="K253" t="s">
        <v>0</v>
      </c>
      <c r="L253" s="4">
        <v>-2545668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352</v>
      </c>
      <c r="C254" t="s">
        <v>2</v>
      </c>
      <c r="D254" t="s">
        <v>822</v>
      </c>
      <c r="E254" t="s">
        <v>4</v>
      </c>
      <c r="F254" t="s">
        <v>823</v>
      </c>
      <c r="G254" t="s">
        <v>824</v>
      </c>
      <c r="H254" s="3">
        <v>45826</v>
      </c>
      <c r="I254" s="3">
        <v>45826</v>
      </c>
      <c r="J254" s="3">
        <v>45871</v>
      </c>
      <c r="K254" t="s">
        <v>0</v>
      </c>
      <c r="L254" s="4">
        <v>-2385543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97</v>
      </c>
      <c r="C255" t="s">
        <v>2</v>
      </c>
      <c r="D255" t="s">
        <v>825</v>
      </c>
      <c r="E255" t="s">
        <v>4</v>
      </c>
      <c r="F255" t="s">
        <v>826</v>
      </c>
      <c r="G255" t="s">
        <v>827</v>
      </c>
      <c r="H255" s="3">
        <v>45826</v>
      </c>
      <c r="I255" s="3">
        <v>45826</v>
      </c>
      <c r="J255" s="3">
        <v>45871</v>
      </c>
      <c r="K255" t="s">
        <v>0</v>
      </c>
      <c r="L255" s="4">
        <v>-1802922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140</v>
      </c>
      <c r="C256" t="s">
        <v>2</v>
      </c>
      <c r="D256" t="s">
        <v>828</v>
      </c>
      <c r="E256" t="s">
        <v>4</v>
      </c>
      <c r="F256" t="s">
        <v>829</v>
      </c>
      <c r="G256" t="s">
        <v>830</v>
      </c>
      <c r="H256" s="3">
        <v>45827</v>
      </c>
      <c r="I256" s="3">
        <v>45827</v>
      </c>
      <c r="J256" s="3">
        <v>45872</v>
      </c>
      <c r="K256" t="s">
        <v>0</v>
      </c>
      <c r="L256" s="4">
        <v>-4447950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105</v>
      </c>
      <c r="C257" t="s">
        <v>2</v>
      </c>
      <c r="D257" t="s">
        <v>831</v>
      </c>
      <c r="E257" t="s">
        <v>4</v>
      </c>
      <c r="F257" t="s">
        <v>832</v>
      </c>
      <c r="G257" t="s">
        <v>833</v>
      </c>
      <c r="H257" s="3">
        <v>45827</v>
      </c>
      <c r="I257" s="3">
        <v>45828</v>
      </c>
      <c r="J257" s="3">
        <v>45873</v>
      </c>
      <c r="K257" t="s">
        <v>0</v>
      </c>
      <c r="L257" s="4">
        <v>-2352655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14</v>
      </c>
      <c r="C258" t="s">
        <v>2</v>
      </c>
      <c r="D258" t="s">
        <v>834</v>
      </c>
      <c r="E258" t="s">
        <v>4</v>
      </c>
      <c r="F258" t="s">
        <v>835</v>
      </c>
      <c r="G258" t="s">
        <v>836</v>
      </c>
      <c r="H258" s="3">
        <v>45827</v>
      </c>
      <c r="I258" s="3">
        <v>45828</v>
      </c>
      <c r="J258" s="3">
        <v>45873</v>
      </c>
      <c r="K258" t="s">
        <v>0</v>
      </c>
      <c r="L258" s="4">
        <v>-5091336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233</v>
      </c>
      <c r="C259" t="s">
        <v>2</v>
      </c>
      <c r="D259" t="s">
        <v>837</v>
      </c>
      <c r="E259" t="s">
        <v>4</v>
      </c>
      <c r="F259" t="s">
        <v>838</v>
      </c>
      <c r="G259" t="s">
        <v>839</v>
      </c>
      <c r="H259" s="3">
        <v>45827</v>
      </c>
      <c r="I259" s="3">
        <v>45828</v>
      </c>
      <c r="J259" s="3">
        <v>45873</v>
      </c>
      <c r="K259" t="s">
        <v>0</v>
      </c>
      <c r="L259" s="4">
        <v>-2762459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279</v>
      </c>
      <c r="C260" t="s">
        <v>2</v>
      </c>
      <c r="D260" t="s">
        <v>840</v>
      </c>
      <c r="E260" t="s">
        <v>4</v>
      </c>
      <c r="F260" t="s">
        <v>841</v>
      </c>
      <c r="G260" t="s">
        <v>842</v>
      </c>
      <c r="H260" s="3">
        <v>45827</v>
      </c>
      <c r="I260" s="3">
        <v>45828</v>
      </c>
      <c r="J260" s="3">
        <v>45873</v>
      </c>
      <c r="K260" t="s">
        <v>0</v>
      </c>
      <c r="L260" s="4">
        <v>-3172262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121</v>
      </c>
      <c r="C261" t="s">
        <v>2</v>
      </c>
      <c r="D261" t="s">
        <v>843</v>
      </c>
      <c r="E261" t="s">
        <v>4</v>
      </c>
      <c r="F261" t="s">
        <v>844</v>
      </c>
      <c r="G261" t="s">
        <v>845</v>
      </c>
      <c r="H261" s="3">
        <v>45827</v>
      </c>
      <c r="I261" s="3">
        <v>45828</v>
      </c>
      <c r="J261" s="3">
        <v>45873</v>
      </c>
      <c r="K261" t="s">
        <v>0</v>
      </c>
      <c r="L261" s="4">
        <v>-3505205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158</v>
      </c>
      <c r="C262" t="s">
        <v>2</v>
      </c>
      <c r="D262" t="s">
        <v>846</v>
      </c>
      <c r="E262" t="s">
        <v>4</v>
      </c>
      <c r="F262" t="s">
        <v>847</v>
      </c>
      <c r="G262" t="s">
        <v>848</v>
      </c>
      <c r="H262" s="3">
        <v>45827</v>
      </c>
      <c r="I262" s="3">
        <v>45829</v>
      </c>
      <c r="J262" s="3">
        <v>45874</v>
      </c>
      <c r="K262" t="s">
        <v>0</v>
      </c>
      <c r="L262" s="4">
        <v>-4102644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46</v>
      </c>
      <c r="C263" t="s">
        <v>2</v>
      </c>
      <c r="D263" t="s">
        <v>849</v>
      </c>
      <c r="E263" t="s">
        <v>4</v>
      </c>
      <c r="F263" t="s">
        <v>850</v>
      </c>
      <c r="G263" t="s">
        <v>851</v>
      </c>
      <c r="H263" s="3">
        <v>45827</v>
      </c>
      <c r="I263" s="3">
        <v>45829</v>
      </c>
      <c r="J263" s="3">
        <v>45874</v>
      </c>
      <c r="K263" t="s">
        <v>0</v>
      </c>
      <c r="L263" s="4">
        <v>-3389053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26</v>
      </c>
      <c r="C264" t="s">
        <v>2</v>
      </c>
      <c r="D264" t="s">
        <v>852</v>
      </c>
      <c r="E264" t="s">
        <v>4</v>
      </c>
      <c r="F264" t="s">
        <v>853</v>
      </c>
      <c r="G264" t="s">
        <v>854</v>
      </c>
      <c r="H264" s="3">
        <v>45827</v>
      </c>
      <c r="I264" s="3">
        <v>45829</v>
      </c>
      <c r="J264" s="3">
        <v>45874</v>
      </c>
      <c r="K264" t="s">
        <v>0</v>
      </c>
      <c r="L264" s="4">
        <v>-2236503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113</v>
      </c>
      <c r="C265" t="s">
        <v>2</v>
      </c>
      <c r="D265" t="s">
        <v>855</v>
      </c>
      <c r="E265" t="s">
        <v>4</v>
      </c>
      <c r="F265" t="s">
        <v>856</v>
      </c>
      <c r="G265" t="s">
        <v>857</v>
      </c>
      <c r="H265" s="3">
        <v>45827</v>
      </c>
      <c r="I265" s="3">
        <v>45829</v>
      </c>
      <c r="J265" s="3">
        <v>45874</v>
      </c>
      <c r="K265" t="s">
        <v>0</v>
      </c>
      <c r="L265" s="4">
        <v>-4348590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323</v>
      </c>
      <c r="C266" t="s">
        <v>2</v>
      </c>
      <c r="D266" t="s">
        <v>858</v>
      </c>
      <c r="E266" t="s">
        <v>4</v>
      </c>
      <c r="F266" t="s">
        <v>859</v>
      </c>
      <c r="G266" t="s">
        <v>860</v>
      </c>
      <c r="H266" s="3">
        <v>45827</v>
      </c>
      <c r="I266" s="3">
        <v>45829</v>
      </c>
      <c r="J266" s="3">
        <v>45874</v>
      </c>
      <c r="K266" t="s">
        <v>0</v>
      </c>
      <c r="L266" s="4">
        <v>-2911499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1</v>
      </c>
      <c r="C267" t="s">
        <v>2</v>
      </c>
      <c r="D267" t="s">
        <v>861</v>
      </c>
      <c r="E267" t="s">
        <v>4</v>
      </c>
      <c r="F267" t="s">
        <v>862</v>
      </c>
      <c r="G267" t="s">
        <v>863</v>
      </c>
      <c r="H267" s="3">
        <v>45827</v>
      </c>
      <c r="I267" s="3">
        <v>45829</v>
      </c>
      <c r="J267" s="3">
        <v>45874</v>
      </c>
      <c r="K267" t="s">
        <v>0</v>
      </c>
      <c r="L267" s="4">
        <v>-3637453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109</v>
      </c>
      <c r="C268" t="s">
        <v>2</v>
      </c>
      <c r="D268" t="s">
        <v>864</v>
      </c>
      <c r="E268" t="s">
        <v>4</v>
      </c>
      <c r="F268" t="s">
        <v>865</v>
      </c>
      <c r="G268" t="s">
        <v>866</v>
      </c>
      <c r="H268" s="3">
        <v>45827</v>
      </c>
      <c r="I268" s="3">
        <v>45829</v>
      </c>
      <c r="J268" s="3">
        <v>45874</v>
      </c>
      <c r="K268" t="s">
        <v>0</v>
      </c>
      <c r="L268" s="4">
        <v>-3010859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10</v>
      </c>
      <c r="C269" t="s">
        <v>2</v>
      </c>
      <c r="D269" t="s">
        <v>867</v>
      </c>
      <c r="E269" t="s">
        <v>4</v>
      </c>
      <c r="F269" t="s">
        <v>868</v>
      </c>
      <c r="G269" t="s">
        <v>869</v>
      </c>
      <c r="H269" s="3">
        <v>45827</v>
      </c>
      <c r="I269" s="3">
        <v>45829</v>
      </c>
      <c r="J269" s="3">
        <v>45874</v>
      </c>
      <c r="K269" t="s">
        <v>0</v>
      </c>
      <c r="L269" s="4">
        <v>-4002005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125</v>
      </c>
      <c r="C270" t="s">
        <v>2</v>
      </c>
      <c r="D270" t="s">
        <v>870</v>
      </c>
      <c r="E270" t="s">
        <v>4</v>
      </c>
      <c r="F270" t="s">
        <v>871</v>
      </c>
      <c r="G270" t="s">
        <v>872</v>
      </c>
      <c r="H270" s="3">
        <v>45827</v>
      </c>
      <c r="I270" s="3">
        <v>45829</v>
      </c>
      <c r="J270" s="3">
        <v>45874</v>
      </c>
      <c r="K270" t="s">
        <v>0</v>
      </c>
      <c r="L270" s="4">
        <v>-2545668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263</v>
      </c>
      <c r="C271" t="s">
        <v>2</v>
      </c>
      <c r="D271" t="s">
        <v>873</v>
      </c>
      <c r="E271" t="s">
        <v>4</v>
      </c>
      <c r="F271" t="s">
        <v>874</v>
      </c>
      <c r="G271" t="s">
        <v>875</v>
      </c>
      <c r="H271" s="3">
        <v>45827</v>
      </c>
      <c r="I271" s="3">
        <v>45829</v>
      </c>
      <c r="J271" s="3">
        <v>45874</v>
      </c>
      <c r="K271" t="s">
        <v>0</v>
      </c>
      <c r="L271" s="4">
        <v>-2352655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259</v>
      </c>
      <c r="C272" t="s">
        <v>2</v>
      </c>
      <c r="D272" t="s">
        <v>876</v>
      </c>
      <c r="E272" t="s">
        <v>4</v>
      </c>
      <c r="F272" t="s">
        <v>877</v>
      </c>
      <c r="G272" t="s">
        <v>878</v>
      </c>
      <c r="H272" s="3">
        <v>45827</v>
      </c>
      <c r="I272" s="3">
        <v>45829</v>
      </c>
      <c r="J272" s="3">
        <v>45874</v>
      </c>
      <c r="K272" t="s">
        <v>0</v>
      </c>
      <c r="L272" s="4">
        <v>-3505205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30</v>
      </c>
      <c r="C273" t="s">
        <v>2</v>
      </c>
      <c r="D273" t="s">
        <v>879</v>
      </c>
      <c r="E273" t="s">
        <v>4</v>
      </c>
      <c r="F273" t="s">
        <v>880</v>
      </c>
      <c r="G273" t="s">
        <v>881</v>
      </c>
      <c r="H273" s="3">
        <v>45827</v>
      </c>
      <c r="I273" s="3">
        <v>45829</v>
      </c>
      <c r="J273" s="3">
        <v>45874</v>
      </c>
      <c r="K273" t="s">
        <v>0</v>
      </c>
      <c r="L273" s="4">
        <v>-2545668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18</v>
      </c>
      <c r="C274" t="s">
        <v>2</v>
      </c>
      <c r="D274" t="s">
        <v>882</v>
      </c>
      <c r="E274" t="s">
        <v>4</v>
      </c>
      <c r="F274" t="s">
        <v>883</v>
      </c>
      <c r="G274" t="s">
        <v>884</v>
      </c>
      <c r="H274" s="3">
        <v>45827</v>
      </c>
      <c r="I274" s="3">
        <v>45829</v>
      </c>
      <c r="J274" s="3">
        <v>45874</v>
      </c>
      <c r="K274" t="s">
        <v>0</v>
      </c>
      <c r="L274" s="4">
        <v>-3718742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26</v>
      </c>
      <c r="C275" t="s">
        <v>2</v>
      </c>
      <c r="D275" t="s">
        <v>885</v>
      </c>
      <c r="E275" t="s">
        <v>4</v>
      </c>
      <c r="F275" t="s">
        <v>886</v>
      </c>
      <c r="G275" t="s">
        <v>887</v>
      </c>
      <c r="H275" s="3">
        <v>45828</v>
      </c>
      <c r="I275" s="3">
        <v>45829</v>
      </c>
      <c r="J275" s="3">
        <v>45874</v>
      </c>
      <c r="K275" t="s">
        <v>0</v>
      </c>
      <c r="L275" s="4">
        <v>-2415874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303</v>
      </c>
      <c r="C276" t="s">
        <v>2</v>
      </c>
      <c r="D276" t="s">
        <v>888</v>
      </c>
      <c r="E276" t="s">
        <v>4</v>
      </c>
      <c r="F276" t="s">
        <v>889</v>
      </c>
      <c r="G276" t="s">
        <v>890</v>
      </c>
      <c r="H276" s="3">
        <v>45828</v>
      </c>
      <c r="I276" s="3">
        <v>45828</v>
      </c>
      <c r="J276" s="3">
        <v>45873</v>
      </c>
      <c r="K276" t="s">
        <v>0</v>
      </c>
      <c r="L276" s="4">
        <v>-2708261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303</v>
      </c>
      <c r="C277" t="s">
        <v>2</v>
      </c>
      <c r="D277" t="s">
        <v>891</v>
      </c>
      <c r="E277" t="s">
        <v>4</v>
      </c>
      <c r="F277" t="s">
        <v>892</v>
      </c>
      <c r="G277" t="s">
        <v>893</v>
      </c>
      <c r="H277" s="3">
        <v>45828</v>
      </c>
      <c r="I277" s="3">
        <v>45828</v>
      </c>
      <c r="J277" s="3">
        <v>45873</v>
      </c>
      <c r="K277" t="s">
        <v>0</v>
      </c>
      <c r="L277" s="4">
        <v>-1823120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34</v>
      </c>
      <c r="C278" t="s">
        <v>2</v>
      </c>
      <c r="D278" t="s">
        <v>894</v>
      </c>
      <c r="E278" t="s">
        <v>4</v>
      </c>
      <c r="F278" t="s">
        <v>895</v>
      </c>
      <c r="G278" t="s">
        <v>896</v>
      </c>
      <c r="H278" s="3">
        <v>45828</v>
      </c>
      <c r="I278" s="3">
        <v>45831</v>
      </c>
      <c r="J278" s="3">
        <v>45876</v>
      </c>
      <c r="K278" t="s">
        <v>0</v>
      </c>
      <c r="L278" s="4">
        <v>-3805418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89</v>
      </c>
      <c r="C279" t="s">
        <v>2</v>
      </c>
      <c r="D279" t="s">
        <v>897</v>
      </c>
      <c r="E279" t="s">
        <v>4</v>
      </c>
      <c r="F279" t="s">
        <v>898</v>
      </c>
      <c r="G279" t="s">
        <v>899</v>
      </c>
      <c r="H279" s="3">
        <v>45829</v>
      </c>
      <c r="I279" s="3">
        <v>45829</v>
      </c>
      <c r="J279" s="3">
        <v>45874</v>
      </c>
      <c r="K279" t="s">
        <v>0</v>
      </c>
      <c r="L279" s="4">
        <v>-2217154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428</v>
      </c>
      <c r="C280" t="s">
        <v>2</v>
      </c>
      <c r="D280" t="s">
        <v>900</v>
      </c>
      <c r="E280" t="s">
        <v>4</v>
      </c>
      <c r="F280" t="s">
        <v>0</v>
      </c>
      <c r="G280" t="s">
        <v>901</v>
      </c>
      <c r="H280" s="3">
        <v>45830</v>
      </c>
      <c r="I280" s="3">
        <v>45830</v>
      </c>
      <c r="J280" s="3">
        <v>45830</v>
      </c>
      <c r="K280" t="s">
        <v>0</v>
      </c>
      <c r="L280" s="4">
        <v>479771</v>
      </c>
      <c r="M280" t="s">
        <v>0</v>
      </c>
      <c r="N280" t="s">
        <v>902</v>
      </c>
      <c r="O280" s="3">
        <v>45843</v>
      </c>
      <c r="P280" t="s">
        <v>8</v>
      </c>
      <c r="Q280" t="s">
        <v>9</v>
      </c>
    </row>
    <row r="281" spans="1:17" ht="14.1" customHeight="1" outlineLevel="2" x14ac:dyDescent="0.2">
      <c r="A281" s="2" t="s">
        <v>0</v>
      </c>
      <c r="B281" t="s">
        <v>293</v>
      </c>
      <c r="C281" t="s">
        <v>2</v>
      </c>
      <c r="D281" t="s">
        <v>903</v>
      </c>
      <c r="E281" t="s">
        <v>4</v>
      </c>
      <c r="F281" t="s">
        <v>0</v>
      </c>
      <c r="G281" t="s">
        <v>904</v>
      </c>
      <c r="H281" s="3">
        <v>45830</v>
      </c>
      <c r="I281" s="3">
        <v>45830</v>
      </c>
      <c r="J281" s="3">
        <v>45830</v>
      </c>
      <c r="K281" t="s">
        <v>0</v>
      </c>
      <c r="L281" s="4">
        <v>761045</v>
      </c>
      <c r="M281" t="s">
        <v>0</v>
      </c>
      <c r="N281" t="s">
        <v>905</v>
      </c>
      <c r="O281" s="3">
        <v>45843</v>
      </c>
      <c r="P281" t="s">
        <v>8</v>
      </c>
      <c r="Q281" t="s">
        <v>9</v>
      </c>
    </row>
    <row r="282" spans="1:17" ht="14.1" customHeight="1" outlineLevel="2" x14ac:dyDescent="0.2">
      <c r="A282" s="2" t="s">
        <v>0</v>
      </c>
      <c r="B282" t="s">
        <v>62</v>
      </c>
      <c r="C282" t="s">
        <v>2</v>
      </c>
      <c r="D282" t="s">
        <v>906</v>
      </c>
      <c r="E282" t="s">
        <v>4</v>
      </c>
      <c r="F282" t="s">
        <v>907</v>
      </c>
      <c r="G282" t="s">
        <v>908</v>
      </c>
      <c r="H282" s="3">
        <v>45831</v>
      </c>
      <c r="I282" s="3">
        <v>45833</v>
      </c>
      <c r="J282" s="3">
        <v>45878</v>
      </c>
      <c r="K282" t="s">
        <v>0</v>
      </c>
      <c r="L282" s="4">
        <v>-867162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58</v>
      </c>
      <c r="C283" t="s">
        <v>2</v>
      </c>
      <c r="D283" t="s">
        <v>909</v>
      </c>
      <c r="E283" t="s">
        <v>4</v>
      </c>
      <c r="F283" t="s">
        <v>910</v>
      </c>
      <c r="G283" t="s">
        <v>911</v>
      </c>
      <c r="H283" s="3">
        <v>45831</v>
      </c>
      <c r="I283" s="3">
        <v>45833</v>
      </c>
      <c r="J283" s="3">
        <v>45878</v>
      </c>
      <c r="K283" t="s">
        <v>0</v>
      </c>
      <c r="L283" s="4">
        <v>-3177969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303</v>
      </c>
      <c r="C284" t="s">
        <v>2</v>
      </c>
      <c r="D284" t="s">
        <v>912</v>
      </c>
      <c r="E284" t="s">
        <v>4</v>
      </c>
      <c r="F284" t="s">
        <v>913</v>
      </c>
      <c r="G284" t="s">
        <v>914</v>
      </c>
      <c r="H284" s="3">
        <v>45831</v>
      </c>
      <c r="I284" s="3">
        <v>45833</v>
      </c>
      <c r="J284" s="3">
        <v>45878</v>
      </c>
      <c r="K284" t="s">
        <v>0</v>
      </c>
      <c r="L284" s="4">
        <v>-3505205</v>
      </c>
      <c r="M284" t="s">
        <v>0</v>
      </c>
      <c r="N284" t="s">
        <v>7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293</v>
      </c>
      <c r="C285" t="s">
        <v>2</v>
      </c>
      <c r="D285" t="s">
        <v>915</v>
      </c>
      <c r="E285" t="s">
        <v>4</v>
      </c>
      <c r="F285" t="s">
        <v>916</v>
      </c>
      <c r="G285" t="s">
        <v>917</v>
      </c>
      <c r="H285" s="3">
        <v>45831</v>
      </c>
      <c r="I285" s="3">
        <v>45833</v>
      </c>
      <c r="J285" s="3">
        <v>45878</v>
      </c>
      <c r="K285" t="s">
        <v>0</v>
      </c>
      <c r="L285" s="4">
        <v>-681981</v>
      </c>
      <c r="M285" t="s">
        <v>0</v>
      </c>
      <c r="N285" t="s">
        <v>7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82</v>
      </c>
      <c r="C286" t="s">
        <v>2</v>
      </c>
      <c r="D286" t="s">
        <v>918</v>
      </c>
      <c r="E286" t="s">
        <v>4</v>
      </c>
      <c r="F286" t="s">
        <v>919</v>
      </c>
      <c r="G286" t="s">
        <v>920</v>
      </c>
      <c r="H286" s="3">
        <v>45831</v>
      </c>
      <c r="I286" s="3">
        <v>45833</v>
      </c>
      <c r="J286" s="3">
        <v>45878</v>
      </c>
      <c r="K286" t="s">
        <v>0</v>
      </c>
      <c r="L286" s="4">
        <v>-867162</v>
      </c>
      <c r="M286" t="s">
        <v>0</v>
      </c>
      <c r="N286" t="s">
        <v>7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198</v>
      </c>
      <c r="C287" t="s">
        <v>2</v>
      </c>
      <c r="D287" t="s">
        <v>921</v>
      </c>
      <c r="E287" t="s">
        <v>4</v>
      </c>
      <c r="F287" t="s">
        <v>922</v>
      </c>
      <c r="G287" t="s">
        <v>923</v>
      </c>
      <c r="H287" s="3">
        <v>45831</v>
      </c>
      <c r="I287" s="3">
        <v>45833</v>
      </c>
      <c r="J287" s="3">
        <v>45878</v>
      </c>
      <c r="K287" t="s">
        <v>0</v>
      </c>
      <c r="L287" s="4">
        <v>-867162</v>
      </c>
      <c r="M287" t="s">
        <v>0</v>
      </c>
      <c r="N287" t="s">
        <v>7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66</v>
      </c>
      <c r="C288" t="s">
        <v>2</v>
      </c>
      <c r="D288" t="s">
        <v>924</v>
      </c>
      <c r="E288" t="s">
        <v>4</v>
      </c>
      <c r="F288" t="s">
        <v>925</v>
      </c>
      <c r="G288" t="s">
        <v>926</v>
      </c>
      <c r="H288" s="3">
        <v>45831</v>
      </c>
      <c r="I288" s="3">
        <v>45833</v>
      </c>
      <c r="J288" s="3">
        <v>45878</v>
      </c>
      <c r="K288" t="s">
        <v>0</v>
      </c>
      <c r="L288" s="4">
        <v>-3745773</v>
      </c>
      <c r="M288" t="s">
        <v>0</v>
      </c>
      <c r="N288" t="s">
        <v>7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70</v>
      </c>
      <c r="C289" t="s">
        <v>2</v>
      </c>
      <c r="D289" t="s">
        <v>927</v>
      </c>
      <c r="E289" t="s">
        <v>4</v>
      </c>
      <c r="F289" t="s">
        <v>928</v>
      </c>
      <c r="G289" t="s">
        <v>929</v>
      </c>
      <c r="H289" s="3">
        <v>45831</v>
      </c>
      <c r="I289" s="3">
        <v>45834</v>
      </c>
      <c r="J289" s="3">
        <v>45879</v>
      </c>
      <c r="K289" t="s">
        <v>0</v>
      </c>
      <c r="L289" s="4">
        <v>-2545668</v>
      </c>
      <c r="M289" t="s">
        <v>0</v>
      </c>
      <c r="N289" t="s">
        <v>7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129</v>
      </c>
      <c r="C290" t="s">
        <v>2</v>
      </c>
      <c r="D290" t="s">
        <v>930</v>
      </c>
      <c r="E290" t="s">
        <v>4</v>
      </c>
      <c r="F290" t="s">
        <v>931</v>
      </c>
      <c r="G290" t="s">
        <v>932</v>
      </c>
      <c r="H290" s="3">
        <v>45831</v>
      </c>
      <c r="I290" s="3">
        <v>45835</v>
      </c>
      <c r="J290" s="3">
        <v>45880</v>
      </c>
      <c r="K290" t="s">
        <v>0</v>
      </c>
      <c r="L290" s="4">
        <v>-7315475</v>
      </c>
      <c r="M290" t="s">
        <v>0</v>
      </c>
      <c r="N290" t="s">
        <v>7</v>
      </c>
      <c r="O290" s="3"/>
      <c r="P290" t="s">
        <v>0</v>
      </c>
      <c r="Q290" t="s">
        <v>9</v>
      </c>
    </row>
    <row r="291" spans="1:17" ht="14.1" customHeight="1" outlineLevel="2" x14ac:dyDescent="0.2">
      <c r="A291" s="2" t="s">
        <v>0</v>
      </c>
      <c r="B291" t="s">
        <v>54</v>
      </c>
      <c r="C291" t="s">
        <v>2</v>
      </c>
      <c r="D291" t="s">
        <v>933</v>
      </c>
      <c r="E291" t="s">
        <v>4</v>
      </c>
      <c r="F291" t="s">
        <v>934</v>
      </c>
      <c r="G291" t="s">
        <v>935</v>
      </c>
      <c r="H291" s="3">
        <v>45831</v>
      </c>
      <c r="I291" s="3">
        <v>45834</v>
      </c>
      <c r="J291" s="3">
        <v>45879</v>
      </c>
      <c r="K291" t="s">
        <v>0</v>
      </c>
      <c r="L291" s="4">
        <v>-2043490</v>
      </c>
      <c r="M291" t="s">
        <v>0</v>
      </c>
      <c r="N291" t="s">
        <v>7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113</v>
      </c>
      <c r="C292" t="s">
        <v>2</v>
      </c>
      <c r="D292" t="s">
        <v>936</v>
      </c>
      <c r="E292" t="s">
        <v>4</v>
      </c>
      <c r="F292" t="s">
        <v>937</v>
      </c>
      <c r="G292" t="s">
        <v>938</v>
      </c>
      <c r="H292" s="3">
        <v>45831</v>
      </c>
      <c r="I292" s="3">
        <v>45832</v>
      </c>
      <c r="J292" s="3">
        <v>45877</v>
      </c>
      <c r="K292" t="s">
        <v>0</v>
      </c>
      <c r="L292" s="4">
        <v>-2545668</v>
      </c>
      <c r="M292" t="s">
        <v>0</v>
      </c>
      <c r="N292" t="s">
        <v>7</v>
      </c>
      <c r="O292" s="3"/>
      <c r="P292" t="s">
        <v>0</v>
      </c>
      <c r="Q292" t="s">
        <v>9</v>
      </c>
    </row>
    <row r="293" spans="1:17" ht="14.1" customHeight="1" outlineLevel="2" x14ac:dyDescent="0.2">
      <c r="A293" s="2" t="s">
        <v>0</v>
      </c>
      <c r="B293" t="s">
        <v>463</v>
      </c>
      <c r="C293" t="s">
        <v>2</v>
      </c>
      <c r="D293" t="s">
        <v>939</v>
      </c>
      <c r="E293" t="s">
        <v>4</v>
      </c>
      <c r="F293" t="s">
        <v>940</v>
      </c>
      <c r="G293" t="s">
        <v>941</v>
      </c>
      <c r="H293" s="3">
        <v>45831</v>
      </c>
      <c r="I293" s="3">
        <v>45832</v>
      </c>
      <c r="J293" s="3">
        <v>45877</v>
      </c>
      <c r="K293" t="s">
        <v>0</v>
      </c>
      <c r="L293" s="4">
        <v>-2236503</v>
      </c>
      <c r="M293" t="s">
        <v>0</v>
      </c>
      <c r="N293" t="s">
        <v>7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46</v>
      </c>
      <c r="C294" t="s">
        <v>2</v>
      </c>
      <c r="D294" t="s">
        <v>942</v>
      </c>
      <c r="E294" t="s">
        <v>4</v>
      </c>
      <c r="F294" t="s">
        <v>943</v>
      </c>
      <c r="G294" t="s">
        <v>944</v>
      </c>
      <c r="H294" s="3">
        <v>45831</v>
      </c>
      <c r="I294" s="3">
        <v>45833</v>
      </c>
      <c r="J294" s="3">
        <v>45878</v>
      </c>
      <c r="K294" t="s">
        <v>0</v>
      </c>
      <c r="L294" s="4">
        <v>-2762459</v>
      </c>
      <c r="M294" t="s">
        <v>0</v>
      </c>
      <c r="N294" t="s">
        <v>7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38</v>
      </c>
      <c r="C295" t="s">
        <v>2</v>
      </c>
      <c r="D295" t="s">
        <v>945</v>
      </c>
      <c r="E295" t="s">
        <v>4</v>
      </c>
      <c r="F295" t="s">
        <v>946</v>
      </c>
      <c r="G295" t="s">
        <v>947</v>
      </c>
      <c r="H295" s="3">
        <v>45831</v>
      </c>
      <c r="I295" s="3">
        <v>45834</v>
      </c>
      <c r="J295" s="3">
        <v>45879</v>
      </c>
      <c r="K295" t="s">
        <v>0</v>
      </c>
      <c r="L295" s="4">
        <v>-2545668</v>
      </c>
      <c r="M295" t="s">
        <v>0</v>
      </c>
      <c r="N295" t="s">
        <v>7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293</v>
      </c>
      <c r="C296" t="s">
        <v>2</v>
      </c>
      <c r="D296" t="s">
        <v>948</v>
      </c>
      <c r="E296" t="s">
        <v>4</v>
      </c>
      <c r="F296" t="s">
        <v>949</v>
      </c>
      <c r="G296" t="s">
        <v>950</v>
      </c>
      <c r="H296" s="3">
        <v>45831</v>
      </c>
      <c r="I296" s="3">
        <v>45833</v>
      </c>
      <c r="J296" s="3">
        <v>45878</v>
      </c>
      <c r="K296" t="s">
        <v>0</v>
      </c>
      <c r="L296" s="4">
        <v>-216791</v>
      </c>
      <c r="M296" t="s">
        <v>0</v>
      </c>
      <c r="N296" t="s">
        <v>7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421</v>
      </c>
      <c r="C297" t="s">
        <v>2</v>
      </c>
      <c r="D297" t="s">
        <v>951</v>
      </c>
      <c r="E297" t="s">
        <v>4</v>
      </c>
      <c r="F297" t="s">
        <v>952</v>
      </c>
      <c r="G297" t="s">
        <v>953</v>
      </c>
      <c r="H297" s="3">
        <v>45831</v>
      </c>
      <c r="I297" s="3">
        <v>45833</v>
      </c>
      <c r="J297" s="3">
        <v>45878</v>
      </c>
      <c r="K297" t="s">
        <v>0</v>
      </c>
      <c r="L297" s="4">
        <v>-1826699</v>
      </c>
      <c r="M297" t="s">
        <v>0</v>
      </c>
      <c r="N297" t="s">
        <v>7</v>
      </c>
      <c r="O297" s="3"/>
      <c r="P297" t="s">
        <v>0</v>
      </c>
      <c r="Q297" t="s">
        <v>9</v>
      </c>
    </row>
    <row r="298" spans="1:17" ht="14.1" customHeight="1" outlineLevel="2" x14ac:dyDescent="0.2">
      <c r="A298" s="2" t="s">
        <v>0</v>
      </c>
      <c r="B298" t="s">
        <v>177</v>
      </c>
      <c r="C298" t="s">
        <v>2</v>
      </c>
      <c r="D298" t="s">
        <v>954</v>
      </c>
      <c r="E298" t="s">
        <v>4</v>
      </c>
      <c r="F298" t="s">
        <v>955</v>
      </c>
      <c r="G298" t="s">
        <v>956</v>
      </c>
      <c r="H298" s="3">
        <v>45833</v>
      </c>
      <c r="I298" s="3">
        <v>45834</v>
      </c>
      <c r="J298" s="3">
        <v>45879</v>
      </c>
      <c r="K298" t="s">
        <v>0</v>
      </c>
      <c r="L298" s="4">
        <v>-2545668</v>
      </c>
      <c r="M298" t="s">
        <v>0</v>
      </c>
      <c r="N298" t="s">
        <v>7</v>
      </c>
      <c r="O298" s="3"/>
      <c r="P298" t="s">
        <v>0</v>
      </c>
      <c r="Q298" t="s">
        <v>9</v>
      </c>
    </row>
    <row r="299" spans="1:17" ht="14.1" customHeight="1" outlineLevel="2" x14ac:dyDescent="0.2">
      <c r="A299" s="2" t="s">
        <v>0</v>
      </c>
      <c r="B299" t="s">
        <v>184</v>
      </c>
      <c r="C299" t="s">
        <v>2</v>
      </c>
      <c r="D299" t="s">
        <v>957</v>
      </c>
      <c r="E299" t="s">
        <v>4</v>
      </c>
      <c r="F299" t="s">
        <v>958</v>
      </c>
      <c r="G299" t="s">
        <v>959</v>
      </c>
      <c r="H299" s="3">
        <v>45833</v>
      </c>
      <c r="I299" s="3">
        <v>45833</v>
      </c>
      <c r="J299" s="3">
        <v>45878</v>
      </c>
      <c r="K299" t="s">
        <v>0</v>
      </c>
      <c r="L299" s="4">
        <v>-2545668</v>
      </c>
      <c r="M299" t="s">
        <v>0</v>
      </c>
      <c r="N299" t="s">
        <v>7</v>
      </c>
      <c r="O299" s="3"/>
      <c r="P299" t="s">
        <v>0</v>
      </c>
      <c r="Q299" t="s">
        <v>9</v>
      </c>
    </row>
    <row r="300" spans="1:17" ht="14.1" customHeight="1" outlineLevel="2" x14ac:dyDescent="0.2">
      <c r="A300" s="2" t="s">
        <v>0</v>
      </c>
      <c r="B300" t="s">
        <v>10</v>
      </c>
      <c r="C300" t="s">
        <v>2</v>
      </c>
      <c r="D300" t="s">
        <v>960</v>
      </c>
      <c r="E300" t="s">
        <v>4</v>
      </c>
      <c r="F300" t="s">
        <v>961</v>
      </c>
      <c r="G300" t="s">
        <v>962</v>
      </c>
      <c r="H300" s="3">
        <v>45833</v>
      </c>
      <c r="I300" s="3">
        <v>45835</v>
      </c>
      <c r="J300" s="3">
        <v>45880</v>
      </c>
      <c r="K300" t="s">
        <v>0</v>
      </c>
      <c r="L300" s="4">
        <v>-2352655</v>
      </c>
      <c r="M300" t="s">
        <v>0</v>
      </c>
      <c r="N300" t="s">
        <v>7</v>
      </c>
      <c r="O300" s="3"/>
      <c r="P300" t="s">
        <v>0</v>
      </c>
      <c r="Q300" t="s">
        <v>9</v>
      </c>
    </row>
    <row r="301" spans="1:17" ht="14.1" customHeight="1" outlineLevel="2" x14ac:dyDescent="0.2">
      <c r="A301" s="2" t="s">
        <v>0</v>
      </c>
      <c r="B301" t="s">
        <v>233</v>
      </c>
      <c r="C301" t="s">
        <v>2</v>
      </c>
      <c r="D301" t="s">
        <v>963</v>
      </c>
      <c r="E301" t="s">
        <v>4</v>
      </c>
      <c r="F301" t="s">
        <v>964</v>
      </c>
      <c r="G301" t="s">
        <v>965</v>
      </c>
      <c r="H301" s="3">
        <v>45833</v>
      </c>
      <c r="I301" s="3">
        <v>45835</v>
      </c>
      <c r="J301" s="3">
        <v>45880</v>
      </c>
      <c r="K301" t="s">
        <v>0</v>
      </c>
      <c r="L301" s="4">
        <v>-2861819</v>
      </c>
      <c r="M301" t="s">
        <v>0</v>
      </c>
      <c r="N301" t="s">
        <v>7</v>
      </c>
      <c r="O301" s="3"/>
      <c r="P301" t="s">
        <v>0</v>
      </c>
      <c r="Q301" t="s">
        <v>9</v>
      </c>
    </row>
    <row r="302" spans="1:17" ht="14.1" customHeight="1" outlineLevel="2" x14ac:dyDescent="0.2">
      <c r="A302" s="2" t="s">
        <v>0</v>
      </c>
      <c r="B302" t="s">
        <v>14</v>
      </c>
      <c r="C302" t="s">
        <v>2</v>
      </c>
      <c r="D302" t="s">
        <v>966</v>
      </c>
      <c r="E302" t="s">
        <v>4</v>
      </c>
      <c r="F302" t="s">
        <v>967</v>
      </c>
      <c r="G302" t="s">
        <v>968</v>
      </c>
      <c r="H302" s="3">
        <v>45833</v>
      </c>
      <c r="I302" s="3">
        <v>45835</v>
      </c>
      <c r="J302" s="3">
        <v>45880</v>
      </c>
      <c r="K302" t="s">
        <v>0</v>
      </c>
      <c r="L302" s="4">
        <v>-2545668</v>
      </c>
      <c r="M302" t="s">
        <v>0</v>
      </c>
      <c r="N302" t="s">
        <v>7</v>
      </c>
      <c r="O302" s="3"/>
      <c r="P302" t="s">
        <v>0</v>
      </c>
      <c r="Q302" t="s">
        <v>9</v>
      </c>
    </row>
    <row r="303" spans="1:17" ht="14.1" customHeight="1" outlineLevel="2" x14ac:dyDescent="0.2">
      <c r="A303" s="2" t="s">
        <v>0</v>
      </c>
      <c r="B303" t="s">
        <v>105</v>
      </c>
      <c r="C303" t="s">
        <v>2</v>
      </c>
      <c r="D303" t="s">
        <v>969</v>
      </c>
      <c r="E303" t="s">
        <v>4</v>
      </c>
      <c r="F303" t="s">
        <v>970</v>
      </c>
      <c r="G303" t="s">
        <v>971</v>
      </c>
      <c r="H303" s="3">
        <v>45833</v>
      </c>
      <c r="I303" s="3">
        <v>45835</v>
      </c>
      <c r="J303" s="3">
        <v>45880</v>
      </c>
      <c r="K303" t="s">
        <v>0</v>
      </c>
      <c r="L303" s="4">
        <v>-5295763</v>
      </c>
      <c r="M303" t="s">
        <v>0</v>
      </c>
      <c r="N303" t="s">
        <v>7</v>
      </c>
      <c r="O303" s="3"/>
      <c r="P303" t="s">
        <v>0</v>
      </c>
      <c r="Q303" t="s">
        <v>9</v>
      </c>
    </row>
    <row r="304" spans="1:17" ht="14.1" customHeight="1" outlineLevel="2" x14ac:dyDescent="0.2">
      <c r="A304" s="2" t="s">
        <v>0</v>
      </c>
      <c r="B304" t="s">
        <v>14</v>
      </c>
      <c r="C304" t="s">
        <v>2</v>
      </c>
      <c r="D304" t="s">
        <v>972</v>
      </c>
      <c r="E304" t="s">
        <v>4</v>
      </c>
      <c r="F304" t="s">
        <v>973</v>
      </c>
      <c r="G304" t="s">
        <v>974</v>
      </c>
      <c r="H304" s="3">
        <v>45833</v>
      </c>
      <c r="I304" s="3">
        <v>45835</v>
      </c>
      <c r="J304" s="3">
        <v>45880</v>
      </c>
      <c r="K304" t="s">
        <v>0</v>
      </c>
      <c r="L304" s="4">
        <v>-2762459</v>
      </c>
      <c r="M304" t="s">
        <v>0</v>
      </c>
      <c r="N304" t="s">
        <v>7</v>
      </c>
      <c r="O304" s="3"/>
      <c r="P304" t="s">
        <v>0</v>
      </c>
      <c r="Q304" t="s">
        <v>9</v>
      </c>
    </row>
    <row r="305" spans="1:17" ht="14.1" customHeight="1" outlineLevel="2" x14ac:dyDescent="0.2">
      <c r="A305" s="2" t="s">
        <v>0</v>
      </c>
      <c r="B305" t="s">
        <v>342</v>
      </c>
      <c r="C305" t="s">
        <v>2</v>
      </c>
      <c r="D305" t="s">
        <v>975</v>
      </c>
      <c r="E305" t="s">
        <v>4</v>
      </c>
      <c r="F305" t="s">
        <v>976</v>
      </c>
      <c r="G305" t="s">
        <v>977</v>
      </c>
      <c r="H305" s="3">
        <v>45833</v>
      </c>
      <c r="I305" s="3">
        <v>45836</v>
      </c>
      <c r="J305" s="3">
        <v>45881</v>
      </c>
      <c r="K305" t="s">
        <v>0</v>
      </c>
      <c r="L305" s="4">
        <v>-2415874</v>
      </c>
      <c r="M305" t="s">
        <v>0</v>
      </c>
      <c r="N305" t="s">
        <v>7</v>
      </c>
      <c r="O305" s="3"/>
      <c r="P305" t="s">
        <v>0</v>
      </c>
      <c r="Q305" t="s">
        <v>9</v>
      </c>
    </row>
    <row r="306" spans="1:17" ht="14.1" customHeight="1" outlineLevel="2" x14ac:dyDescent="0.2">
      <c r="A306" s="2" t="s">
        <v>0</v>
      </c>
      <c r="B306" t="s">
        <v>109</v>
      </c>
      <c r="C306" t="s">
        <v>2</v>
      </c>
      <c r="D306" t="s">
        <v>978</v>
      </c>
      <c r="E306" t="s">
        <v>4</v>
      </c>
      <c r="F306" t="s">
        <v>979</v>
      </c>
      <c r="G306" t="s">
        <v>980</v>
      </c>
      <c r="H306" s="3">
        <v>45833</v>
      </c>
      <c r="I306" s="3">
        <v>45836</v>
      </c>
      <c r="J306" s="3">
        <v>45881</v>
      </c>
      <c r="K306" t="s">
        <v>0</v>
      </c>
      <c r="L306" s="4">
        <v>-2377179</v>
      </c>
      <c r="M306" t="s">
        <v>0</v>
      </c>
      <c r="N306" t="s">
        <v>7</v>
      </c>
      <c r="O306" s="3"/>
      <c r="P306" t="s">
        <v>0</v>
      </c>
      <c r="Q306" t="s">
        <v>9</v>
      </c>
    </row>
    <row r="307" spans="1:17" ht="14.1" customHeight="1" outlineLevel="2" x14ac:dyDescent="0.2">
      <c r="A307" s="2" t="s">
        <v>0</v>
      </c>
      <c r="B307" t="s">
        <v>109</v>
      </c>
      <c r="C307" t="s">
        <v>2</v>
      </c>
      <c r="D307" t="s">
        <v>981</v>
      </c>
      <c r="E307" t="s">
        <v>4</v>
      </c>
      <c r="F307" t="s">
        <v>982</v>
      </c>
      <c r="G307" t="s">
        <v>983</v>
      </c>
      <c r="H307" s="3">
        <v>45833</v>
      </c>
      <c r="I307" s="3">
        <v>45836</v>
      </c>
      <c r="J307" s="3">
        <v>45881</v>
      </c>
      <c r="K307" t="s">
        <v>0</v>
      </c>
      <c r="L307" s="4">
        <v>-3172262</v>
      </c>
      <c r="M307" t="s">
        <v>0</v>
      </c>
      <c r="N307" t="s">
        <v>7</v>
      </c>
      <c r="O307" s="3"/>
      <c r="P307" t="s">
        <v>0</v>
      </c>
      <c r="Q307" t="s">
        <v>9</v>
      </c>
    </row>
    <row r="308" spans="1:17" ht="14.1" customHeight="1" outlineLevel="2" x14ac:dyDescent="0.2">
      <c r="A308" s="2" t="s">
        <v>0</v>
      </c>
      <c r="B308" t="s">
        <v>1</v>
      </c>
      <c r="C308" t="s">
        <v>2</v>
      </c>
      <c r="D308" t="s">
        <v>984</v>
      </c>
      <c r="E308" t="s">
        <v>4</v>
      </c>
      <c r="F308" t="s">
        <v>985</v>
      </c>
      <c r="G308" t="s">
        <v>986</v>
      </c>
      <c r="H308" s="3">
        <v>45833</v>
      </c>
      <c r="I308" s="3">
        <v>45836</v>
      </c>
      <c r="J308" s="3">
        <v>45881</v>
      </c>
      <c r="K308" t="s">
        <v>0</v>
      </c>
      <c r="L308" s="4">
        <v>-4261391</v>
      </c>
      <c r="M308" t="s">
        <v>0</v>
      </c>
      <c r="N308" t="s">
        <v>7</v>
      </c>
      <c r="O308" s="3"/>
      <c r="P308" t="s">
        <v>0</v>
      </c>
      <c r="Q308" t="s">
        <v>9</v>
      </c>
    </row>
    <row r="309" spans="1:17" ht="14.1" customHeight="1" outlineLevel="2" x14ac:dyDescent="0.2">
      <c r="A309" s="2" t="s">
        <v>0</v>
      </c>
      <c r="B309" t="s">
        <v>117</v>
      </c>
      <c r="C309" t="s">
        <v>2</v>
      </c>
      <c r="D309" t="s">
        <v>987</v>
      </c>
      <c r="E309" t="s">
        <v>4</v>
      </c>
      <c r="F309" t="s">
        <v>988</v>
      </c>
      <c r="G309" t="s">
        <v>989</v>
      </c>
      <c r="H309" s="3">
        <v>45833</v>
      </c>
      <c r="I309" s="3">
        <v>45836</v>
      </c>
      <c r="J309" s="3">
        <v>45881</v>
      </c>
      <c r="K309" t="s">
        <v>0</v>
      </c>
      <c r="L309" s="4">
        <v>-2352655</v>
      </c>
      <c r="M309" t="s">
        <v>0</v>
      </c>
      <c r="N309" t="s">
        <v>7</v>
      </c>
      <c r="O309" s="3"/>
      <c r="P309" t="s">
        <v>0</v>
      </c>
      <c r="Q309" t="s">
        <v>9</v>
      </c>
    </row>
    <row r="310" spans="1:17" ht="14.1" customHeight="1" outlineLevel="2" x14ac:dyDescent="0.2">
      <c r="A310" s="2" t="s">
        <v>0</v>
      </c>
      <c r="B310" t="s">
        <v>125</v>
      </c>
      <c r="C310" t="s">
        <v>2</v>
      </c>
      <c r="D310" t="s">
        <v>990</v>
      </c>
      <c r="E310" t="s">
        <v>4</v>
      </c>
      <c r="F310" t="s">
        <v>991</v>
      </c>
      <c r="G310" t="s">
        <v>992</v>
      </c>
      <c r="H310" s="3">
        <v>45833</v>
      </c>
      <c r="I310" s="3">
        <v>45836</v>
      </c>
      <c r="J310" s="3">
        <v>45881</v>
      </c>
      <c r="K310" t="s">
        <v>0</v>
      </c>
      <c r="L310" s="4">
        <v>-2545668</v>
      </c>
      <c r="M310" t="s">
        <v>0</v>
      </c>
      <c r="N310" t="s">
        <v>7</v>
      </c>
      <c r="O310" s="3"/>
      <c r="P310" t="s">
        <v>0</v>
      </c>
      <c r="Q310" t="s">
        <v>9</v>
      </c>
    </row>
    <row r="311" spans="1:17" ht="14.1" customHeight="1" outlineLevel="2" x14ac:dyDescent="0.2">
      <c r="A311" s="2" t="s">
        <v>0</v>
      </c>
      <c r="B311" t="s">
        <v>18</v>
      </c>
      <c r="C311" t="s">
        <v>2</v>
      </c>
      <c r="D311" t="s">
        <v>993</v>
      </c>
      <c r="E311" t="s">
        <v>4</v>
      </c>
      <c r="F311" t="s">
        <v>994</v>
      </c>
      <c r="G311" t="s">
        <v>995</v>
      </c>
      <c r="H311" s="3">
        <v>45833</v>
      </c>
      <c r="I311" s="3">
        <v>45836</v>
      </c>
      <c r="J311" s="3">
        <v>45881</v>
      </c>
      <c r="K311" t="s">
        <v>0</v>
      </c>
      <c r="L311" s="4">
        <v>-2545668</v>
      </c>
      <c r="M311" t="s">
        <v>0</v>
      </c>
      <c r="N311" t="s">
        <v>7</v>
      </c>
      <c r="O311" s="3"/>
      <c r="P311" t="s">
        <v>0</v>
      </c>
      <c r="Q311" t="s">
        <v>9</v>
      </c>
    </row>
    <row r="312" spans="1:17" ht="14.1" customHeight="1" outlineLevel="2" x14ac:dyDescent="0.2">
      <c r="A312" s="2" t="s">
        <v>0</v>
      </c>
      <c r="B312" t="s">
        <v>97</v>
      </c>
      <c r="C312" t="s">
        <v>2</v>
      </c>
      <c r="D312" t="s">
        <v>996</v>
      </c>
      <c r="E312" t="s">
        <v>4</v>
      </c>
      <c r="F312" t="s">
        <v>997</v>
      </c>
      <c r="G312" t="s">
        <v>998</v>
      </c>
      <c r="H312" s="3">
        <v>45833</v>
      </c>
      <c r="I312" s="3">
        <v>45833</v>
      </c>
      <c r="J312" s="3">
        <v>45878</v>
      </c>
      <c r="K312" t="s">
        <v>0</v>
      </c>
      <c r="L312" s="4">
        <v>-1685491</v>
      </c>
      <c r="M312" t="s">
        <v>0</v>
      </c>
      <c r="N312" t="s">
        <v>7</v>
      </c>
      <c r="O312" s="3"/>
      <c r="P312" t="s">
        <v>0</v>
      </c>
      <c r="Q312" t="s">
        <v>9</v>
      </c>
    </row>
    <row r="313" spans="1:17" ht="14.1" customHeight="1" outlineLevel="2" x14ac:dyDescent="0.2">
      <c r="A313" s="2" t="s">
        <v>0</v>
      </c>
      <c r="B313" t="s">
        <v>101</v>
      </c>
      <c r="C313" t="s">
        <v>2</v>
      </c>
      <c r="D313" t="s">
        <v>999</v>
      </c>
      <c r="E313" t="s">
        <v>4</v>
      </c>
      <c r="F313" t="s">
        <v>1000</v>
      </c>
      <c r="G313" t="s">
        <v>1001</v>
      </c>
      <c r="H313" s="3">
        <v>45833</v>
      </c>
      <c r="I313" s="3">
        <v>45833</v>
      </c>
      <c r="J313" s="3">
        <v>45878</v>
      </c>
      <c r="K313" t="s">
        <v>0</v>
      </c>
      <c r="L313" s="4">
        <v>-1802922</v>
      </c>
      <c r="M313" t="s">
        <v>0</v>
      </c>
      <c r="N313" t="s">
        <v>7</v>
      </c>
      <c r="O313" s="3"/>
      <c r="P313" t="s">
        <v>0</v>
      </c>
      <c r="Q313" t="s">
        <v>9</v>
      </c>
    </row>
    <row r="314" spans="1:17" ht="14.1" customHeight="1" outlineLevel="2" x14ac:dyDescent="0.2">
      <c r="A314" s="2" t="s">
        <v>0</v>
      </c>
      <c r="B314" t="s">
        <v>62</v>
      </c>
      <c r="C314" t="s">
        <v>2</v>
      </c>
      <c r="D314" t="s">
        <v>1002</v>
      </c>
      <c r="E314" t="s">
        <v>4</v>
      </c>
      <c r="F314" t="s">
        <v>0</v>
      </c>
      <c r="G314" t="s">
        <v>1003</v>
      </c>
      <c r="H314" s="3">
        <v>45833</v>
      </c>
      <c r="I314" s="3">
        <v>45833</v>
      </c>
      <c r="J314" s="3">
        <v>45833</v>
      </c>
      <c r="K314" t="s">
        <v>0</v>
      </c>
      <c r="L314" s="4">
        <v>479771</v>
      </c>
      <c r="M314" t="s">
        <v>0</v>
      </c>
      <c r="N314" t="s">
        <v>1004</v>
      </c>
      <c r="O314" s="3">
        <v>45843</v>
      </c>
      <c r="P314" t="s">
        <v>8</v>
      </c>
      <c r="Q314" t="s">
        <v>9</v>
      </c>
    </row>
    <row r="315" spans="1:17" ht="14.1" customHeight="1" outlineLevel="2" x14ac:dyDescent="0.2">
      <c r="A315" s="2" t="s">
        <v>0</v>
      </c>
      <c r="B315" t="s">
        <v>136</v>
      </c>
      <c r="C315" t="s">
        <v>2</v>
      </c>
      <c r="D315" t="s">
        <v>1005</v>
      </c>
      <c r="E315" t="s">
        <v>4</v>
      </c>
      <c r="F315" t="s">
        <v>1006</v>
      </c>
      <c r="G315" t="s">
        <v>1007</v>
      </c>
      <c r="H315" s="3">
        <v>45834</v>
      </c>
      <c r="I315" s="3">
        <v>45834</v>
      </c>
      <c r="J315" s="3">
        <v>45879</v>
      </c>
      <c r="K315" t="s">
        <v>0</v>
      </c>
      <c r="L315" s="4">
        <v>-3220564</v>
      </c>
      <c r="M315" t="s">
        <v>0</v>
      </c>
      <c r="N315" t="s">
        <v>7</v>
      </c>
      <c r="O315" s="3"/>
      <c r="P315" t="s">
        <v>0</v>
      </c>
      <c r="Q315" t="s">
        <v>9</v>
      </c>
    </row>
    <row r="316" spans="1:17" ht="14.1" customHeight="1" outlineLevel="2" x14ac:dyDescent="0.2">
      <c r="A316" s="2" t="s">
        <v>0</v>
      </c>
      <c r="B316" t="s">
        <v>140</v>
      </c>
      <c r="C316" t="s">
        <v>2</v>
      </c>
      <c r="D316" t="s">
        <v>1008</v>
      </c>
      <c r="E316" t="s">
        <v>4</v>
      </c>
      <c r="F316" t="s">
        <v>1009</v>
      </c>
      <c r="G316" t="s">
        <v>1010</v>
      </c>
      <c r="H316" s="3">
        <v>45834</v>
      </c>
      <c r="I316" s="3">
        <v>45834</v>
      </c>
      <c r="J316" s="3">
        <v>45879</v>
      </c>
      <c r="K316" t="s">
        <v>0</v>
      </c>
      <c r="L316" s="4">
        <v>-2873979</v>
      </c>
      <c r="M316" t="s">
        <v>0</v>
      </c>
      <c r="N316" t="s">
        <v>7</v>
      </c>
      <c r="O316" s="3"/>
      <c r="P316" t="s">
        <v>0</v>
      </c>
      <c r="Q316" t="s">
        <v>9</v>
      </c>
    </row>
    <row r="317" spans="1:17" ht="14.1" customHeight="1" outlineLevel="2" x14ac:dyDescent="0.2">
      <c r="A317" s="2" t="s">
        <v>0</v>
      </c>
      <c r="B317" t="s">
        <v>70</v>
      </c>
      <c r="C317" t="s">
        <v>2</v>
      </c>
      <c r="D317" t="s">
        <v>1011</v>
      </c>
      <c r="E317" t="s">
        <v>4</v>
      </c>
      <c r="F317" t="s">
        <v>1012</v>
      </c>
      <c r="G317" t="s">
        <v>1013</v>
      </c>
      <c r="H317" s="3">
        <v>45834</v>
      </c>
      <c r="I317" s="3">
        <v>45836</v>
      </c>
      <c r="J317" s="3">
        <v>45881</v>
      </c>
      <c r="K317" t="s">
        <v>0</v>
      </c>
      <c r="L317" s="4">
        <v>-2694708</v>
      </c>
      <c r="M317" t="s">
        <v>0</v>
      </c>
      <c r="N317" t="s">
        <v>7</v>
      </c>
      <c r="O317" s="3"/>
      <c r="P317" t="s">
        <v>0</v>
      </c>
      <c r="Q317" t="s">
        <v>9</v>
      </c>
    </row>
    <row r="318" spans="1:17" ht="14.1" customHeight="1" outlineLevel="2" x14ac:dyDescent="0.2">
      <c r="A318" s="2" t="s">
        <v>0</v>
      </c>
      <c r="B318" t="s">
        <v>26</v>
      </c>
      <c r="C318" t="s">
        <v>2</v>
      </c>
      <c r="D318" t="s">
        <v>1014</v>
      </c>
      <c r="E318" t="s">
        <v>4</v>
      </c>
      <c r="F318" t="s">
        <v>0</v>
      </c>
      <c r="G318" t="s">
        <v>1015</v>
      </c>
      <c r="H318" s="3">
        <v>45834</v>
      </c>
      <c r="I318" s="3">
        <v>45834</v>
      </c>
      <c r="J318" s="3">
        <v>45834</v>
      </c>
      <c r="K318" t="s">
        <v>0</v>
      </c>
      <c r="L318" s="4">
        <v>120085</v>
      </c>
      <c r="M318" t="s">
        <v>0</v>
      </c>
      <c r="N318" t="s">
        <v>1016</v>
      </c>
      <c r="O318" s="3">
        <v>45843</v>
      </c>
      <c r="P318" t="s">
        <v>8</v>
      </c>
      <c r="Q318" t="s">
        <v>9</v>
      </c>
    </row>
    <row r="319" spans="1:17" ht="14.1" customHeight="1" outlineLevel="2" x14ac:dyDescent="0.2">
      <c r="A319" s="2" t="s">
        <v>0</v>
      </c>
      <c r="B319" t="s">
        <v>26</v>
      </c>
      <c r="C319" t="s">
        <v>2</v>
      </c>
      <c r="D319" t="s">
        <v>1017</v>
      </c>
      <c r="E319" t="s">
        <v>4</v>
      </c>
      <c r="F319" t="s">
        <v>0</v>
      </c>
      <c r="G319" t="s">
        <v>1018</v>
      </c>
      <c r="H319" s="3">
        <v>45834</v>
      </c>
      <c r="I319" s="3">
        <v>45834</v>
      </c>
      <c r="J319" s="3">
        <v>45834</v>
      </c>
      <c r="K319" t="s">
        <v>0</v>
      </c>
      <c r="L319" s="4">
        <v>1157358</v>
      </c>
      <c r="M319" t="s">
        <v>0</v>
      </c>
      <c r="N319" t="s">
        <v>1016</v>
      </c>
      <c r="O319" s="3">
        <v>45843</v>
      </c>
      <c r="P319" t="s">
        <v>8</v>
      </c>
      <c r="Q319" t="s">
        <v>9</v>
      </c>
    </row>
    <row r="320" spans="1:17" ht="14.1" customHeight="1" outlineLevel="2" x14ac:dyDescent="0.2">
      <c r="A320" s="2" t="s">
        <v>0</v>
      </c>
      <c r="B320" t="s">
        <v>129</v>
      </c>
      <c r="C320" t="s">
        <v>2</v>
      </c>
      <c r="D320" t="s">
        <v>1019</v>
      </c>
      <c r="E320" t="s">
        <v>4</v>
      </c>
      <c r="F320" t="s">
        <v>0</v>
      </c>
      <c r="G320" t="s">
        <v>1020</v>
      </c>
      <c r="H320" s="3">
        <v>45834</v>
      </c>
      <c r="I320" s="3">
        <v>45834</v>
      </c>
      <c r="J320" s="3">
        <v>45834</v>
      </c>
      <c r="K320" t="s">
        <v>0</v>
      </c>
      <c r="L320" s="4">
        <v>681981</v>
      </c>
      <c r="M320" t="s">
        <v>0</v>
      </c>
      <c r="N320" t="s">
        <v>1021</v>
      </c>
      <c r="O320" s="3">
        <v>45843</v>
      </c>
      <c r="P320" t="s">
        <v>8</v>
      </c>
      <c r="Q320" t="s">
        <v>9</v>
      </c>
    </row>
    <row r="321" spans="1:17" ht="14.1" customHeight="1" outlineLevel="2" x14ac:dyDescent="0.2">
      <c r="A321" s="2" t="s">
        <v>0</v>
      </c>
      <c r="B321" t="s">
        <v>151</v>
      </c>
      <c r="C321" t="s">
        <v>2</v>
      </c>
      <c r="D321" t="s">
        <v>1022</v>
      </c>
      <c r="E321" t="s">
        <v>4</v>
      </c>
      <c r="F321" t="s">
        <v>0</v>
      </c>
      <c r="G321" t="s">
        <v>1023</v>
      </c>
      <c r="H321" s="3">
        <v>45834</v>
      </c>
      <c r="I321" s="3">
        <v>45834</v>
      </c>
      <c r="J321" s="3">
        <v>45834</v>
      </c>
      <c r="K321" t="s">
        <v>0</v>
      </c>
      <c r="L321" s="4">
        <v>199392</v>
      </c>
      <c r="M321" t="s">
        <v>0</v>
      </c>
      <c r="N321" t="s">
        <v>1024</v>
      </c>
      <c r="O321" s="3">
        <v>45843</v>
      </c>
      <c r="P321" t="s">
        <v>8</v>
      </c>
      <c r="Q321" t="s">
        <v>9</v>
      </c>
    </row>
    <row r="322" spans="1:17" ht="14.1" customHeight="1" outlineLevel="2" x14ac:dyDescent="0.2">
      <c r="A322" s="2" t="s">
        <v>0</v>
      </c>
      <c r="B322" t="s">
        <v>151</v>
      </c>
      <c r="C322" t="s">
        <v>2</v>
      </c>
      <c r="D322" t="s">
        <v>1025</v>
      </c>
      <c r="E322" t="s">
        <v>4</v>
      </c>
      <c r="F322" t="s">
        <v>0</v>
      </c>
      <c r="G322" t="s">
        <v>1026</v>
      </c>
      <c r="H322" s="3">
        <v>45834</v>
      </c>
      <c r="I322" s="3">
        <v>45834</v>
      </c>
      <c r="J322" s="3">
        <v>45834</v>
      </c>
      <c r="K322" t="s">
        <v>0</v>
      </c>
      <c r="L322" s="4">
        <v>512271</v>
      </c>
      <c r="M322" t="s">
        <v>0</v>
      </c>
      <c r="N322" t="s">
        <v>1024</v>
      </c>
      <c r="O322" s="3">
        <v>45843</v>
      </c>
      <c r="P322" t="s">
        <v>8</v>
      </c>
      <c r="Q322" t="s">
        <v>9</v>
      </c>
    </row>
    <row r="323" spans="1:17" ht="14.1" customHeight="1" outlineLevel="2" x14ac:dyDescent="0.2">
      <c r="A323" s="2" t="s">
        <v>0</v>
      </c>
      <c r="B323" t="s">
        <v>151</v>
      </c>
      <c r="C323" t="s">
        <v>2</v>
      </c>
      <c r="D323" t="s">
        <v>1027</v>
      </c>
      <c r="E323" t="s">
        <v>4</v>
      </c>
      <c r="F323" t="s">
        <v>0</v>
      </c>
      <c r="G323" t="s">
        <v>1028</v>
      </c>
      <c r="H323" s="3">
        <v>45834</v>
      </c>
      <c r="I323" s="3">
        <v>45834</v>
      </c>
      <c r="J323" s="3">
        <v>45834</v>
      </c>
      <c r="K323" t="s">
        <v>0</v>
      </c>
      <c r="L323" s="4">
        <v>390796</v>
      </c>
      <c r="M323" t="s">
        <v>0</v>
      </c>
      <c r="N323" t="s">
        <v>1024</v>
      </c>
      <c r="O323" s="3">
        <v>45843</v>
      </c>
      <c r="P323" t="s">
        <v>8</v>
      </c>
      <c r="Q323" t="s">
        <v>9</v>
      </c>
    </row>
    <row r="324" spans="1:17" ht="14.1" customHeight="1" outlineLevel="2" x14ac:dyDescent="0.2">
      <c r="A324" s="2" t="s">
        <v>0</v>
      </c>
      <c r="B324" t="s">
        <v>151</v>
      </c>
      <c r="C324" t="s">
        <v>2</v>
      </c>
      <c r="D324" t="s">
        <v>1029</v>
      </c>
      <c r="E324" t="s">
        <v>4</v>
      </c>
      <c r="F324" t="s">
        <v>0</v>
      </c>
      <c r="G324" t="s">
        <v>1030</v>
      </c>
      <c r="H324" s="3">
        <v>45834</v>
      </c>
      <c r="I324" s="3">
        <v>45834</v>
      </c>
      <c r="J324" s="3">
        <v>45834</v>
      </c>
      <c r="K324" t="s">
        <v>0</v>
      </c>
      <c r="L324" s="4">
        <v>1919082</v>
      </c>
      <c r="M324" t="s">
        <v>0</v>
      </c>
      <c r="N324" t="s">
        <v>1024</v>
      </c>
      <c r="O324" s="3">
        <v>45843</v>
      </c>
      <c r="P324" t="s">
        <v>8</v>
      </c>
      <c r="Q324" t="s">
        <v>9</v>
      </c>
    </row>
    <row r="325" spans="1:17" ht="14.1" customHeight="1" outlineLevel="2" x14ac:dyDescent="0.2">
      <c r="A325" s="2" t="s">
        <v>0</v>
      </c>
      <c r="B325" t="s">
        <v>89</v>
      </c>
      <c r="C325" t="s">
        <v>2</v>
      </c>
      <c r="D325" t="s">
        <v>1031</v>
      </c>
      <c r="E325" t="s">
        <v>4</v>
      </c>
      <c r="F325" t="s">
        <v>1032</v>
      </c>
      <c r="G325" t="s">
        <v>1033</v>
      </c>
      <c r="H325" s="3">
        <v>45835</v>
      </c>
      <c r="I325" s="3">
        <v>45835</v>
      </c>
      <c r="J325" s="3">
        <v>45880</v>
      </c>
      <c r="K325" t="s">
        <v>0</v>
      </c>
      <c r="L325" s="4">
        <v>-1784851</v>
      </c>
      <c r="M325" t="s">
        <v>0</v>
      </c>
      <c r="N325" t="s">
        <v>7</v>
      </c>
      <c r="O325" s="3"/>
      <c r="P325" t="s">
        <v>0</v>
      </c>
      <c r="Q325" t="s">
        <v>9</v>
      </c>
    </row>
    <row r="326" spans="1:17" ht="14.1" customHeight="1" outlineLevel="2" x14ac:dyDescent="0.2">
      <c r="A326" s="2" t="s">
        <v>0</v>
      </c>
      <c r="B326" t="s">
        <v>136</v>
      </c>
      <c r="C326" t="s">
        <v>2</v>
      </c>
      <c r="D326" t="s">
        <v>1034</v>
      </c>
      <c r="E326" t="s">
        <v>4</v>
      </c>
      <c r="F326" t="s">
        <v>0</v>
      </c>
      <c r="G326" t="s">
        <v>1035</v>
      </c>
      <c r="H326" s="3">
        <v>45835</v>
      </c>
      <c r="I326" s="3">
        <v>45835</v>
      </c>
      <c r="J326" s="3">
        <v>45835</v>
      </c>
      <c r="K326" t="s">
        <v>0</v>
      </c>
      <c r="L326" s="4">
        <v>1124853</v>
      </c>
      <c r="M326" t="s">
        <v>0</v>
      </c>
      <c r="N326" t="s">
        <v>1036</v>
      </c>
      <c r="O326" s="3">
        <v>45843</v>
      </c>
      <c r="P326" t="s">
        <v>8</v>
      </c>
      <c r="Q326" t="s">
        <v>9</v>
      </c>
    </row>
    <row r="327" spans="1:17" ht="14.1" customHeight="1" outlineLevel="2" x14ac:dyDescent="0.2">
      <c r="A327" s="2" t="s">
        <v>0</v>
      </c>
      <c r="B327" t="s">
        <v>136</v>
      </c>
      <c r="C327" t="s">
        <v>2</v>
      </c>
      <c r="D327" t="s">
        <v>1037</v>
      </c>
      <c r="E327" t="s">
        <v>4</v>
      </c>
      <c r="F327" t="s">
        <v>0</v>
      </c>
      <c r="G327" t="s">
        <v>1038</v>
      </c>
      <c r="H327" s="3">
        <v>45835</v>
      </c>
      <c r="I327" s="3">
        <v>45835</v>
      </c>
      <c r="J327" s="3">
        <v>45835</v>
      </c>
      <c r="K327" t="s">
        <v>0</v>
      </c>
      <c r="L327" s="4">
        <v>79307</v>
      </c>
      <c r="M327" t="s">
        <v>0</v>
      </c>
      <c r="N327" t="s">
        <v>1036</v>
      </c>
      <c r="O327" s="3">
        <v>45843</v>
      </c>
      <c r="P327" t="s">
        <v>8</v>
      </c>
      <c r="Q327" t="s">
        <v>9</v>
      </c>
    </row>
    <row r="328" spans="1:17" outlineLevel="1" x14ac:dyDescent="0.2">
      <c r="A328" s="5" t="s">
        <v>0</v>
      </c>
      <c r="B328" s="5" t="s">
        <v>0</v>
      </c>
      <c r="C328" s="5" t="s">
        <v>0</v>
      </c>
      <c r="D328" s="5" t="s">
        <v>0</v>
      </c>
      <c r="E328" s="5" t="s">
        <v>0</v>
      </c>
      <c r="F328" s="5" t="s">
        <v>0</v>
      </c>
      <c r="G328" s="5" t="s">
        <v>0</v>
      </c>
      <c r="H328" s="6"/>
      <c r="I328" s="6"/>
      <c r="J328" s="6"/>
      <c r="K328" s="5" t="s">
        <v>0</v>
      </c>
      <c r="L328" s="7">
        <v>-860071752</v>
      </c>
      <c r="M328" s="5" t="s">
        <v>0</v>
      </c>
      <c r="N328" s="5" t="s">
        <v>0</v>
      </c>
      <c r="O328" s="6"/>
      <c r="P328" s="5" t="s">
        <v>0</v>
      </c>
      <c r="Q328" s="5" t="s">
        <v>0</v>
      </c>
    </row>
    <row r="329" spans="1:17" ht="14.1" customHeight="1" outlineLevel="2" x14ac:dyDescent="0.2">
      <c r="A329" s="2" t="s">
        <v>0</v>
      </c>
      <c r="B329" t="s">
        <v>2</v>
      </c>
      <c r="C329" t="s">
        <v>2</v>
      </c>
      <c r="D329" t="s">
        <v>1039</v>
      </c>
      <c r="E329" t="s">
        <v>1040</v>
      </c>
      <c r="F329" t="s">
        <v>0</v>
      </c>
      <c r="G329" t="s">
        <v>1041</v>
      </c>
      <c r="H329" s="3">
        <v>45829</v>
      </c>
      <c r="I329" s="3">
        <v>45829</v>
      </c>
      <c r="J329" s="3">
        <v>45829</v>
      </c>
      <c r="K329" t="s">
        <v>1042</v>
      </c>
      <c r="L329" s="4">
        <v>1327579</v>
      </c>
      <c r="M329" t="s">
        <v>0</v>
      </c>
      <c r="N329" t="s">
        <v>1043</v>
      </c>
      <c r="O329" s="3">
        <v>45843</v>
      </c>
      <c r="P329" t="s">
        <v>8</v>
      </c>
      <c r="Q329" t="s">
        <v>9</v>
      </c>
    </row>
    <row r="330" spans="1:17" ht="14.1" customHeight="1" outlineLevel="2" x14ac:dyDescent="0.2">
      <c r="A330" s="2" t="s">
        <v>0</v>
      </c>
      <c r="B330" t="s">
        <v>2</v>
      </c>
      <c r="C330" t="s">
        <v>2</v>
      </c>
      <c r="D330" t="s">
        <v>1044</v>
      </c>
      <c r="E330" t="s">
        <v>1040</v>
      </c>
      <c r="F330" t="s">
        <v>0</v>
      </c>
      <c r="G330" t="s">
        <v>1045</v>
      </c>
      <c r="H330" s="3">
        <v>45834</v>
      </c>
      <c r="I330" s="3">
        <v>45834</v>
      </c>
      <c r="J330" s="3">
        <v>45834</v>
      </c>
      <c r="K330" t="s">
        <v>1042</v>
      </c>
      <c r="L330" s="4">
        <v>16594741</v>
      </c>
      <c r="M330" t="s">
        <v>0</v>
      </c>
      <c r="N330" t="s">
        <v>1046</v>
      </c>
      <c r="O330" s="3">
        <v>45843</v>
      </c>
      <c r="P330" t="s">
        <v>8</v>
      </c>
      <c r="Q330" t="s">
        <v>9</v>
      </c>
    </row>
    <row r="331" spans="1:17" outlineLevel="1" x14ac:dyDescent="0.2">
      <c r="A331" s="5" t="s">
        <v>0</v>
      </c>
      <c r="B331" s="5" t="s">
        <v>0</v>
      </c>
      <c r="C331" s="5" t="s">
        <v>0</v>
      </c>
      <c r="D331" s="5" t="s">
        <v>0</v>
      </c>
      <c r="E331" s="5" t="s">
        <v>0</v>
      </c>
      <c r="F331" s="5" t="s">
        <v>0</v>
      </c>
      <c r="G331" s="5" t="s">
        <v>0</v>
      </c>
      <c r="H331" s="6"/>
      <c r="I331" s="6"/>
      <c r="J331" s="6"/>
      <c r="K331" s="5" t="s">
        <v>1042</v>
      </c>
      <c r="L331" s="7">
        <v>17922320</v>
      </c>
      <c r="M331" s="5" t="s">
        <v>0</v>
      </c>
      <c r="N331" s="5" t="s">
        <v>0</v>
      </c>
      <c r="O331" s="6"/>
      <c r="P331" s="5" t="s">
        <v>0</v>
      </c>
      <c r="Q331" s="5" t="s">
        <v>0</v>
      </c>
    </row>
    <row r="332" spans="1:17" ht="14.1" customHeight="1" outlineLevel="2" x14ac:dyDescent="0.2">
      <c r="A332" s="2" t="s">
        <v>0</v>
      </c>
      <c r="B332" t="s">
        <v>2</v>
      </c>
      <c r="C332" t="s">
        <v>2</v>
      </c>
      <c r="D332" t="s">
        <v>1047</v>
      </c>
      <c r="E332" t="s">
        <v>1048</v>
      </c>
      <c r="F332" t="s">
        <v>0</v>
      </c>
      <c r="G332" t="s">
        <v>1049</v>
      </c>
      <c r="H332" s="3">
        <v>45833</v>
      </c>
      <c r="I332" s="3">
        <v>45833</v>
      </c>
      <c r="J332" s="3">
        <v>45833</v>
      </c>
      <c r="K332" t="s">
        <v>1050</v>
      </c>
      <c r="L332" s="4">
        <v>9956845</v>
      </c>
      <c r="M332" t="s">
        <v>0</v>
      </c>
      <c r="N332" t="s">
        <v>1051</v>
      </c>
      <c r="O332" s="3">
        <v>45843</v>
      </c>
      <c r="P332" t="s">
        <v>8</v>
      </c>
      <c r="Q332" t="s">
        <v>9</v>
      </c>
    </row>
    <row r="333" spans="1:17" ht="14.1" customHeight="1" outlineLevel="2" x14ac:dyDescent="0.2">
      <c r="A333" s="2" t="s">
        <v>0</v>
      </c>
      <c r="B333" t="s">
        <v>2</v>
      </c>
      <c r="C333" t="s">
        <v>2</v>
      </c>
      <c r="D333" t="s">
        <v>1052</v>
      </c>
      <c r="E333" t="s">
        <v>1048</v>
      </c>
      <c r="F333" t="s">
        <v>0</v>
      </c>
      <c r="G333" t="s">
        <v>1053</v>
      </c>
      <c r="H333" s="3">
        <v>45833</v>
      </c>
      <c r="I333" s="3">
        <v>45833</v>
      </c>
      <c r="J333" s="3">
        <v>45833</v>
      </c>
      <c r="K333" t="s">
        <v>1050</v>
      </c>
      <c r="L333" s="4">
        <v>45801486</v>
      </c>
      <c r="M333" t="s">
        <v>0</v>
      </c>
      <c r="N333" t="s">
        <v>1051</v>
      </c>
      <c r="O333" s="3">
        <v>45843</v>
      </c>
      <c r="P333" t="s">
        <v>8</v>
      </c>
      <c r="Q333" t="s">
        <v>9</v>
      </c>
    </row>
    <row r="334" spans="1:17" ht="14.1" customHeight="1" outlineLevel="2" x14ac:dyDescent="0.2">
      <c r="A334" s="2" t="s">
        <v>0</v>
      </c>
      <c r="B334" t="s">
        <v>2</v>
      </c>
      <c r="C334" t="s">
        <v>2</v>
      </c>
      <c r="D334" t="s">
        <v>1054</v>
      </c>
      <c r="E334" t="s">
        <v>1048</v>
      </c>
      <c r="F334" t="s">
        <v>0</v>
      </c>
      <c r="G334" t="s">
        <v>1055</v>
      </c>
      <c r="H334" s="3">
        <v>45833</v>
      </c>
      <c r="I334" s="3">
        <v>45833</v>
      </c>
      <c r="J334" s="3">
        <v>45833</v>
      </c>
      <c r="K334" t="s">
        <v>1050</v>
      </c>
      <c r="L334" s="4">
        <v>11948214</v>
      </c>
      <c r="M334" t="s">
        <v>0</v>
      </c>
      <c r="N334" t="s">
        <v>1056</v>
      </c>
      <c r="O334" s="3">
        <v>45843</v>
      </c>
      <c r="P334" t="s">
        <v>8</v>
      </c>
      <c r="Q334" t="s">
        <v>9</v>
      </c>
    </row>
    <row r="335" spans="1:17" outlineLevel="1" x14ac:dyDescent="0.2">
      <c r="A335" s="5" t="s">
        <v>0</v>
      </c>
      <c r="B335" s="5" t="s">
        <v>0</v>
      </c>
      <c r="C335" s="5" t="s">
        <v>0</v>
      </c>
      <c r="D335" s="5" t="s">
        <v>0</v>
      </c>
      <c r="E335" s="5" t="s">
        <v>0</v>
      </c>
      <c r="F335" s="5" t="s">
        <v>0</v>
      </c>
      <c r="G335" s="5" t="s">
        <v>0</v>
      </c>
      <c r="H335" s="6"/>
      <c r="I335" s="6"/>
      <c r="J335" s="6"/>
      <c r="K335" s="5" t="s">
        <v>1050</v>
      </c>
      <c r="L335" s="7">
        <v>67706545</v>
      </c>
      <c r="M335" s="5" t="s">
        <v>0</v>
      </c>
      <c r="N335" s="5" t="s">
        <v>0</v>
      </c>
      <c r="O335" s="6"/>
      <c r="P335" s="5" t="s">
        <v>0</v>
      </c>
      <c r="Q335" s="5" t="s">
        <v>0</v>
      </c>
    </row>
    <row r="336" spans="1:17" x14ac:dyDescent="0.2">
      <c r="A336" s="8" t="s">
        <v>0</v>
      </c>
      <c r="B336" s="8" t="s">
        <v>0</v>
      </c>
      <c r="C336" s="8" t="s">
        <v>0</v>
      </c>
      <c r="D336" s="8" t="s">
        <v>0</v>
      </c>
      <c r="E336" s="8" t="s">
        <v>0</v>
      </c>
      <c r="F336" s="8" t="s">
        <v>0</v>
      </c>
      <c r="G336" s="8" t="s">
        <v>0</v>
      </c>
      <c r="H336" s="9"/>
      <c r="I336" s="9"/>
      <c r="J336" s="9"/>
      <c r="K336" s="8" t="s">
        <v>0</v>
      </c>
      <c r="L336" s="10">
        <v>-774442887</v>
      </c>
      <c r="M336" s="8" t="s">
        <v>0</v>
      </c>
      <c r="N336" s="8" t="s">
        <v>0</v>
      </c>
      <c r="O336" s="9"/>
      <c r="P336" s="8" t="s">
        <v>0</v>
      </c>
      <c r="Q336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2"/>
  <sheetViews>
    <sheetView topLeftCell="M1" workbookViewId="0">
      <selection activeCell="N1" sqref="N1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5" bestFit="1" customWidth="1"/>
    <col min="8" max="8" width="15" customWidth="1"/>
    <col min="9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.5703125" bestFit="1" customWidth="1"/>
    <col min="15" max="15" width="39" bestFit="1" customWidth="1"/>
    <col min="16" max="16" width="15" bestFit="1" customWidth="1"/>
    <col min="17" max="17" width="19" bestFit="1" customWidth="1"/>
    <col min="18" max="18" width="36" bestFit="1" customWidth="1"/>
    <col min="19" max="19" width="12.85546875" style="14" bestFit="1" customWidth="1"/>
    <col min="20" max="20" width="11.85546875" style="14" bestFit="1" customWidth="1"/>
  </cols>
  <sheetData>
    <row r="1" spans="1:20" ht="38.25" x14ac:dyDescent="0.2">
      <c r="A1" s="11" t="s">
        <v>1057</v>
      </c>
      <c r="B1" s="1" t="s">
        <v>1058</v>
      </c>
      <c r="C1" s="1" t="s">
        <v>1059</v>
      </c>
      <c r="D1" s="1" t="s">
        <v>1060</v>
      </c>
      <c r="E1" s="11" t="s">
        <v>1061</v>
      </c>
      <c r="F1" s="1" t="s">
        <v>1062</v>
      </c>
      <c r="G1" s="1" t="s">
        <v>1063</v>
      </c>
      <c r="H1" s="12" t="s">
        <v>1074</v>
      </c>
      <c r="I1" s="1" t="s">
        <v>1064</v>
      </c>
      <c r="J1" s="1" t="s">
        <v>1065</v>
      </c>
      <c r="K1" s="1" t="s">
        <v>1066</v>
      </c>
      <c r="L1" s="11" t="s">
        <v>1067</v>
      </c>
      <c r="M1" s="11" t="s">
        <v>1068</v>
      </c>
      <c r="N1" s="12" t="s">
        <v>1069</v>
      </c>
      <c r="O1" s="1" t="s">
        <v>1070</v>
      </c>
      <c r="P1" s="1" t="s">
        <v>1071</v>
      </c>
      <c r="Q1" s="1" t="s">
        <v>1072</v>
      </c>
      <c r="R1" s="1" t="s">
        <v>1073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13">
        <v>26896</v>
      </c>
      <c r="I2" s="3">
        <v>45779</v>
      </c>
      <c r="J2" s="3">
        <v>45783</v>
      </c>
      <c r="K2" s="3">
        <v>45828</v>
      </c>
      <c r="L2" t="s">
        <v>0</v>
      </c>
      <c r="M2" s="4">
        <v>-2569666</v>
      </c>
      <c r="N2" s="14">
        <f ca="1">+SUMIF($H$2:$M$332,H2,$M$2:$M$332)</f>
        <v>-2569666</v>
      </c>
      <c r="O2" t="s">
        <v>7</v>
      </c>
      <c r="P2" s="3">
        <v>45843</v>
      </c>
      <c r="Q2" t="s">
        <v>8</v>
      </c>
      <c r="R2" t="s">
        <v>9</v>
      </c>
      <c r="S2" s="14">
        <f>+VLOOKUP(H2,'NCC phản hồi'!B:H,7,0)</f>
        <v>2569666</v>
      </c>
      <c r="T2" s="14">
        <f ca="1">+S2+N2</f>
        <v>0</v>
      </c>
    </row>
    <row r="3" spans="1:20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13">
        <v>26895</v>
      </c>
      <c r="I3" s="3">
        <v>45779</v>
      </c>
      <c r="J3" s="3">
        <v>45783</v>
      </c>
      <c r="K3" s="3">
        <v>45828</v>
      </c>
      <c r="L3" t="s">
        <v>0</v>
      </c>
      <c r="M3" s="4">
        <v>-3003247</v>
      </c>
      <c r="N3" s="14">
        <f t="shared" ref="N3:N66" ca="1" si="0">+SUMIF($H$2:$M$332,H3,$M$2:$M$332)</f>
        <v>-3003247</v>
      </c>
      <c r="O3" t="s">
        <v>7</v>
      </c>
      <c r="P3" s="3">
        <v>45843</v>
      </c>
      <c r="Q3" t="s">
        <v>8</v>
      </c>
      <c r="R3" t="s">
        <v>9</v>
      </c>
      <c r="S3" s="14">
        <f>+VLOOKUP(H3,'NCC phản hồi'!B:H,7,0)</f>
        <v>3003247</v>
      </c>
      <c r="T3" s="14">
        <f t="shared" ref="T3:T66" ca="1" si="1">+S3+N3</f>
        <v>0</v>
      </c>
    </row>
    <row r="4" spans="1:20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13">
        <v>26898</v>
      </c>
      <c r="I4" s="3">
        <v>45779</v>
      </c>
      <c r="J4" s="3">
        <v>45782</v>
      </c>
      <c r="K4" s="3">
        <v>45827</v>
      </c>
      <c r="L4" t="s">
        <v>0</v>
      </c>
      <c r="M4" s="4">
        <v>-4155797</v>
      </c>
      <c r="N4" s="14">
        <f t="shared" ca="1" si="0"/>
        <v>-4155797</v>
      </c>
      <c r="O4" t="s">
        <v>7</v>
      </c>
      <c r="P4" s="3">
        <v>45843</v>
      </c>
      <c r="Q4" t="s">
        <v>8</v>
      </c>
      <c r="R4" t="s">
        <v>9</v>
      </c>
      <c r="S4" s="14">
        <f>+VLOOKUP(H4,'NCC phản hồi'!B:H,7,0)</f>
        <v>4155797</v>
      </c>
      <c r="T4" s="14">
        <f t="shared" ca="1" si="1"/>
        <v>0</v>
      </c>
    </row>
    <row r="5" spans="1:20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13">
        <v>26897</v>
      </c>
      <c r="I5" s="3">
        <v>45779</v>
      </c>
      <c r="J5" s="3">
        <v>45783</v>
      </c>
      <c r="K5" s="3">
        <v>45828</v>
      </c>
      <c r="L5" t="s">
        <v>0</v>
      </c>
      <c r="M5" s="4">
        <v>-2967106</v>
      </c>
      <c r="N5" s="14">
        <f t="shared" ca="1" si="0"/>
        <v>-2967106</v>
      </c>
      <c r="O5" t="s">
        <v>7</v>
      </c>
      <c r="P5" s="3">
        <v>45843</v>
      </c>
      <c r="Q5" t="s">
        <v>8</v>
      </c>
      <c r="R5" t="s">
        <v>9</v>
      </c>
      <c r="S5" s="14">
        <f>+VLOOKUP(H5,'NCC phản hồi'!B:H,7,0)</f>
        <v>2967106</v>
      </c>
      <c r="T5" s="14">
        <f t="shared" ca="1" si="1"/>
        <v>0</v>
      </c>
    </row>
    <row r="6" spans="1:20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13">
        <v>26968</v>
      </c>
      <c r="I6" s="3">
        <v>45779</v>
      </c>
      <c r="J6" s="3">
        <v>45780</v>
      </c>
      <c r="K6" s="3">
        <v>45825</v>
      </c>
      <c r="L6" t="s">
        <v>0</v>
      </c>
      <c r="M6" s="4">
        <v>-1967069</v>
      </c>
      <c r="N6" s="14">
        <f t="shared" ca="1" si="0"/>
        <v>-1967069</v>
      </c>
      <c r="O6" t="s">
        <v>7</v>
      </c>
      <c r="P6" s="3">
        <v>45843</v>
      </c>
      <c r="Q6" t="s">
        <v>8</v>
      </c>
      <c r="R6" t="s">
        <v>9</v>
      </c>
      <c r="S6" s="14">
        <f>+VLOOKUP(H6,'NCC phản hồi'!B:H,7,0)</f>
        <v>1967069</v>
      </c>
      <c r="T6" s="14">
        <f t="shared" ca="1" si="1"/>
        <v>0</v>
      </c>
    </row>
    <row r="7" spans="1:20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13">
        <v>26869</v>
      </c>
      <c r="I7" s="3">
        <v>45779</v>
      </c>
      <c r="J7" s="3">
        <v>45783</v>
      </c>
      <c r="K7" s="3">
        <v>45828</v>
      </c>
      <c r="L7" t="s">
        <v>0</v>
      </c>
      <c r="M7" s="4">
        <v>-2569666</v>
      </c>
      <c r="N7" s="14">
        <f t="shared" ca="1" si="0"/>
        <v>-2569666</v>
      </c>
      <c r="O7" t="s">
        <v>7</v>
      </c>
      <c r="P7" s="3">
        <v>45843</v>
      </c>
      <c r="Q7" t="s">
        <v>8</v>
      </c>
      <c r="R7" t="s">
        <v>9</v>
      </c>
      <c r="S7" s="14">
        <f>+VLOOKUP(H7,'NCC phản hồi'!B:H,7,0)</f>
        <v>2569666</v>
      </c>
      <c r="T7" s="14">
        <f t="shared" ca="1" si="1"/>
        <v>0</v>
      </c>
    </row>
    <row r="8" spans="1:20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13">
        <v>26870</v>
      </c>
      <c r="I8" s="3">
        <v>45779</v>
      </c>
      <c r="J8" s="3">
        <v>45780</v>
      </c>
      <c r="K8" s="3">
        <v>45825</v>
      </c>
      <c r="L8" t="s">
        <v>0</v>
      </c>
      <c r="M8" s="4">
        <v>-3553200</v>
      </c>
      <c r="N8" s="14">
        <f t="shared" ca="1" si="0"/>
        <v>-3553200</v>
      </c>
      <c r="O8" t="s">
        <v>7</v>
      </c>
      <c r="P8" s="3">
        <v>45843</v>
      </c>
      <c r="Q8" t="s">
        <v>8</v>
      </c>
      <c r="R8" t="s">
        <v>9</v>
      </c>
      <c r="S8" s="14">
        <f>+VLOOKUP(H8,'NCC phản hồi'!B:H,7,0)</f>
        <v>3553200</v>
      </c>
      <c r="T8" s="14">
        <f t="shared" ca="1" si="1"/>
        <v>0</v>
      </c>
    </row>
    <row r="9" spans="1:20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13">
        <v>26889</v>
      </c>
      <c r="I9" s="3">
        <v>45779</v>
      </c>
      <c r="J9" s="3">
        <v>45782</v>
      </c>
      <c r="K9" s="3">
        <v>45827</v>
      </c>
      <c r="L9" t="s">
        <v>0</v>
      </c>
      <c r="M9" s="4">
        <v>-4758394</v>
      </c>
      <c r="N9" s="14">
        <f t="shared" ca="1" si="0"/>
        <v>-4758394</v>
      </c>
      <c r="O9" t="s">
        <v>7</v>
      </c>
      <c r="P9" s="3">
        <v>45843</v>
      </c>
      <c r="Q9" t="s">
        <v>8</v>
      </c>
      <c r="R9" t="s">
        <v>9</v>
      </c>
      <c r="S9" s="14">
        <f>+VLOOKUP(H9,'NCC phản hồi'!B:H,7,0)</f>
        <v>4758394</v>
      </c>
      <c r="T9" s="14">
        <f t="shared" ca="1" si="1"/>
        <v>0</v>
      </c>
    </row>
    <row r="10" spans="1:20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13">
        <v>26879</v>
      </c>
      <c r="I10" s="3">
        <v>45779</v>
      </c>
      <c r="J10" s="3">
        <v>45781</v>
      </c>
      <c r="K10" s="3">
        <v>45826</v>
      </c>
      <c r="L10" t="s">
        <v>0</v>
      </c>
      <c r="M10" s="4">
        <v>-2184386</v>
      </c>
      <c r="N10" s="14">
        <f t="shared" ca="1" si="0"/>
        <v>-2184386</v>
      </c>
      <c r="O10" t="s">
        <v>7</v>
      </c>
      <c r="P10" s="3">
        <v>45843</v>
      </c>
      <c r="Q10" t="s">
        <v>8</v>
      </c>
      <c r="R10" t="s">
        <v>9</v>
      </c>
      <c r="S10" s="14">
        <f>+VLOOKUP(H10,'NCC phản hồi'!B:H,7,0)</f>
        <v>2184386</v>
      </c>
      <c r="T10" s="14">
        <f t="shared" ca="1" si="1"/>
        <v>0</v>
      </c>
    </row>
    <row r="11" spans="1:20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13">
        <v>26880</v>
      </c>
      <c r="I11" s="3">
        <v>45779</v>
      </c>
      <c r="J11" s="3">
        <v>45782</v>
      </c>
      <c r="K11" s="3">
        <v>45827</v>
      </c>
      <c r="L11" t="s">
        <v>0</v>
      </c>
      <c r="M11" s="4">
        <v>-3172262</v>
      </c>
      <c r="N11" s="14">
        <f t="shared" ca="1" si="0"/>
        <v>-3172262</v>
      </c>
      <c r="O11" t="s">
        <v>7</v>
      </c>
      <c r="P11" s="3">
        <v>45843</v>
      </c>
      <c r="Q11" t="s">
        <v>8</v>
      </c>
      <c r="R11" t="s">
        <v>9</v>
      </c>
      <c r="S11" s="14">
        <f>+VLOOKUP(H11,'NCC phản hồi'!B:H,7,0)</f>
        <v>3172262</v>
      </c>
      <c r="T11" s="14">
        <f t="shared" ca="1" si="1"/>
        <v>0</v>
      </c>
    </row>
    <row r="12" spans="1:20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13">
        <v>26882</v>
      </c>
      <c r="I12" s="3">
        <v>45779</v>
      </c>
      <c r="J12" s="3">
        <v>45780</v>
      </c>
      <c r="K12" s="3">
        <v>45825</v>
      </c>
      <c r="L12" t="s">
        <v>0</v>
      </c>
      <c r="M12" s="4">
        <v>-3172262</v>
      </c>
      <c r="N12" s="14">
        <f t="shared" ca="1" si="0"/>
        <v>-3172262</v>
      </c>
      <c r="O12" t="s">
        <v>7</v>
      </c>
      <c r="P12" s="3">
        <v>45843</v>
      </c>
      <c r="Q12" t="s">
        <v>8</v>
      </c>
      <c r="R12" t="s">
        <v>9</v>
      </c>
      <c r="S12" s="14">
        <f>+VLOOKUP(H12,'NCC phản hồi'!B:H,7,0)</f>
        <v>3172262</v>
      </c>
      <c r="T12" s="14">
        <f t="shared" ca="1" si="1"/>
        <v>0</v>
      </c>
    </row>
    <row r="13" spans="1:20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13">
        <v>26881</v>
      </c>
      <c r="I13" s="3">
        <v>45779</v>
      </c>
      <c r="J13" s="3">
        <v>45780</v>
      </c>
      <c r="K13" s="3">
        <v>45825</v>
      </c>
      <c r="L13" t="s">
        <v>0</v>
      </c>
      <c r="M13" s="4">
        <v>-1967069</v>
      </c>
      <c r="N13" s="14">
        <f t="shared" ca="1" si="0"/>
        <v>-1967069</v>
      </c>
      <c r="O13" t="s">
        <v>7</v>
      </c>
      <c r="P13" s="3">
        <v>45843</v>
      </c>
      <c r="Q13" t="s">
        <v>8</v>
      </c>
      <c r="R13" t="s">
        <v>9</v>
      </c>
      <c r="S13" s="14">
        <f>+VLOOKUP(H13,'NCC phản hồi'!B:H,7,0)</f>
        <v>1967069</v>
      </c>
      <c r="T13" s="14">
        <f t="shared" ca="1" si="1"/>
        <v>0</v>
      </c>
    </row>
    <row r="14" spans="1:20" ht="14.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t="s">
        <v>57</v>
      </c>
      <c r="H14" s="13">
        <v>28139</v>
      </c>
      <c r="I14" s="3">
        <v>45782</v>
      </c>
      <c r="J14" s="3">
        <v>45785</v>
      </c>
      <c r="K14" s="3">
        <v>45830</v>
      </c>
      <c r="L14" t="s">
        <v>0</v>
      </c>
      <c r="M14" s="4">
        <v>-983534</v>
      </c>
      <c r="N14" s="14">
        <f t="shared" ca="1" si="0"/>
        <v>-983534</v>
      </c>
      <c r="O14" t="s">
        <v>7</v>
      </c>
      <c r="P14" s="3">
        <v>45843</v>
      </c>
      <c r="Q14" t="s">
        <v>8</v>
      </c>
      <c r="R14" t="s">
        <v>9</v>
      </c>
      <c r="S14" s="14">
        <f>+VLOOKUP(H14,'NCC phản hồi'!B:H,7,0)</f>
        <v>983534</v>
      </c>
      <c r="T14" s="14">
        <f t="shared" ca="1" si="1"/>
        <v>0</v>
      </c>
    </row>
    <row r="15" spans="1:20" ht="14.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t="s">
        <v>61</v>
      </c>
      <c r="H15" s="13">
        <v>28134</v>
      </c>
      <c r="I15" s="3">
        <v>45782</v>
      </c>
      <c r="J15" s="3">
        <v>45784</v>
      </c>
      <c r="K15" s="3">
        <v>45829</v>
      </c>
      <c r="L15" t="s">
        <v>0</v>
      </c>
      <c r="M15" s="4">
        <v>-5573439</v>
      </c>
      <c r="N15" s="14">
        <f t="shared" ca="1" si="0"/>
        <v>-5573439</v>
      </c>
      <c r="O15" t="s">
        <v>7</v>
      </c>
      <c r="P15" s="3">
        <v>45843</v>
      </c>
      <c r="Q15" t="s">
        <v>8</v>
      </c>
      <c r="R15" t="s">
        <v>9</v>
      </c>
      <c r="S15" s="14">
        <f>+VLOOKUP(H15,'NCC phản hồi'!B:H,7,0)</f>
        <v>5573439</v>
      </c>
      <c r="T15" s="14">
        <f t="shared" ca="1" si="1"/>
        <v>0</v>
      </c>
    </row>
    <row r="16" spans="1:20" ht="14.1" customHeight="1" outlineLevel="2" x14ac:dyDescent="0.2">
      <c r="A16" s="2" t="s">
        <v>0</v>
      </c>
      <c r="B16" t="s">
        <v>62</v>
      </c>
      <c r="C16" t="s">
        <v>2</v>
      </c>
      <c r="D16" t="s">
        <v>63</v>
      </c>
      <c r="E16" t="s">
        <v>4</v>
      </c>
      <c r="F16" t="s">
        <v>64</v>
      </c>
      <c r="G16" t="s">
        <v>65</v>
      </c>
      <c r="H16" s="13">
        <v>28136</v>
      </c>
      <c r="I16" s="3">
        <v>45782</v>
      </c>
      <c r="J16" s="3">
        <v>45784</v>
      </c>
      <c r="K16" s="3">
        <v>45829</v>
      </c>
      <c r="L16" t="s">
        <v>0</v>
      </c>
      <c r="M16" s="4">
        <v>-983534</v>
      </c>
      <c r="N16" s="14">
        <f t="shared" ca="1" si="0"/>
        <v>-983534</v>
      </c>
      <c r="O16" t="s">
        <v>7</v>
      </c>
      <c r="P16" s="3">
        <v>45843</v>
      </c>
      <c r="Q16" t="s">
        <v>8</v>
      </c>
      <c r="R16" t="s">
        <v>9</v>
      </c>
      <c r="S16" s="14">
        <f>+VLOOKUP(H16,'NCC phản hồi'!B:H,7,0)</f>
        <v>983534</v>
      </c>
      <c r="T16" s="14">
        <f t="shared" ca="1" si="1"/>
        <v>0</v>
      </c>
    </row>
    <row r="17" spans="1:20" ht="14.1" customHeight="1" outlineLevel="2" x14ac:dyDescent="0.2">
      <c r="A17" s="2" t="s">
        <v>0</v>
      </c>
      <c r="B17" t="s">
        <v>66</v>
      </c>
      <c r="C17" t="s">
        <v>2</v>
      </c>
      <c r="D17" t="s">
        <v>67</v>
      </c>
      <c r="E17" t="s">
        <v>4</v>
      </c>
      <c r="F17" t="s">
        <v>68</v>
      </c>
      <c r="G17" t="s">
        <v>69</v>
      </c>
      <c r="H17" s="13">
        <v>28137</v>
      </c>
      <c r="I17" s="3">
        <v>45782</v>
      </c>
      <c r="J17" s="3">
        <v>45784</v>
      </c>
      <c r="K17" s="3">
        <v>45829</v>
      </c>
      <c r="L17" t="s">
        <v>0</v>
      </c>
      <c r="M17" s="4">
        <v>-1200325</v>
      </c>
      <c r="N17" s="14">
        <f t="shared" ca="1" si="0"/>
        <v>-1200325</v>
      </c>
      <c r="O17" t="s">
        <v>7</v>
      </c>
      <c r="P17" s="3">
        <v>45843</v>
      </c>
      <c r="Q17" t="s">
        <v>8</v>
      </c>
      <c r="R17" t="s">
        <v>9</v>
      </c>
      <c r="S17" s="14">
        <f>+VLOOKUP(H17,'NCC phản hồi'!B:H,7,0)</f>
        <v>1200325</v>
      </c>
      <c r="T17" s="14">
        <f t="shared" ca="1" si="1"/>
        <v>0</v>
      </c>
    </row>
    <row r="18" spans="1:20" ht="14.1" customHeight="1" outlineLevel="2" x14ac:dyDescent="0.2">
      <c r="A18" s="2" t="s">
        <v>0</v>
      </c>
      <c r="B18" t="s">
        <v>70</v>
      </c>
      <c r="C18" t="s">
        <v>2</v>
      </c>
      <c r="D18" t="s">
        <v>71</v>
      </c>
      <c r="E18" t="s">
        <v>4</v>
      </c>
      <c r="F18" t="s">
        <v>72</v>
      </c>
      <c r="G18" t="s">
        <v>73</v>
      </c>
      <c r="H18" s="13">
        <v>28133</v>
      </c>
      <c r="I18" s="3">
        <v>45782</v>
      </c>
      <c r="J18" s="3">
        <v>45785</v>
      </c>
      <c r="K18" s="3">
        <v>45830</v>
      </c>
      <c r="L18" t="s">
        <v>0</v>
      </c>
      <c r="M18" s="4">
        <v>-1200325</v>
      </c>
      <c r="N18" s="14">
        <f t="shared" ca="1" si="0"/>
        <v>-1200325</v>
      </c>
      <c r="O18" t="s">
        <v>7</v>
      </c>
      <c r="P18" s="3">
        <v>45843</v>
      </c>
      <c r="Q18" t="s">
        <v>8</v>
      </c>
      <c r="R18" t="s">
        <v>9</v>
      </c>
      <c r="S18" s="14">
        <f>+VLOOKUP(H18,'NCC phản hồi'!B:H,7,0)</f>
        <v>1200325</v>
      </c>
      <c r="T18" s="14">
        <f t="shared" ca="1" si="1"/>
        <v>0</v>
      </c>
    </row>
    <row r="19" spans="1:20" ht="14.1" customHeight="1" outlineLevel="2" x14ac:dyDescent="0.2">
      <c r="A19" s="2" t="s">
        <v>0</v>
      </c>
      <c r="B19" t="s">
        <v>74</v>
      </c>
      <c r="C19" t="s">
        <v>2</v>
      </c>
      <c r="D19" t="s">
        <v>75</v>
      </c>
      <c r="E19" t="s">
        <v>4</v>
      </c>
      <c r="F19" t="s">
        <v>76</v>
      </c>
      <c r="G19" t="s">
        <v>77</v>
      </c>
      <c r="H19" s="13">
        <v>28135</v>
      </c>
      <c r="I19" s="3">
        <v>45782</v>
      </c>
      <c r="J19" s="3">
        <v>45784</v>
      </c>
      <c r="K19" s="3">
        <v>45829</v>
      </c>
      <c r="L19" t="s">
        <v>0</v>
      </c>
      <c r="M19" s="4">
        <v>-8142578</v>
      </c>
      <c r="N19" s="14">
        <f t="shared" ca="1" si="0"/>
        <v>-8142578</v>
      </c>
      <c r="O19" t="s">
        <v>7</v>
      </c>
      <c r="P19" s="3">
        <v>45843</v>
      </c>
      <c r="Q19" t="s">
        <v>8</v>
      </c>
      <c r="R19" t="s">
        <v>9</v>
      </c>
      <c r="S19" s="14">
        <f>+VLOOKUP(H19,'NCC phản hồi'!B:H,7,0)</f>
        <v>8142578</v>
      </c>
      <c r="T19" s="14">
        <f t="shared" ca="1" si="1"/>
        <v>0</v>
      </c>
    </row>
    <row r="20" spans="1:20" ht="14.1" customHeight="1" outlineLevel="2" x14ac:dyDescent="0.2">
      <c r="A20" s="2" t="s">
        <v>0</v>
      </c>
      <c r="B20" t="s">
        <v>78</v>
      </c>
      <c r="C20" t="s">
        <v>2</v>
      </c>
      <c r="D20" t="s">
        <v>79</v>
      </c>
      <c r="E20" t="s">
        <v>4</v>
      </c>
      <c r="F20" t="s">
        <v>80</v>
      </c>
      <c r="G20" t="s">
        <v>81</v>
      </c>
      <c r="H20" s="13">
        <v>28140</v>
      </c>
      <c r="I20" s="3">
        <v>45782</v>
      </c>
      <c r="J20" s="3">
        <v>45784</v>
      </c>
      <c r="K20" s="3">
        <v>45829</v>
      </c>
      <c r="L20" t="s">
        <v>0</v>
      </c>
      <c r="M20" s="4">
        <v>-1967069</v>
      </c>
      <c r="N20" s="14">
        <f t="shared" ca="1" si="0"/>
        <v>-1967069</v>
      </c>
      <c r="O20" t="s">
        <v>7</v>
      </c>
      <c r="P20" s="3">
        <v>45843</v>
      </c>
      <c r="Q20" t="s">
        <v>8</v>
      </c>
      <c r="R20" t="s">
        <v>9</v>
      </c>
      <c r="S20" s="14">
        <f>+VLOOKUP(H20,'NCC phản hồi'!B:H,7,0)</f>
        <v>1967069</v>
      </c>
      <c r="T20" s="14">
        <f t="shared" ca="1" si="1"/>
        <v>0</v>
      </c>
    </row>
    <row r="21" spans="1:20" ht="14.1" customHeight="1" outlineLevel="2" x14ac:dyDescent="0.2">
      <c r="A21" s="2" t="s">
        <v>0</v>
      </c>
      <c r="B21" t="s">
        <v>82</v>
      </c>
      <c r="C21" t="s">
        <v>2</v>
      </c>
      <c r="D21" t="s">
        <v>83</v>
      </c>
      <c r="E21" t="s">
        <v>4</v>
      </c>
      <c r="F21" t="s">
        <v>84</v>
      </c>
      <c r="G21" t="s">
        <v>85</v>
      </c>
      <c r="H21" s="13">
        <v>28138</v>
      </c>
      <c r="I21" s="3">
        <v>45782</v>
      </c>
      <c r="J21" s="3">
        <v>45784</v>
      </c>
      <c r="K21" s="3">
        <v>45829</v>
      </c>
      <c r="L21" t="s">
        <v>0</v>
      </c>
      <c r="M21" s="4">
        <v>-3267812</v>
      </c>
      <c r="N21" s="14">
        <f t="shared" ca="1" si="0"/>
        <v>-3267812</v>
      </c>
      <c r="O21" t="s">
        <v>7</v>
      </c>
      <c r="P21" s="3">
        <v>45843</v>
      </c>
      <c r="Q21" t="s">
        <v>8</v>
      </c>
      <c r="R21" t="s">
        <v>9</v>
      </c>
      <c r="S21" s="14">
        <f>+VLOOKUP(H21,'NCC phản hồi'!B:H,7,0)</f>
        <v>3267812</v>
      </c>
      <c r="T21" s="14">
        <f t="shared" ca="1" si="1"/>
        <v>0</v>
      </c>
    </row>
    <row r="22" spans="1:20" ht="14.1" customHeight="1" outlineLevel="2" x14ac:dyDescent="0.2">
      <c r="A22" s="2" t="s">
        <v>0</v>
      </c>
      <c r="B22" t="s">
        <v>70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13">
        <v>28132</v>
      </c>
      <c r="I22" s="3">
        <v>45782</v>
      </c>
      <c r="J22" s="3">
        <v>45785</v>
      </c>
      <c r="K22" s="3">
        <v>45830</v>
      </c>
      <c r="L22" t="s">
        <v>0</v>
      </c>
      <c r="M22" s="4">
        <v>-4758394</v>
      </c>
      <c r="N22" s="14">
        <f t="shared" ca="1" si="0"/>
        <v>-4758394</v>
      </c>
      <c r="O22" t="s">
        <v>7</v>
      </c>
      <c r="P22" s="3">
        <v>45843</v>
      </c>
      <c r="Q22" t="s">
        <v>8</v>
      </c>
      <c r="R22" t="s">
        <v>9</v>
      </c>
      <c r="S22" s="14">
        <f>+VLOOKUP(H22,'NCC phản hồi'!B:H,7,0)</f>
        <v>4758394</v>
      </c>
      <c r="T22" s="14">
        <f t="shared" ca="1" si="1"/>
        <v>0</v>
      </c>
    </row>
    <row r="23" spans="1:20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13">
        <v>28150</v>
      </c>
      <c r="I23" s="3">
        <v>45782</v>
      </c>
      <c r="J23" s="3">
        <v>45783</v>
      </c>
      <c r="K23" s="3">
        <v>45828</v>
      </c>
      <c r="L23" t="s">
        <v>0</v>
      </c>
      <c r="M23" s="4">
        <v>-2162316</v>
      </c>
      <c r="N23" s="14">
        <f t="shared" ca="1" si="0"/>
        <v>-2162316</v>
      </c>
      <c r="O23" t="s">
        <v>7</v>
      </c>
      <c r="P23" s="3">
        <v>45843</v>
      </c>
      <c r="Q23" t="s">
        <v>8</v>
      </c>
      <c r="R23" t="s">
        <v>9</v>
      </c>
      <c r="S23" s="14">
        <f>+VLOOKUP(H23,'NCC phản hồi'!B:H,7,0)</f>
        <v>2162316</v>
      </c>
      <c r="T23" s="14">
        <f t="shared" ca="1" si="1"/>
        <v>0</v>
      </c>
    </row>
    <row r="24" spans="1:20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13">
        <v>28131</v>
      </c>
      <c r="I24" s="3">
        <v>45782</v>
      </c>
      <c r="J24" s="3">
        <v>45784</v>
      </c>
      <c r="K24" s="3">
        <v>45829</v>
      </c>
      <c r="L24" t="s">
        <v>0</v>
      </c>
      <c r="M24" s="4">
        <v>-4836400</v>
      </c>
      <c r="N24" s="14">
        <f t="shared" ca="1" si="0"/>
        <v>-4836400</v>
      </c>
      <c r="O24" t="s">
        <v>7</v>
      </c>
      <c r="P24" s="3">
        <v>45843</v>
      </c>
      <c r="Q24" t="s">
        <v>8</v>
      </c>
      <c r="R24" t="s">
        <v>9</v>
      </c>
      <c r="S24" s="14">
        <f>+VLOOKUP(H24,'NCC phản hồi'!B:H,7,0)</f>
        <v>4836400</v>
      </c>
      <c r="T24" s="14">
        <f t="shared" ca="1" si="1"/>
        <v>0</v>
      </c>
    </row>
    <row r="25" spans="1:20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13">
        <v>28222</v>
      </c>
      <c r="I25" s="3">
        <v>45783</v>
      </c>
      <c r="J25" s="3">
        <v>45784</v>
      </c>
      <c r="K25" s="3">
        <v>45829</v>
      </c>
      <c r="L25" t="s">
        <v>0</v>
      </c>
      <c r="M25" s="4">
        <v>-3172262</v>
      </c>
      <c r="N25" s="14">
        <f t="shared" ca="1" si="0"/>
        <v>-3172262</v>
      </c>
      <c r="O25" t="s">
        <v>7</v>
      </c>
      <c r="P25" s="3">
        <v>45843</v>
      </c>
      <c r="Q25" t="s">
        <v>8</v>
      </c>
      <c r="R25" t="s">
        <v>9</v>
      </c>
      <c r="S25" s="14">
        <f>+VLOOKUP(H25,'NCC phản hồi'!B:H,7,0)</f>
        <v>3172262</v>
      </c>
      <c r="T25" s="14">
        <f t="shared" ca="1" si="1"/>
        <v>0</v>
      </c>
    </row>
    <row r="26" spans="1:20" ht="14.1" customHeight="1" outlineLevel="2" x14ac:dyDescent="0.2">
      <c r="A26" s="2" t="s">
        <v>0</v>
      </c>
      <c r="B26" t="s">
        <v>101</v>
      </c>
      <c r="C26" t="s">
        <v>2</v>
      </c>
      <c r="D26" t="s">
        <v>102</v>
      </c>
      <c r="E26" t="s">
        <v>4</v>
      </c>
      <c r="F26" t="s">
        <v>103</v>
      </c>
      <c r="G26" t="s">
        <v>104</v>
      </c>
      <c r="H26" s="13">
        <v>28223</v>
      </c>
      <c r="I26" s="3">
        <v>45783</v>
      </c>
      <c r="J26" s="3">
        <v>45784</v>
      </c>
      <c r="K26" s="3">
        <v>45829</v>
      </c>
      <c r="L26" t="s">
        <v>0</v>
      </c>
      <c r="M26" s="4">
        <v>-1665516</v>
      </c>
      <c r="N26" s="14">
        <f t="shared" ca="1" si="0"/>
        <v>-1665516</v>
      </c>
      <c r="O26" t="s">
        <v>7</v>
      </c>
      <c r="P26" s="3">
        <v>45843</v>
      </c>
      <c r="Q26" t="s">
        <v>8</v>
      </c>
      <c r="R26" t="s">
        <v>9</v>
      </c>
      <c r="S26" s="14">
        <f>+VLOOKUP(H26,'NCC phản hồi'!B:H,7,0)</f>
        <v>1665516</v>
      </c>
      <c r="T26" s="14">
        <f t="shared" ca="1" si="1"/>
        <v>0</v>
      </c>
    </row>
    <row r="27" spans="1:20" ht="14.1" customHeight="1" outlineLevel="2" x14ac:dyDescent="0.2">
      <c r="A27" s="2" t="s">
        <v>0</v>
      </c>
      <c r="B27" t="s">
        <v>105</v>
      </c>
      <c r="C27" t="s">
        <v>2</v>
      </c>
      <c r="D27" t="s">
        <v>106</v>
      </c>
      <c r="E27" t="s">
        <v>4</v>
      </c>
      <c r="F27" t="s">
        <v>107</v>
      </c>
      <c r="G27" t="s">
        <v>108</v>
      </c>
      <c r="H27" s="13">
        <v>28235</v>
      </c>
      <c r="I27" s="3">
        <v>45784</v>
      </c>
      <c r="J27" s="3">
        <v>45785</v>
      </c>
      <c r="K27" s="3">
        <v>45830</v>
      </c>
      <c r="L27" t="s">
        <v>0</v>
      </c>
      <c r="M27" s="4">
        <v>-4986818</v>
      </c>
      <c r="N27" s="14">
        <f t="shared" ca="1" si="0"/>
        <v>-4986818</v>
      </c>
      <c r="O27" t="s">
        <v>7</v>
      </c>
      <c r="P27" s="3">
        <v>45843</v>
      </c>
      <c r="Q27" t="s">
        <v>8</v>
      </c>
      <c r="R27" t="s">
        <v>9</v>
      </c>
      <c r="S27" s="14">
        <f>+VLOOKUP(H27,'NCC phản hồi'!B:H,7,0)</f>
        <v>4986818</v>
      </c>
      <c r="T27" s="14">
        <f t="shared" ca="1" si="1"/>
        <v>0</v>
      </c>
    </row>
    <row r="28" spans="1:20" ht="14.1" customHeight="1" outlineLevel="2" x14ac:dyDescent="0.2">
      <c r="A28" s="2" t="s">
        <v>0</v>
      </c>
      <c r="B28" t="s">
        <v>109</v>
      </c>
      <c r="C28" t="s">
        <v>2</v>
      </c>
      <c r="D28" t="s">
        <v>110</v>
      </c>
      <c r="E28" t="s">
        <v>4</v>
      </c>
      <c r="F28" t="s">
        <v>111</v>
      </c>
      <c r="G28" t="s">
        <v>112</v>
      </c>
      <c r="H28" s="13">
        <v>28237</v>
      </c>
      <c r="I28" s="3">
        <v>45784</v>
      </c>
      <c r="J28" s="3">
        <v>45786</v>
      </c>
      <c r="K28" s="3">
        <v>45831</v>
      </c>
      <c r="L28" t="s">
        <v>0</v>
      </c>
      <c r="M28" s="4">
        <v>-2649577</v>
      </c>
      <c r="N28" s="14">
        <f t="shared" ca="1" si="0"/>
        <v>-2649577</v>
      </c>
      <c r="O28" t="s">
        <v>7</v>
      </c>
      <c r="P28" s="3">
        <v>45843</v>
      </c>
      <c r="Q28" t="s">
        <v>8</v>
      </c>
      <c r="R28" t="s">
        <v>9</v>
      </c>
      <c r="S28" s="14">
        <f>+VLOOKUP(H28,'NCC phản hồi'!B:H,7,0)</f>
        <v>2649577</v>
      </c>
      <c r="T28" s="14">
        <f t="shared" ca="1" si="1"/>
        <v>0</v>
      </c>
    </row>
    <row r="29" spans="1:20" ht="14.1" customHeight="1" outlineLevel="2" x14ac:dyDescent="0.2">
      <c r="A29" s="2" t="s">
        <v>0</v>
      </c>
      <c r="B29" t="s">
        <v>113</v>
      </c>
      <c r="C29" t="s">
        <v>2</v>
      </c>
      <c r="D29" t="s">
        <v>114</v>
      </c>
      <c r="E29" t="s">
        <v>4</v>
      </c>
      <c r="F29" t="s">
        <v>115</v>
      </c>
      <c r="G29" t="s">
        <v>116</v>
      </c>
      <c r="H29" s="13">
        <v>28313</v>
      </c>
      <c r="I29" s="3">
        <v>45784</v>
      </c>
      <c r="J29" s="3">
        <v>45785</v>
      </c>
      <c r="K29" s="3">
        <v>45830</v>
      </c>
      <c r="L29" t="s">
        <v>0</v>
      </c>
      <c r="M29" s="4">
        <v>-2786456</v>
      </c>
      <c r="N29" s="14">
        <f t="shared" ca="1" si="0"/>
        <v>-2786456</v>
      </c>
      <c r="O29" t="s">
        <v>7</v>
      </c>
      <c r="P29" s="3">
        <v>45843</v>
      </c>
      <c r="Q29" t="s">
        <v>8</v>
      </c>
      <c r="R29" t="s">
        <v>9</v>
      </c>
      <c r="S29" s="14">
        <f>+VLOOKUP(H29,'NCC phản hồi'!B:H,7,0)</f>
        <v>2786456</v>
      </c>
      <c r="T29" s="14">
        <f t="shared" ca="1" si="1"/>
        <v>0</v>
      </c>
    </row>
    <row r="30" spans="1:20" ht="14.1" customHeight="1" outlineLevel="2" x14ac:dyDescent="0.2">
      <c r="A30" s="2" t="s">
        <v>0</v>
      </c>
      <c r="B30" t="s">
        <v>117</v>
      </c>
      <c r="C30" t="s">
        <v>2</v>
      </c>
      <c r="D30" t="s">
        <v>118</v>
      </c>
      <c r="E30" t="s">
        <v>4</v>
      </c>
      <c r="F30" t="s">
        <v>119</v>
      </c>
      <c r="G30" t="s">
        <v>120</v>
      </c>
      <c r="H30" s="13">
        <v>28314</v>
      </c>
      <c r="I30" s="3">
        <v>45784</v>
      </c>
      <c r="J30" s="3">
        <v>45785</v>
      </c>
      <c r="K30" s="3">
        <v>45830</v>
      </c>
      <c r="L30" t="s">
        <v>0</v>
      </c>
      <c r="M30" s="4">
        <v>-3600975</v>
      </c>
      <c r="N30" s="14">
        <f t="shared" ca="1" si="0"/>
        <v>-3600975</v>
      </c>
      <c r="O30" t="s">
        <v>7</v>
      </c>
      <c r="P30" s="3">
        <v>45843</v>
      </c>
      <c r="Q30" t="s">
        <v>8</v>
      </c>
      <c r="R30" t="s">
        <v>9</v>
      </c>
      <c r="S30" s="14">
        <f>+VLOOKUP(H30,'NCC phản hồi'!B:H,7,0)</f>
        <v>3600975</v>
      </c>
      <c r="T30" s="14">
        <f t="shared" ca="1" si="1"/>
        <v>0</v>
      </c>
    </row>
    <row r="31" spans="1:20" ht="14.1" customHeight="1" outlineLevel="2" x14ac:dyDescent="0.2">
      <c r="A31" s="2" t="s">
        <v>0</v>
      </c>
      <c r="B31" t="s">
        <v>121</v>
      </c>
      <c r="C31" t="s">
        <v>2</v>
      </c>
      <c r="D31" t="s">
        <v>122</v>
      </c>
      <c r="E31" t="s">
        <v>4</v>
      </c>
      <c r="F31" t="s">
        <v>123</v>
      </c>
      <c r="G31" t="s">
        <v>124</v>
      </c>
      <c r="H31" s="13">
        <v>28234</v>
      </c>
      <c r="I31" s="3">
        <v>45784</v>
      </c>
      <c r="J31" s="3">
        <v>45786</v>
      </c>
      <c r="K31" s="3">
        <v>45831</v>
      </c>
      <c r="L31" t="s">
        <v>0</v>
      </c>
      <c r="M31" s="4">
        <v>-3321302</v>
      </c>
      <c r="N31" s="14">
        <f t="shared" ca="1" si="0"/>
        <v>-3321302</v>
      </c>
      <c r="O31" t="s">
        <v>7</v>
      </c>
      <c r="P31" s="3">
        <v>45843</v>
      </c>
      <c r="Q31" t="s">
        <v>8</v>
      </c>
      <c r="R31" t="s">
        <v>9</v>
      </c>
      <c r="S31" s="14">
        <f>+VLOOKUP(H31,'NCC phản hồi'!B:H,7,0)</f>
        <v>3321302</v>
      </c>
      <c r="T31" s="14">
        <f t="shared" ca="1" si="1"/>
        <v>0</v>
      </c>
    </row>
    <row r="32" spans="1:20" ht="14.1" customHeight="1" outlineLevel="2" x14ac:dyDescent="0.2">
      <c r="A32" s="2" t="s">
        <v>0</v>
      </c>
      <c r="B32" t="s">
        <v>125</v>
      </c>
      <c r="C32" t="s">
        <v>2</v>
      </c>
      <c r="D32" t="s">
        <v>126</v>
      </c>
      <c r="E32" t="s">
        <v>4</v>
      </c>
      <c r="F32" t="s">
        <v>127</v>
      </c>
      <c r="G32" t="s">
        <v>128</v>
      </c>
      <c r="H32" s="13">
        <v>28238</v>
      </c>
      <c r="I32" s="3">
        <v>45784</v>
      </c>
      <c r="J32" s="3">
        <v>45786</v>
      </c>
      <c r="K32" s="3">
        <v>45831</v>
      </c>
      <c r="L32" t="s">
        <v>0</v>
      </c>
      <c r="M32" s="4">
        <v>-3172262</v>
      </c>
      <c r="N32" s="14">
        <f t="shared" ca="1" si="0"/>
        <v>-3172262</v>
      </c>
      <c r="O32" t="s">
        <v>7</v>
      </c>
      <c r="P32" s="3">
        <v>45843</v>
      </c>
      <c r="Q32" t="s">
        <v>8</v>
      </c>
      <c r="R32" t="s">
        <v>9</v>
      </c>
      <c r="S32" s="14">
        <f>+VLOOKUP(H32,'NCC phản hồi'!B:H,7,0)</f>
        <v>3172262</v>
      </c>
      <c r="T32" s="14">
        <f t="shared" ca="1" si="1"/>
        <v>0</v>
      </c>
    </row>
    <row r="33" spans="1:20" ht="14.1" customHeight="1" outlineLevel="2" x14ac:dyDescent="0.2">
      <c r="A33" s="2" t="s">
        <v>0</v>
      </c>
      <c r="B33" t="s">
        <v>129</v>
      </c>
      <c r="C33" t="s">
        <v>2</v>
      </c>
      <c r="D33" t="s">
        <v>130</v>
      </c>
      <c r="E33" t="s">
        <v>4</v>
      </c>
      <c r="F33" t="s">
        <v>131</v>
      </c>
      <c r="G33" t="s">
        <v>132</v>
      </c>
      <c r="H33" s="13">
        <v>28236</v>
      </c>
      <c r="I33" s="3">
        <v>45784</v>
      </c>
      <c r="J33" s="3">
        <v>45786</v>
      </c>
      <c r="K33" s="3">
        <v>45831</v>
      </c>
      <c r="L33" t="s">
        <v>0</v>
      </c>
      <c r="M33" s="4">
        <v>-3984984</v>
      </c>
      <c r="N33" s="14">
        <f t="shared" ca="1" si="0"/>
        <v>-3984984</v>
      </c>
      <c r="O33" t="s">
        <v>7</v>
      </c>
      <c r="P33" s="3">
        <v>45843</v>
      </c>
      <c r="Q33" t="s">
        <v>8</v>
      </c>
      <c r="R33" t="s">
        <v>9</v>
      </c>
      <c r="S33" s="14">
        <f>+VLOOKUP(H33,'NCC phản hồi'!B:H,7,0)</f>
        <v>3984984</v>
      </c>
      <c r="T33" s="14">
        <f t="shared" ca="1" si="1"/>
        <v>0</v>
      </c>
    </row>
    <row r="34" spans="1:20" ht="14.1" customHeight="1" outlineLevel="2" x14ac:dyDescent="0.2">
      <c r="A34" s="2" t="s">
        <v>0</v>
      </c>
      <c r="B34" t="s">
        <v>1</v>
      </c>
      <c r="C34" t="s">
        <v>2</v>
      </c>
      <c r="D34" t="s">
        <v>133</v>
      </c>
      <c r="E34" t="s">
        <v>4</v>
      </c>
      <c r="F34" t="s">
        <v>134</v>
      </c>
      <c r="G34" t="s">
        <v>135</v>
      </c>
      <c r="H34" s="13">
        <v>28239</v>
      </c>
      <c r="I34" s="3">
        <v>45784</v>
      </c>
      <c r="J34" s="3">
        <v>45785</v>
      </c>
      <c r="K34" s="3">
        <v>45830</v>
      </c>
      <c r="L34" t="s">
        <v>0</v>
      </c>
      <c r="M34" s="4">
        <v>-3172262</v>
      </c>
      <c r="N34" s="14">
        <f t="shared" ca="1" si="0"/>
        <v>-3172262</v>
      </c>
      <c r="O34" t="s">
        <v>7</v>
      </c>
      <c r="P34" s="3">
        <v>45843</v>
      </c>
      <c r="Q34" t="s">
        <v>8</v>
      </c>
      <c r="R34" t="s">
        <v>9</v>
      </c>
      <c r="S34" s="14">
        <f>+VLOOKUP(H34,'NCC phản hồi'!B:H,7,0)</f>
        <v>3172262</v>
      </c>
      <c r="T34" s="14">
        <f t="shared" ca="1" si="1"/>
        <v>0</v>
      </c>
    </row>
    <row r="35" spans="1:20" ht="14.1" customHeight="1" outlineLevel="2" x14ac:dyDescent="0.2">
      <c r="A35" s="2" t="s">
        <v>0</v>
      </c>
      <c r="B35" t="s">
        <v>136</v>
      </c>
      <c r="C35" t="s">
        <v>2</v>
      </c>
      <c r="D35" t="s">
        <v>137</v>
      </c>
      <c r="E35" t="s">
        <v>4</v>
      </c>
      <c r="F35" t="s">
        <v>138</v>
      </c>
      <c r="G35" t="s">
        <v>139</v>
      </c>
      <c r="H35" s="13">
        <v>28512</v>
      </c>
      <c r="I35" s="3">
        <v>45785</v>
      </c>
      <c r="J35" s="3">
        <v>45785</v>
      </c>
      <c r="K35" s="3">
        <v>45830</v>
      </c>
      <c r="L35" t="s">
        <v>0</v>
      </c>
      <c r="M35" s="4">
        <v>-2236503</v>
      </c>
      <c r="N35" s="14">
        <f t="shared" ca="1" si="0"/>
        <v>-2236503</v>
      </c>
      <c r="O35" t="s">
        <v>7</v>
      </c>
      <c r="P35" s="3">
        <v>45843</v>
      </c>
      <c r="Q35" t="s">
        <v>8</v>
      </c>
      <c r="R35" t="s">
        <v>9</v>
      </c>
      <c r="S35" s="14">
        <f>+VLOOKUP(H35,'NCC phản hồi'!B:H,7,0)</f>
        <v>2236503</v>
      </c>
      <c r="T35" s="14">
        <f t="shared" ca="1" si="1"/>
        <v>0</v>
      </c>
    </row>
    <row r="36" spans="1:20" ht="14.1" customHeight="1" outlineLevel="2" x14ac:dyDescent="0.2">
      <c r="A36" s="2" t="s">
        <v>0</v>
      </c>
      <c r="B36" t="s">
        <v>140</v>
      </c>
      <c r="C36" t="s">
        <v>2</v>
      </c>
      <c r="D36" t="s">
        <v>141</v>
      </c>
      <c r="E36" t="s">
        <v>4</v>
      </c>
      <c r="F36" t="s">
        <v>142</v>
      </c>
      <c r="G36" t="s">
        <v>143</v>
      </c>
      <c r="H36" s="13">
        <v>29050</v>
      </c>
      <c r="I36" s="3">
        <v>45785</v>
      </c>
      <c r="J36" s="3">
        <v>45785</v>
      </c>
      <c r="K36" s="3">
        <v>45830</v>
      </c>
      <c r="L36" t="s">
        <v>0</v>
      </c>
      <c r="M36" s="4">
        <v>-4372587</v>
      </c>
      <c r="N36" s="14">
        <f t="shared" ca="1" si="0"/>
        <v>-4372587</v>
      </c>
      <c r="O36" t="s">
        <v>7</v>
      </c>
      <c r="P36" s="3">
        <v>45843</v>
      </c>
      <c r="Q36" t="s">
        <v>8</v>
      </c>
      <c r="R36" t="s">
        <v>9</v>
      </c>
      <c r="S36" s="14">
        <f>+VLOOKUP(H36,'NCC phản hồi'!B:H,7,0)</f>
        <v>4372587</v>
      </c>
      <c r="T36" s="14">
        <f t="shared" ca="1" si="1"/>
        <v>0</v>
      </c>
    </row>
    <row r="37" spans="1:20" ht="14.1" customHeight="1" outlineLevel="2" x14ac:dyDescent="0.2">
      <c r="A37" s="2" t="s">
        <v>0</v>
      </c>
      <c r="B37" t="s">
        <v>129</v>
      </c>
      <c r="C37" t="s">
        <v>2</v>
      </c>
      <c r="D37" t="s">
        <v>144</v>
      </c>
      <c r="E37" t="s">
        <v>4</v>
      </c>
      <c r="F37" t="s">
        <v>145</v>
      </c>
      <c r="G37" t="s">
        <v>146</v>
      </c>
      <c r="H37" s="13">
        <v>28365</v>
      </c>
      <c r="I37" s="3">
        <v>45785</v>
      </c>
      <c r="J37" s="3">
        <v>45786</v>
      </c>
      <c r="K37" s="3">
        <v>45831</v>
      </c>
      <c r="L37" t="s">
        <v>0</v>
      </c>
      <c r="M37" s="4">
        <v>-390226</v>
      </c>
      <c r="N37" s="14">
        <f t="shared" ca="1" si="0"/>
        <v>-390226</v>
      </c>
      <c r="O37" t="s">
        <v>7</v>
      </c>
      <c r="P37" s="3">
        <v>45843</v>
      </c>
      <c r="Q37" t="s">
        <v>8</v>
      </c>
      <c r="R37" t="s">
        <v>9</v>
      </c>
      <c r="S37" s="14">
        <f>+VLOOKUP(H37,'NCC phản hồi'!B:H,7,0)</f>
        <v>390226</v>
      </c>
      <c r="T37" s="14">
        <f t="shared" ca="1" si="1"/>
        <v>0</v>
      </c>
    </row>
    <row r="38" spans="1:20" ht="14.1" customHeight="1" outlineLevel="2" x14ac:dyDescent="0.2">
      <c r="A38" s="2" t="s">
        <v>0</v>
      </c>
      <c r="B38" t="s">
        <v>147</v>
      </c>
      <c r="C38" t="s">
        <v>2</v>
      </c>
      <c r="D38" t="s">
        <v>148</v>
      </c>
      <c r="E38" t="s">
        <v>4</v>
      </c>
      <c r="F38" t="s">
        <v>149</v>
      </c>
      <c r="G38" t="s">
        <v>150</v>
      </c>
      <c r="H38" s="13">
        <v>28364</v>
      </c>
      <c r="I38" s="3">
        <v>45785</v>
      </c>
      <c r="J38" s="3">
        <v>45791</v>
      </c>
      <c r="K38" s="3">
        <v>45836</v>
      </c>
      <c r="L38" t="s">
        <v>0</v>
      </c>
      <c r="M38" s="4">
        <v>-390226</v>
      </c>
      <c r="N38" s="14">
        <f t="shared" ca="1" si="0"/>
        <v>-390226</v>
      </c>
      <c r="O38" t="s">
        <v>7</v>
      </c>
      <c r="P38" s="3">
        <v>45843</v>
      </c>
      <c r="Q38" t="s">
        <v>8</v>
      </c>
      <c r="R38" t="s">
        <v>9</v>
      </c>
      <c r="S38" s="14">
        <f>+VLOOKUP(H38,'NCC phản hồi'!B:H,7,0)</f>
        <v>390226</v>
      </c>
      <c r="T38" s="14">
        <f t="shared" ca="1" si="1"/>
        <v>0</v>
      </c>
    </row>
    <row r="39" spans="1:20" ht="14.1" customHeight="1" outlineLevel="2" x14ac:dyDescent="0.2">
      <c r="A39" s="2" t="s">
        <v>0</v>
      </c>
      <c r="B39" t="s">
        <v>151</v>
      </c>
      <c r="C39" t="s">
        <v>2</v>
      </c>
      <c r="D39" t="s">
        <v>152</v>
      </c>
      <c r="E39" t="s">
        <v>4</v>
      </c>
      <c r="F39" t="s">
        <v>153</v>
      </c>
      <c r="G39" t="s">
        <v>154</v>
      </c>
      <c r="H39" s="13">
        <v>29269</v>
      </c>
      <c r="I39" s="3">
        <v>45785</v>
      </c>
      <c r="J39" s="3">
        <v>45787</v>
      </c>
      <c r="K39" s="3">
        <v>45832</v>
      </c>
      <c r="L39" t="s">
        <v>0</v>
      </c>
      <c r="M39" s="4">
        <v>-2432259</v>
      </c>
      <c r="N39" s="14">
        <f t="shared" ca="1" si="0"/>
        <v>-2432259</v>
      </c>
      <c r="O39" t="s">
        <v>7</v>
      </c>
      <c r="P39" s="3">
        <v>45843</v>
      </c>
      <c r="Q39" t="s">
        <v>8</v>
      </c>
      <c r="R39" t="s">
        <v>9</v>
      </c>
      <c r="S39" s="14">
        <f>+VLOOKUP(H39,'NCC phản hồi'!B:H,7,0)</f>
        <v>2432259</v>
      </c>
      <c r="T39" s="14">
        <f t="shared" ca="1" si="1"/>
        <v>0</v>
      </c>
    </row>
    <row r="40" spans="1:20" ht="14.1" customHeight="1" outlineLevel="2" x14ac:dyDescent="0.2">
      <c r="A40" s="2" t="s">
        <v>0</v>
      </c>
      <c r="B40" t="s">
        <v>109</v>
      </c>
      <c r="C40" t="s">
        <v>2</v>
      </c>
      <c r="D40" t="s">
        <v>155</v>
      </c>
      <c r="E40" t="s">
        <v>4</v>
      </c>
      <c r="F40" t="s">
        <v>156</v>
      </c>
      <c r="G40" t="s">
        <v>157</v>
      </c>
      <c r="H40" s="13">
        <v>29261</v>
      </c>
      <c r="I40" s="3">
        <v>45785</v>
      </c>
      <c r="J40" s="3">
        <v>45787</v>
      </c>
      <c r="K40" s="3">
        <v>45832</v>
      </c>
      <c r="L40" t="s">
        <v>0</v>
      </c>
      <c r="M40" s="4">
        <v>-3172262</v>
      </c>
      <c r="N40" s="14">
        <f t="shared" ca="1" si="0"/>
        <v>-3172262</v>
      </c>
      <c r="O40" t="s">
        <v>7</v>
      </c>
      <c r="P40" s="3">
        <v>45843</v>
      </c>
      <c r="Q40" t="s">
        <v>8</v>
      </c>
      <c r="R40" t="s">
        <v>9</v>
      </c>
      <c r="S40" s="14">
        <f>+VLOOKUP(H40,'NCC phản hồi'!B:H,7,0)</f>
        <v>3172262</v>
      </c>
      <c r="T40" s="14">
        <f t="shared" ca="1" si="1"/>
        <v>0</v>
      </c>
    </row>
    <row r="41" spans="1:20" ht="14.1" customHeight="1" outlineLevel="2" x14ac:dyDescent="0.2">
      <c r="A41" s="2" t="s">
        <v>0</v>
      </c>
      <c r="B41" t="s">
        <v>158</v>
      </c>
      <c r="C41" t="s">
        <v>2</v>
      </c>
      <c r="D41" t="s">
        <v>159</v>
      </c>
      <c r="E41" t="s">
        <v>4</v>
      </c>
      <c r="F41" t="s">
        <v>160</v>
      </c>
      <c r="G41" t="s">
        <v>161</v>
      </c>
      <c r="H41" s="13">
        <v>29264</v>
      </c>
      <c r="I41" s="3">
        <v>45785</v>
      </c>
      <c r="J41" s="3">
        <v>45787</v>
      </c>
      <c r="K41" s="3">
        <v>45832</v>
      </c>
      <c r="L41" t="s">
        <v>0</v>
      </c>
      <c r="M41" s="4">
        <v>-4387370</v>
      </c>
      <c r="N41" s="14">
        <f t="shared" ca="1" si="0"/>
        <v>-4387370</v>
      </c>
      <c r="O41" t="s">
        <v>7</v>
      </c>
      <c r="P41" s="3">
        <v>45843</v>
      </c>
      <c r="Q41" t="s">
        <v>8</v>
      </c>
      <c r="R41" t="s">
        <v>9</v>
      </c>
      <c r="S41" s="14">
        <f>+VLOOKUP(H41,'NCC phản hồi'!B:H,7,0)</f>
        <v>4387370</v>
      </c>
      <c r="T41" s="14">
        <f t="shared" ca="1" si="1"/>
        <v>0</v>
      </c>
    </row>
    <row r="42" spans="1:20" ht="14.1" customHeight="1" outlineLevel="2" x14ac:dyDescent="0.2">
      <c r="A42" s="2" t="s">
        <v>0</v>
      </c>
      <c r="B42" t="s">
        <v>158</v>
      </c>
      <c r="C42" t="s">
        <v>2</v>
      </c>
      <c r="D42" t="s">
        <v>162</v>
      </c>
      <c r="E42" t="s">
        <v>4</v>
      </c>
      <c r="F42" t="s">
        <v>163</v>
      </c>
      <c r="G42" t="s">
        <v>164</v>
      </c>
      <c r="H42" s="13">
        <v>29263</v>
      </c>
      <c r="I42" s="3">
        <v>45785</v>
      </c>
      <c r="J42" s="3">
        <v>45787</v>
      </c>
      <c r="K42" s="3">
        <v>45832</v>
      </c>
      <c r="L42" t="s">
        <v>0</v>
      </c>
      <c r="M42" s="4">
        <v>-585338</v>
      </c>
      <c r="N42" s="14">
        <f t="shared" ca="1" si="0"/>
        <v>-585338</v>
      </c>
      <c r="O42" t="s">
        <v>7</v>
      </c>
      <c r="P42" s="3">
        <v>45843</v>
      </c>
      <c r="Q42" t="s">
        <v>8</v>
      </c>
      <c r="R42" t="s">
        <v>9</v>
      </c>
      <c r="S42" s="14">
        <f>+VLOOKUP(H42,'NCC phản hồi'!B:H,7,0)</f>
        <v>585338</v>
      </c>
      <c r="T42" s="14">
        <f t="shared" ca="1" si="1"/>
        <v>0</v>
      </c>
    </row>
    <row r="43" spans="1:20" ht="14.1" customHeight="1" outlineLevel="2" x14ac:dyDescent="0.2">
      <c r="A43" s="2" t="s">
        <v>0</v>
      </c>
      <c r="B43" t="s">
        <v>14</v>
      </c>
      <c r="C43" t="s">
        <v>2</v>
      </c>
      <c r="D43" t="s">
        <v>165</v>
      </c>
      <c r="E43" t="s">
        <v>4</v>
      </c>
      <c r="F43" t="s">
        <v>166</v>
      </c>
      <c r="G43" t="s">
        <v>167</v>
      </c>
      <c r="H43" s="13">
        <v>29262</v>
      </c>
      <c r="I43" s="3">
        <v>45785</v>
      </c>
      <c r="J43" s="3">
        <v>45786</v>
      </c>
      <c r="K43" s="3">
        <v>45831</v>
      </c>
      <c r="L43" t="s">
        <v>0</v>
      </c>
      <c r="M43" s="4">
        <v>-4566802</v>
      </c>
      <c r="N43" s="14">
        <f t="shared" ca="1" si="0"/>
        <v>-4566802</v>
      </c>
      <c r="O43" t="s">
        <v>7</v>
      </c>
      <c r="P43" s="3">
        <v>45843</v>
      </c>
      <c r="Q43" t="s">
        <v>8</v>
      </c>
      <c r="R43" t="s">
        <v>9</v>
      </c>
      <c r="S43" s="14">
        <f>+VLOOKUP(H43,'NCC phản hồi'!B:H,7,0)</f>
        <v>4566802</v>
      </c>
      <c r="T43" s="14">
        <f t="shared" ca="1" si="1"/>
        <v>0</v>
      </c>
    </row>
    <row r="44" spans="1:20" ht="14.1" customHeight="1" outlineLevel="2" x14ac:dyDescent="0.2">
      <c r="A44" s="2" t="s">
        <v>0</v>
      </c>
      <c r="B44" t="s">
        <v>147</v>
      </c>
      <c r="C44" t="s">
        <v>2</v>
      </c>
      <c r="D44" t="s">
        <v>168</v>
      </c>
      <c r="E44" t="s">
        <v>4</v>
      </c>
      <c r="F44" t="s">
        <v>169</v>
      </c>
      <c r="G44" t="s">
        <v>170</v>
      </c>
      <c r="H44" s="13">
        <v>29272</v>
      </c>
      <c r="I44" s="3">
        <v>45786</v>
      </c>
      <c r="J44" s="3">
        <v>45791</v>
      </c>
      <c r="K44" s="3">
        <v>45836</v>
      </c>
      <c r="L44" t="s">
        <v>0</v>
      </c>
      <c r="M44" s="4">
        <v>-3172262</v>
      </c>
      <c r="N44" s="14">
        <f t="shared" ca="1" si="0"/>
        <v>-3172262</v>
      </c>
      <c r="O44" t="s">
        <v>7</v>
      </c>
      <c r="P44" s="3">
        <v>45843</v>
      </c>
      <c r="Q44" t="s">
        <v>8</v>
      </c>
      <c r="R44" t="s">
        <v>9</v>
      </c>
      <c r="S44" s="14">
        <f>+VLOOKUP(H44,'NCC phản hồi'!B:H,7,0)</f>
        <v>3172262</v>
      </c>
      <c r="T44" s="14">
        <f t="shared" ca="1" si="1"/>
        <v>0</v>
      </c>
    </row>
    <row r="45" spans="1:20" ht="14.1" customHeight="1" outlineLevel="2" x14ac:dyDescent="0.2">
      <c r="A45" s="2" t="s">
        <v>0</v>
      </c>
      <c r="B45" t="s">
        <v>113</v>
      </c>
      <c r="C45" t="s">
        <v>2</v>
      </c>
      <c r="D45" t="s">
        <v>171</v>
      </c>
      <c r="E45" t="s">
        <v>4</v>
      </c>
      <c r="F45" t="s">
        <v>172</v>
      </c>
      <c r="G45" t="s">
        <v>173</v>
      </c>
      <c r="H45" s="13">
        <v>29273</v>
      </c>
      <c r="I45" s="3">
        <v>45786</v>
      </c>
      <c r="J45" s="3">
        <v>45787</v>
      </c>
      <c r="K45" s="3">
        <v>45832</v>
      </c>
      <c r="L45" t="s">
        <v>0</v>
      </c>
      <c r="M45" s="4">
        <v>-2785558</v>
      </c>
      <c r="N45" s="14">
        <f t="shared" ca="1" si="0"/>
        <v>-2785558</v>
      </c>
      <c r="O45" t="s">
        <v>7</v>
      </c>
      <c r="P45" s="3">
        <v>45843</v>
      </c>
      <c r="Q45" t="s">
        <v>8</v>
      </c>
      <c r="R45" t="s">
        <v>9</v>
      </c>
      <c r="S45" s="14">
        <f>+VLOOKUP(H45,'NCC phản hồi'!B:H,7,0)</f>
        <v>2785558</v>
      </c>
      <c r="T45" s="14">
        <f t="shared" ca="1" si="1"/>
        <v>0</v>
      </c>
    </row>
    <row r="46" spans="1:20" ht="14.1" customHeight="1" outlineLevel="2" x14ac:dyDescent="0.2">
      <c r="A46" s="2" t="s">
        <v>0</v>
      </c>
      <c r="B46" t="s">
        <v>34</v>
      </c>
      <c r="C46" t="s">
        <v>2</v>
      </c>
      <c r="D46" t="s">
        <v>174</v>
      </c>
      <c r="E46" t="s">
        <v>4</v>
      </c>
      <c r="F46" t="s">
        <v>175</v>
      </c>
      <c r="G46" t="s">
        <v>176</v>
      </c>
      <c r="H46" s="13">
        <v>29270</v>
      </c>
      <c r="I46" s="3">
        <v>45786</v>
      </c>
      <c r="J46" s="3">
        <v>45787</v>
      </c>
      <c r="K46" s="3">
        <v>45832</v>
      </c>
      <c r="L46" t="s">
        <v>0</v>
      </c>
      <c r="M46" s="4">
        <v>-2398853</v>
      </c>
      <c r="N46" s="14">
        <f t="shared" ca="1" si="0"/>
        <v>-2398853</v>
      </c>
      <c r="O46" t="s">
        <v>7</v>
      </c>
      <c r="P46" s="3">
        <v>45843</v>
      </c>
      <c r="Q46" t="s">
        <v>8</v>
      </c>
      <c r="R46" t="s">
        <v>9</v>
      </c>
      <c r="S46" s="14">
        <f>+VLOOKUP(H46,'NCC phản hồi'!B:H,7,0)</f>
        <v>2398853</v>
      </c>
      <c r="T46" s="14">
        <f t="shared" ca="1" si="1"/>
        <v>0</v>
      </c>
    </row>
    <row r="47" spans="1:20" ht="14.1" customHeight="1" outlineLevel="2" x14ac:dyDescent="0.2">
      <c r="A47" s="2" t="s">
        <v>0</v>
      </c>
      <c r="B47" t="s">
        <v>177</v>
      </c>
      <c r="C47" t="s">
        <v>2</v>
      </c>
      <c r="D47" t="s">
        <v>178</v>
      </c>
      <c r="E47" t="s">
        <v>4</v>
      </c>
      <c r="F47" t="s">
        <v>179</v>
      </c>
      <c r="G47" t="s">
        <v>180</v>
      </c>
      <c r="H47" s="13">
        <v>29271</v>
      </c>
      <c r="I47" s="3">
        <v>45786</v>
      </c>
      <c r="J47" s="3">
        <v>45787</v>
      </c>
      <c r="K47" s="3">
        <v>45832</v>
      </c>
      <c r="L47" t="s">
        <v>0</v>
      </c>
      <c r="M47" s="4">
        <v>-3035383</v>
      </c>
      <c r="N47" s="14">
        <f t="shared" ca="1" si="0"/>
        <v>-3035383</v>
      </c>
      <c r="O47" t="s">
        <v>7</v>
      </c>
      <c r="P47" s="3">
        <v>45843</v>
      </c>
      <c r="Q47" t="s">
        <v>8</v>
      </c>
      <c r="R47" t="s">
        <v>9</v>
      </c>
      <c r="S47" s="14">
        <f>+VLOOKUP(H47,'NCC phản hồi'!B:H,7,0)</f>
        <v>3035383</v>
      </c>
      <c r="T47" s="14">
        <f t="shared" ca="1" si="1"/>
        <v>0</v>
      </c>
    </row>
    <row r="48" spans="1:20" ht="14.1" customHeight="1" outlineLevel="2" x14ac:dyDescent="0.2">
      <c r="A48" s="2" t="s">
        <v>0</v>
      </c>
      <c r="B48" t="s">
        <v>121</v>
      </c>
      <c r="C48" t="s">
        <v>2</v>
      </c>
      <c r="D48" t="s">
        <v>181</v>
      </c>
      <c r="E48" t="s">
        <v>4</v>
      </c>
      <c r="F48" t="s">
        <v>182</v>
      </c>
      <c r="G48" t="s">
        <v>183</v>
      </c>
      <c r="H48" s="13">
        <v>29725</v>
      </c>
      <c r="I48" s="3">
        <v>45787</v>
      </c>
      <c r="J48" s="3">
        <v>45790</v>
      </c>
      <c r="K48" s="3">
        <v>45835</v>
      </c>
      <c r="L48" t="s">
        <v>0</v>
      </c>
      <c r="M48" s="4">
        <v>-3172262</v>
      </c>
      <c r="N48" s="14">
        <f t="shared" ca="1" si="0"/>
        <v>-3172262</v>
      </c>
      <c r="O48" t="s">
        <v>7</v>
      </c>
      <c r="P48" s="3">
        <v>45843</v>
      </c>
      <c r="Q48" t="s">
        <v>8</v>
      </c>
      <c r="R48" t="s">
        <v>9</v>
      </c>
      <c r="S48" s="14">
        <f>+VLOOKUP(H48,'NCC phản hồi'!B:H,7,0)</f>
        <v>3172262</v>
      </c>
      <c r="T48" s="14">
        <f t="shared" ca="1" si="1"/>
        <v>0</v>
      </c>
    </row>
    <row r="49" spans="1:20" ht="14.1" customHeight="1" outlineLevel="2" x14ac:dyDescent="0.2">
      <c r="A49" s="2" t="s">
        <v>0</v>
      </c>
      <c r="B49" t="s">
        <v>184</v>
      </c>
      <c r="C49" t="s">
        <v>2</v>
      </c>
      <c r="D49" t="s">
        <v>185</v>
      </c>
      <c r="E49" t="s">
        <v>4</v>
      </c>
      <c r="F49" t="s">
        <v>186</v>
      </c>
      <c r="G49" t="s">
        <v>187</v>
      </c>
      <c r="H49" s="13">
        <v>29724</v>
      </c>
      <c r="I49" s="3">
        <v>45787</v>
      </c>
      <c r="J49" s="3">
        <v>45787</v>
      </c>
      <c r="K49" s="3">
        <v>45832</v>
      </c>
      <c r="L49" t="s">
        <v>0</v>
      </c>
      <c r="M49" s="4">
        <v>-2786983</v>
      </c>
      <c r="N49" s="14">
        <f t="shared" ca="1" si="0"/>
        <v>-2786983</v>
      </c>
      <c r="O49" t="s">
        <v>7</v>
      </c>
      <c r="P49" s="3">
        <v>45843</v>
      </c>
      <c r="Q49" t="s">
        <v>8</v>
      </c>
      <c r="R49" t="s">
        <v>9</v>
      </c>
      <c r="S49" s="14">
        <f>+VLOOKUP(H49,'NCC phản hồi'!B:H,7,0)</f>
        <v>2786983</v>
      </c>
      <c r="T49" s="14">
        <f t="shared" ca="1" si="1"/>
        <v>0</v>
      </c>
    </row>
    <row r="50" spans="1:20" ht="14.1" customHeight="1" outlineLevel="2" x14ac:dyDescent="0.2">
      <c r="A50" s="2" t="s">
        <v>0</v>
      </c>
      <c r="B50" t="s">
        <v>188</v>
      </c>
      <c r="C50" t="s">
        <v>2</v>
      </c>
      <c r="D50" t="s">
        <v>189</v>
      </c>
      <c r="E50" t="s">
        <v>4</v>
      </c>
      <c r="F50" t="s">
        <v>190</v>
      </c>
      <c r="G50" t="s">
        <v>191</v>
      </c>
      <c r="H50" s="13">
        <v>29792</v>
      </c>
      <c r="I50" s="3">
        <v>45789</v>
      </c>
      <c r="J50" s="3">
        <v>45792</v>
      </c>
      <c r="K50" s="3">
        <v>45837</v>
      </c>
      <c r="L50" t="s">
        <v>0</v>
      </c>
      <c r="M50" s="4">
        <v>-4279457</v>
      </c>
      <c r="N50" s="14">
        <f t="shared" ca="1" si="0"/>
        <v>-4279457</v>
      </c>
      <c r="O50" t="s">
        <v>7</v>
      </c>
      <c r="P50" s="3">
        <v>45843</v>
      </c>
      <c r="Q50" t="s">
        <v>8</v>
      </c>
      <c r="R50" t="s">
        <v>9</v>
      </c>
      <c r="S50" s="14">
        <f>+VLOOKUP(H50,'NCC phản hồi'!B:H,7,0)</f>
        <v>4279457</v>
      </c>
      <c r="T50" s="14">
        <f t="shared" ca="1" si="1"/>
        <v>0</v>
      </c>
    </row>
    <row r="51" spans="1:20" ht="14.1" customHeight="1" outlineLevel="2" x14ac:dyDescent="0.2">
      <c r="A51" s="2" t="s">
        <v>0</v>
      </c>
      <c r="B51" t="s">
        <v>70</v>
      </c>
      <c r="C51" t="s">
        <v>2</v>
      </c>
      <c r="D51" t="s">
        <v>192</v>
      </c>
      <c r="E51" t="s">
        <v>4</v>
      </c>
      <c r="F51" t="s">
        <v>193</v>
      </c>
      <c r="G51" t="s">
        <v>194</v>
      </c>
      <c r="H51" s="13">
        <v>29789</v>
      </c>
      <c r="I51" s="3">
        <v>45789</v>
      </c>
      <c r="J51" s="3">
        <v>45792</v>
      </c>
      <c r="K51" s="3">
        <v>45837</v>
      </c>
      <c r="L51" t="s">
        <v>0</v>
      </c>
      <c r="M51" s="4">
        <v>-2398853</v>
      </c>
      <c r="N51" s="14">
        <f t="shared" ca="1" si="0"/>
        <v>-2398853</v>
      </c>
      <c r="O51" t="s">
        <v>7</v>
      </c>
      <c r="P51" s="3">
        <v>45843</v>
      </c>
      <c r="Q51" t="s">
        <v>8</v>
      </c>
      <c r="R51" t="s">
        <v>9</v>
      </c>
      <c r="S51" s="14">
        <f>+VLOOKUP(H51,'NCC phản hồi'!B:H,7,0)</f>
        <v>2398853</v>
      </c>
      <c r="T51" s="14">
        <f t="shared" ca="1" si="1"/>
        <v>0</v>
      </c>
    </row>
    <row r="52" spans="1:20" ht="14.1" customHeight="1" outlineLevel="2" x14ac:dyDescent="0.2">
      <c r="A52" s="2" t="s">
        <v>0</v>
      </c>
      <c r="B52" t="s">
        <v>62</v>
      </c>
      <c r="C52" t="s">
        <v>2</v>
      </c>
      <c r="D52" t="s">
        <v>195</v>
      </c>
      <c r="E52" t="s">
        <v>4</v>
      </c>
      <c r="F52" t="s">
        <v>196</v>
      </c>
      <c r="G52" t="s">
        <v>197</v>
      </c>
      <c r="H52" s="13">
        <v>29793</v>
      </c>
      <c r="I52" s="3">
        <v>45789</v>
      </c>
      <c r="J52" s="3">
        <v>45792</v>
      </c>
      <c r="K52" s="3">
        <v>45837</v>
      </c>
      <c r="L52" t="s">
        <v>0</v>
      </c>
      <c r="M52" s="4">
        <v>-1199426</v>
      </c>
      <c r="N52" s="14">
        <f t="shared" ca="1" si="0"/>
        <v>-1199426</v>
      </c>
      <c r="O52" t="s">
        <v>7</v>
      </c>
      <c r="P52" s="3">
        <v>45843</v>
      </c>
      <c r="Q52" t="s">
        <v>8</v>
      </c>
      <c r="R52" t="s">
        <v>9</v>
      </c>
      <c r="S52" s="14">
        <f>+VLOOKUP(H52,'NCC phản hồi'!B:H,7,0)</f>
        <v>1199426</v>
      </c>
      <c r="T52" s="14">
        <f t="shared" ca="1" si="1"/>
        <v>0</v>
      </c>
    </row>
    <row r="53" spans="1:20" ht="14.1" customHeight="1" outlineLevel="2" x14ac:dyDescent="0.2">
      <c r="A53" s="2" t="s">
        <v>0</v>
      </c>
      <c r="B53" t="s">
        <v>198</v>
      </c>
      <c r="C53" t="s">
        <v>2</v>
      </c>
      <c r="D53" t="s">
        <v>199</v>
      </c>
      <c r="E53" t="s">
        <v>4</v>
      </c>
      <c r="F53" t="s">
        <v>200</v>
      </c>
      <c r="G53" t="s">
        <v>201</v>
      </c>
      <c r="H53" s="13">
        <v>29796</v>
      </c>
      <c r="I53" s="3">
        <v>45789</v>
      </c>
      <c r="J53" s="3">
        <v>45791</v>
      </c>
      <c r="K53" s="3">
        <v>45836</v>
      </c>
      <c r="L53" t="s">
        <v>0</v>
      </c>
      <c r="M53" s="4">
        <v>-780451</v>
      </c>
      <c r="N53" s="14">
        <f t="shared" ca="1" si="0"/>
        <v>-780451</v>
      </c>
      <c r="O53" t="s">
        <v>7</v>
      </c>
      <c r="P53" s="3">
        <v>45843</v>
      </c>
      <c r="Q53" t="s">
        <v>8</v>
      </c>
      <c r="R53" t="s">
        <v>9</v>
      </c>
      <c r="S53" s="14">
        <f>+VLOOKUP(H53,'NCC phản hồi'!B:H,7,0)</f>
        <v>780451</v>
      </c>
      <c r="T53" s="14">
        <f t="shared" ca="1" si="1"/>
        <v>0</v>
      </c>
    </row>
    <row r="54" spans="1:20" ht="14.1" customHeight="1" outlineLevel="2" x14ac:dyDescent="0.2">
      <c r="A54" s="2" t="s">
        <v>0</v>
      </c>
      <c r="B54" t="s">
        <v>66</v>
      </c>
      <c r="C54" t="s">
        <v>2</v>
      </c>
      <c r="D54" t="s">
        <v>202</v>
      </c>
      <c r="E54" t="s">
        <v>4</v>
      </c>
      <c r="F54" t="s">
        <v>203</v>
      </c>
      <c r="G54" t="s">
        <v>204</v>
      </c>
      <c r="H54" s="13">
        <v>29794</v>
      </c>
      <c r="I54" s="3">
        <v>45789</v>
      </c>
      <c r="J54" s="3">
        <v>45791</v>
      </c>
      <c r="K54" s="3">
        <v>45836</v>
      </c>
      <c r="L54" t="s">
        <v>0</v>
      </c>
      <c r="M54" s="4">
        <v>-1394539</v>
      </c>
      <c r="N54" s="14">
        <f t="shared" ca="1" si="0"/>
        <v>-1394539</v>
      </c>
      <c r="O54" t="s">
        <v>7</v>
      </c>
      <c r="P54" s="3">
        <v>45843</v>
      </c>
      <c r="Q54" t="s">
        <v>8</v>
      </c>
      <c r="R54" t="s">
        <v>9</v>
      </c>
      <c r="S54" s="14">
        <f>+VLOOKUP(H54,'NCC phản hồi'!B:H,7,0)</f>
        <v>1394539</v>
      </c>
      <c r="T54" s="14">
        <f t="shared" ca="1" si="1"/>
        <v>0</v>
      </c>
    </row>
    <row r="55" spans="1:20" ht="14.1" customHeight="1" outlineLevel="2" x14ac:dyDescent="0.2">
      <c r="A55" s="2" t="s">
        <v>0</v>
      </c>
      <c r="B55" t="s">
        <v>66</v>
      </c>
      <c r="C55" t="s">
        <v>2</v>
      </c>
      <c r="D55" t="s">
        <v>205</v>
      </c>
      <c r="E55" t="s">
        <v>4</v>
      </c>
      <c r="F55" t="s">
        <v>206</v>
      </c>
      <c r="G55" t="s">
        <v>207</v>
      </c>
      <c r="H55" s="13">
        <v>29795</v>
      </c>
      <c r="I55" s="3">
        <v>45789</v>
      </c>
      <c r="J55" s="3">
        <v>45791</v>
      </c>
      <c r="K55" s="3">
        <v>45836</v>
      </c>
      <c r="L55" t="s">
        <v>0</v>
      </c>
      <c r="M55" s="4">
        <v>-1199426</v>
      </c>
      <c r="N55" s="14">
        <f t="shared" ca="1" si="0"/>
        <v>-1199426</v>
      </c>
      <c r="O55" t="s">
        <v>7</v>
      </c>
      <c r="P55" s="3">
        <v>45843</v>
      </c>
      <c r="Q55" t="s">
        <v>8</v>
      </c>
      <c r="R55" t="s">
        <v>9</v>
      </c>
      <c r="S55" s="14">
        <f>+VLOOKUP(H55,'NCC phản hồi'!B:H,7,0)</f>
        <v>1199426</v>
      </c>
      <c r="T55" s="14">
        <f t="shared" ca="1" si="1"/>
        <v>0</v>
      </c>
    </row>
    <row r="56" spans="1:20" ht="14.1" customHeight="1" outlineLevel="2" x14ac:dyDescent="0.2">
      <c r="A56" s="2" t="s">
        <v>0</v>
      </c>
      <c r="B56" t="s">
        <v>208</v>
      </c>
      <c r="C56" t="s">
        <v>2</v>
      </c>
      <c r="D56" t="s">
        <v>209</v>
      </c>
      <c r="E56" t="s">
        <v>4</v>
      </c>
      <c r="F56" t="s">
        <v>210</v>
      </c>
      <c r="G56" t="s">
        <v>211</v>
      </c>
      <c r="H56" s="13">
        <v>29797</v>
      </c>
      <c r="I56" s="3">
        <v>45789</v>
      </c>
      <c r="J56" s="3">
        <v>45791</v>
      </c>
      <c r="K56" s="3">
        <v>45836</v>
      </c>
      <c r="L56" t="s">
        <v>0</v>
      </c>
      <c r="M56" s="4">
        <v>-1784765</v>
      </c>
      <c r="N56" s="14">
        <f t="shared" ca="1" si="0"/>
        <v>-1784765</v>
      </c>
      <c r="O56" t="s">
        <v>7</v>
      </c>
      <c r="P56" s="3">
        <v>45843</v>
      </c>
      <c r="Q56" t="s">
        <v>8</v>
      </c>
      <c r="R56" t="s">
        <v>9</v>
      </c>
      <c r="S56" s="14">
        <f>+VLOOKUP(H56,'NCC phản hồi'!B:H,7,0)</f>
        <v>1784765</v>
      </c>
      <c r="T56" s="14">
        <f t="shared" ca="1" si="1"/>
        <v>0</v>
      </c>
    </row>
    <row r="57" spans="1:20" ht="14.1" customHeight="1" outlineLevel="2" x14ac:dyDescent="0.2">
      <c r="A57" s="2" t="s">
        <v>0</v>
      </c>
      <c r="B57" t="s">
        <v>46</v>
      </c>
      <c r="C57" t="s">
        <v>2</v>
      </c>
      <c r="D57" t="s">
        <v>212</v>
      </c>
      <c r="E57" t="s">
        <v>4</v>
      </c>
      <c r="F57" t="s">
        <v>213</v>
      </c>
      <c r="G57" t="s">
        <v>214</v>
      </c>
      <c r="H57" s="13">
        <v>29790</v>
      </c>
      <c r="I57" s="3">
        <v>45789</v>
      </c>
      <c r="J57" s="3">
        <v>45791</v>
      </c>
      <c r="K57" s="3">
        <v>45836</v>
      </c>
      <c r="L57" t="s">
        <v>0</v>
      </c>
      <c r="M57" s="4">
        <v>-4373114</v>
      </c>
      <c r="N57" s="14">
        <f t="shared" ca="1" si="0"/>
        <v>-4373114</v>
      </c>
      <c r="O57" t="s">
        <v>7</v>
      </c>
      <c r="P57" s="3">
        <v>45843</v>
      </c>
      <c r="Q57" t="s">
        <v>8</v>
      </c>
      <c r="R57" t="s">
        <v>9</v>
      </c>
      <c r="S57" s="14">
        <f>+VLOOKUP(H57,'NCC phản hồi'!B:H,7,0)</f>
        <v>4373114</v>
      </c>
      <c r="T57" s="14">
        <f t="shared" ca="1" si="1"/>
        <v>0</v>
      </c>
    </row>
    <row r="58" spans="1:20" ht="14.1" customHeight="1" outlineLevel="2" x14ac:dyDescent="0.2">
      <c r="A58" s="2" t="s">
        <v>0</v>
      </c>
      <c r="B58" t="s">
        <v>46</v>
      </c>
      <c r="C58" t="s">
        <v>2</v>
      </c>
      <c r="D58" t="s">
        <v>215</v>
      </c>
      <c r="E58" t="s">
        <v>4</v>
      </c>
      <c r="F58" t="s">
        <v>216</v>
      </c>
      <c r="G58" t="s">
        <v>217</v>
      </c>
      <c r="H58" s="13">
        <v>29791</v>
      </c>
      <c r="I58" s="3">
        <v>45789</v>
      </c>
      <c r="J58" s="3">
        <v>45791</v>
      </c>
      <c r="K58" s="3">
        <v>45836</v>
      </c>
      <c r="L58" t="s">
        <v>0</v>
      </c>
      <c r="M58" s="4">
        <v>-195113</v>
      </c>
      <c r="N58" s="14">
        <f t="shared" ca="1" si="0"/>
        <v>-195113</v>
      </c>
      <c r="O58" t="s">
        <v>7</v>
      </c>
      <c r="P58" s="3">
        <v>45843</v>
      </c>
      <c r="Q58" t="s">
        <v>8</v>
      </c>
      <c r="R58" t="s">
        <v>9</v>
      </c>
      <c r="S58" s="14">
        <f>+VLOOKUP(H58,'NCC phản hồi'!B:H,7,0)</f>
        <v>195113</v>
      </c>
      <c r="T58" s="14">
        <f t="shared" ca="1" si="1"/>
        <v>0</v>
      </c>
    </row>
    <row r="59" spans="1:20" ht="14.1" customHeight="1" outlineLevel="2" x14ac:dyDescent="0.2">
      <c r="A59" s="2" t="s">
        <v>0</v>
      </c>
      <c r="B59" t="s">
        <v>30</v>
      </c>
      <c r="C59" t="s">
        <v>2</v>
      </c>
      <c r="D59" t="s">
        <v>218</v>
      </c>
      <c r="E59" t="s">
        <v>4</v>
      </c>
      <c r="F59" t="s">
        <v>219</v>
      </c>
      <c r="G59" t="s">
        <v>220</v>
      </c>
      <c r="H59" s="13">
        <v>29928</v>
      </c>
      <c r="I59" s="3">
        <v>45790</v>
      </c>
      <c r="J59" s="3">
        <v>45793</v>
      </c>
      <c r="K59" s="3">
        <v>45838</v>
      </c>
      <c r="L59" t="s">
        <v>0</v>
      </c>
      <c r="M59" s="4">
        <v>-2785558</v>
      </c>
      <c r="N59" s="14">
        <f t="shared" ca="1" si="0"/>
        <v>-2785558</v>
      </c>
      <c r="O59" t="s">
        <v>7</v>
      </c>
      <c r="P59" s="3">
        <v>45843</v>
      </c>
      <c r="Q59" t="s">
        <v>8</v>
      </c>
      <c r="R59" t="s">
        <v>9</v>
      </c>
      <c r="S59" s="14">
        <f>+VLOOKUP(H59,'NCC phản hồi'!B:H,7,0)</f>
        <v>2785558</v>
      </c>
      <c r="T59" s="14">
        <f t="shared" ca="1" si="1"/>
        <v>0</v>
      </c>
    </row>
    <row r="60" spans="1:20" ht="14.1" customHeight="1" outlineLevel="2" x14ac:dyDescent="0.2">
      <c r="A60" s="2" t="s">
        <v>0</v>
      </c>
      <c r="B60" t="s">
        <v>10</v>
      </c>
      <c r="C60" t="s">
        <v>2</v>
      </c>
      <c r="D60" t="s">
        <v>221</v>
      </c>
      <c r="E60" t="s">
        <v>4</v>
      </c>
      <c r="F60" t="s">
        <v>222</v>
      </c>
      <c r="G60" t="s">
        <v>223</v>
      </c>
      <c r="H60" s="13">
        <v>29924</v>
      </c>
      <c r="I60" s="3">
        <v>45790</v>
      </c>
      <c r="J60" s="3">
        <v>45792</v>
      </c>
      <c r="K60" s="3">
        <v>45837</v>
      </c>
      <c r="L60" t="s">
        <v>0</v>
      </c>
      <c r="M60" s="4">
        <v>-1586131</v>
      </c>
      <c r="N60" s="14">
        <f t="shared" ca="1" si="0"/>
        <v>-1586131</v>
      </c>
      <c r="O60" t="s">
        <v>7</v>
      </c>
      <c r="P60" s="3">
        <v>45843</v>
      </c>
      <c r="Q60" t="s">
        <v>8</v>
      </c>
      <c r="R60" t="s">
        <v>9</v>
      </c>
      <c r="S60" s="14">
        <f>+VLOOKUP(H60,'NCC phản hồi'!B:H,7,0)</f>
        <v>1586131</v>
      </c>
      <c r="T60" s="14">
        <f t="shared" ca="1" si="1"/>
        <v>0</v>
      </c>
    </row>
    <row r="61" spans="1:20" ht="14.1" customHeight="1" outlineLevel="2" x14ac:dyDescent="0.2">
      <c r="A61" s="2" t="s">
        <v>0</v>
      </c>
      <c r="B61" t="s">
        <v>121</v>
      </c>
      <c r="C61" t="s">
        <v>2</v>
      </c>
      <c r="D61" t="s">
        <v>224</v>
      </c>
      <c r="E61" t="s">
        <v>4</v>
      </c>
      <c r="F61" t="s">
        <v>225</v>
      </c>
      <c r="G61" t="s">
        <v>226</v>
      </c>
      <c r="H61" s="13">
        <v>29921</v>
      </c>
      <c r="I61" s="3">
        <v>45790</v>
      </c>
      <c r="J61" s="3">
        <v>45792</v>
      </c>
      <c r="K61" s="3">
        <v>45837</v>
      </c>
      <c r="L61" t="s">
        <v>0</v>
      </c>
      <c r="M61" s="4">
        <v>-4907434</v>
      </c>
      <c r="N61" s="14">
        <f t="shared" ca="1" si="0"/>
        <v>-4907434</v>
      </c>
      <c r="O61" t="s">
        <v>7</v>
      </c>
      <c r="P61" s="3">
        <v>45843</v>
      </c>
      <c r="Q61" t="s">
        <v>8</v>
      </c>
      <c r="R61" t="s">
        <v>9</v>
      </c>
      <c r="S61" s="14">
        <f>+VLOOKUP(H61,'NCC phản hồi'!B:H,7,0)</f>
        <v>4907434</v>
      </c>
      <c r="T61" s="14">
        <f t="shared" ca="1" si="1"/>
        <v>0</v>
      </c>
    </row>
    <row r="62" spans="1:20" ht="14.1" customHeight="1" outlineLevel="2" x14ac:dyDescent="0.2">
      <c r="A62" s="2" t="s">
        <v>0</v>
      </c>
      <c r="B62" t="s">
        <v>10</v>
      </c>
      <c r="C62" t="s">
        <v>2</v>
      </c>
      <c r="D62" t="s">
        <v>227</v>
      </c>
      <c r="E62" t="s">
        <v>4</v>
      </c>
      <c r="F62" t="s">
        <v>228</v>
      </c>
      <c r="G62" t="s">
        <v>229</v>
      </c>
      <c r="H62" s="13">
        <v>29923</v>
      </c>
      <c r="I62" s="3">
        <v>45790</v>
      </c>
      <c r="J62" s="3">
        <v>45792</v>
      </c>
      <c r="K62" s="3">
        <v>45837</v>
      </c>
      <c r="L62" t="s">
        <v>0</v>
      </c>
      <c r="M62" s="4">
        <v>-1696226</v>
      </c>
      <c r="N62" s="14">
        <f t="shared" ca="1" si="0"/>
        <v>-1696226</v>
      </c>
      <c r="O62" t="s">
        <v>7</v>
      </c>
      <c r="P62" s="3">
        <v>45843</v>
      </c>
      <c r="Q62" t="s">
        <v>8</v>
      </c>
      <c r="R62" t="s">
        <v>9</v>
      </c>
      <c r="S62" s="14">
        <f>+VLOOKUP(H62,'NCC phản hồi'!B:H,7,0)</f>
        <v>1696226</v>
      </c>
      <c r="T62" s="14">
        <f t="shared" ca="1" si="1"/>
        <v>0</v>
      </c>
    </row>
    <row r="63" spans="1:20" ht="14.1" customHeight="1" outlineLevel="2" x14ac:dyDescent="0.2">
      <c r="A63" s="2" t="s">
        <v>0</v>
      </c>
      <c r="B63" t="s">
        <v>1</v>
      </c>
      <c r="C63" t="s">
        <v>2</v>
      </c>
      <c r="D63" t="s">
        <v>230</v>
      </c>
      <c r="E63" t="s">
        <v>4</v>
      </c>
      <c r="F63" t="s">
        <v>231</v>
      </c>
      <c r="G63" t="s">
        <v>232</v>
      </c>
      <c r="H63" s="13">
        <v>29927</v>
      </c>
      <c r="I63" s="3">
        <v>45790</v>
      </c>
      <c r="J63" s="3">
        <v>45791</v>
      </c>
      <c r="K63" s="3">
        <v>45836</v>
      </c>
      <c r="L63" t="s">
        <v>0</v>
      </c>
      <c r="M63" s="4">
        <v>-2789078</v>
      </c>
      <c r="N63" s="14">
        <f t="shared" ca="1" si="0"/>
        <v>-2789078</v>
      </c>
      <c r="O63" t="s">
        <v>7</v>
      </c>
      <c r="P63" s="3">
        <v>45843</v>
      </c>
      <c r="Q63" t="s">
        <v>8</v>
      </c>
      <c r="R63" t="s">
        <v>9</v>
      </c>
      <c r="S63" s="14">
        <f>+VLOOKUP(H63,'NCC phản hồi'!B:H,7,0)</f>
        <v>2789078</v>
      </c>
      <c r="T63" s="14">
        <f t="shared" ca="1" si="1"/>
        <v>0</v>
      </c>
    </row>
    <row r="64" spans="1:20" ht="14.1" customHeight="1" outlineLevel="2" x14ac:dyDescent="0.2">
      <c r="A64" s="2" t="s">
        <v>0</v>
      </c>
      <c r="B64" t="s">
        <v>233</v>
      </c>
      <c r="C64" t="s">
        <v>2</v>
      </c>
      <c r="D64" t="s">
        <v>234</v>
      </c>
      <c r="E64" t="s">
        <v>4</v>
      </c>
      <c r="F64" t="s">
        <v>235</v>
      </c>
      <c r="G64" t="s">
        <v>236</v>
      </c>
      <c r="H64" s="13">
        <v>29925</v>
      </c>
      <c r="I64" s="3">
        <v>45790</v>
      </c>
      <c r="J64" s="3">
        <v>45791</v>
      </c>
      <c r="K64" s="3">
        <v>45836</v>
      </c>
      <c r="L64" t="s">
        <v>0</v>
      </c>
      <c r="M64" s="4">
        <v>-3574649</v>
      </c>
      <c r="N64" s="14">
        <f t="shared" ca="1" si="0"/>
        <v>-3574649</v>
      </c>
      <c r="O64" t="s">
        <v>7</v>
      </c>
      <c r="P64" s="3">
        <v>45843</v>
      </c>
      <c r="Q64" t="s">
        <v>8</v>
      </c>
      <c r="R64" t="s">
        <v>9</v>
      </c>
      <c r="S64" s="14">
        <f>+VLOOKUP(H64,'NCC phản hồi'!B:H,7,0)</f>
        <v>3574649</v>
      </c>
      <c r="T64" s="14">
        <f t="shared" ca="1" si="1"/>
        <v>0</v>
      </c>
    </row>
    <row r="65" spans="1:20" ht="14.1" customHeight="1" outlineLevel="2" x14ac:dyDescent="0.2">
      <c r="A65" s="2" t="s">
        <v>0</v>
      </c>
      <c r="B65" t="s">
        <v>105</v>
      </c>
      <c r="C65" t="s">
        <v>2</v>
      </c>
      <c r="D65" t="s">
        <v>237</v>
      </c>
      <c r="E65" t="s">
        <v>4</v>
      </c>
      <c r="F65" t="s">
        <v>238</v>
      </c>
      <c r="G65" t="s">
        <v>239</v>
      </c>
      <c r="H65" s="13">
        <v>29922</v>
      </c>
      <c r="I65" s="3">
        <v>45790</v>
      </c>
      <c r="J65" s="3">
        <v>45791</v>
      </c>
      <c r="K65" s="3">
        <v>45836</v>
      </c>
      <c r="L65" t="s">
        <v>0</v>
      </c>
      <c r="M65" s="4">
        <v>-2895653</v>
      </c>
      <c r="N65" s="14">
        <f t="shared" ca="1" si="0"/>
        <v>-2895653</v>
      </c>
      <c r="O65" t="s">
        <v>7</v>
      </c>
      <c r="P65" s="3">
        <v>45843</v>
      </c>
      <c r="Q65" t="s">
        <v>8</v>
      </c>
      <c r="R65" t="s">
        <v>9</v>
      </c>
      <c r="S65" s="14">
        <f>+VLOOKUP(H65,'NCC phản hồi'!B:H,7,0)</f>
        <v>2895653</v>
      </c>
      <c r="T65" s="14">
        <f t="shared" ca="1" si="1"/>
        <v>0</v>
      </c>
    </row>
    <row r="66" spans="1:20" ht="14.1" customHeight="1" outlineLevel="2" x14ac:dyDescent="0.2">
      <c r="A66" s="2" t="s">
        <v>0</v>
      </c>
      <c r="B66" t="s">
        <v>14</v>
      </c>
      <c r="C66" t="s">
        <v>2</v>
      </c>
      <c r="D66" t="s">
        <v>240</v>
      </c>
      <c r="E66" t="s">
        <v>4</v>
      </c>
      <c r="F66" t="s">
        <v>241</v>
      </c>
      <c r="G66" t="s">
        <v>242</v>
      </c>
      <c r="H66" s="13">
        <v>29926</v>
      </c>
      <c r="I66" s="3">
        <v>45790</v>
      </c>
      <c r="J66" s="3">
        <v>45791</v>
      </c>
      <c r="K66" s="3">
        <v>45836</v>
      </c>
      <c r="L66" t="s">
        <v>0</v>
      </c>
      <c r="M66" s="4">
        <v>-2786983</v>
      </c>
      <c r="N66" s="14">
        <f t="shared" ca="1" si="0"/>
        <v>-2786983</v>
      </c>
      <c r="O66" t="s">
        <v>7</v>
      </c>
      <c r="P66" s="3">
        <v>45843</v>
      </c>
      <c r="Q66" t="s">
        <v>8</v>
      </c>
      <c r="R66" t="s">
        <v>9</v>
      </c>
      <c r="S66" s="14">
        <f>+VLOOKUP(H66,'NCC phản hồi'!B:H,7,0)</f>
        <v>2786983</v>
      </c>
      <c r="T66" s="14">
        <f t="shared" ca="1" si="1"/>
        <v>0</v>
      </c>
    </row>
    <row r="67" spans="1:20" ht="14.1" customHeight="1" outlineLevel="2" x14ac:dyDescent="0.2">
      <c r="A67" s="2" t="s">
        <v>0</v>
      </c>
      <c r="B67" t="s">
        <v>243</v>
      </c>
      <c r="C67" t="s">
        <v>2</v>
      </c>
      <c r="D67" t="s">
        <v>244</v>
      </c>
      <c r="E67" t="s">
        <v>4</v>
      </c>
      <c r="F67" t="s">
        <v>245</v>
      </c>
      <c r="G67" t="s">
        <v>246</v>
      </c>
      <c r="H67" s="13">
        <v>29860</v>
      </c>
      <c r="I67" s="3">
        <v>45790</v>
      </c>
      <c r="J67" s="3">
        <v>45790</v>
      </c>
      <c r="K67" s="3">
        <v>45835</v>
      </c>
      <c r="L67" t="s">
        <v>0</v>
      </c>
      <c r="M67" s="4">
        <v>-4371689</v>
      </c>
      <c r="N67" s="14">
        <f t="shared" ref="N67:N130" ca="1" si="2">+SUMIF($H$2:$M$332,H67,$M$2:$M$332)</f>
        <v>-4371689</v>
      </c>
      <c r="O67" t="s">
        <v>7</v>
      </c>
      <c r="P67" s="3">
        <v>45843</v>
      </c>
      <c r="Q67" t="s">
        <v>8</v>
      </c>
      <c r="R67" t="s">
        <v>9</v>
      </c>
      <c r="S67" s="14">
        <f>+VLOOKUP(H67,'NCC phản hồi'!B:H,7,0)</f>
        <v>4371689</v>
      </c>
      <c r="T67" s="14">
        <f t="shared" ref="T67:T130" ca="1" si="3">+S67+N67</f>
        <v>0</v>
      </c>
    </row>
    <row r="68" spans="1:20" ht="14.1" customHeight="1" outlineLevel="2" x14ac:dyDescent="0.2">
      <c r="A68" s="2" t="s">
        <v>0</v>
      </c>
      <c r="B68" t="s">
        <v>26</v>
      </c>
      <c r="C68" t="s">
        <v>2</v>
      </c>
      <c r="D68" t="s">
        <v>247</v>
      </c>
      <c r="E68" t="s">
        <v>4</v>
      </c>
      <c r="F68" t="s">
        <v>248</v>
      </c>
      <c r="G68" t="s">
        <v>249</v>
      </c>
      <c r="H68" s="13">
        <v>29968</v>
      </c>
      <c r="I68" s="3">
        <v>45791</v>
      </c>
      <c r="J68" s="3">
        <v>45793</v>
      </c>
      <c r="K68" s="3">
        <v>45838</v>
      </c>
      <c r="L68" t="s">
        <v>0</v>
      </c>
      <c r="M68" s="4">
        <v>-2400278</v>
      </c>
      <c r="N68" s="14">
        <f t="shared" ca="1" si="2"/>
        <v>-2400278</v>
      </c>
      <c r="O68" t="s">
        <v>7</v>
      </c>
      <c r="P68" s="3">
        <v>45843</v>
      </c>
      <c r="Q68" t="s">
        <v>8</v>
      </c>
      <c r="R68" t="s">
        <v>9</v>
      </c>
      <c r="S68" s="14">
        <f>+VLOOKUP(H68,'NCC phản hồi'!B:H,7,0)</f>
        <v>2400278</v>
      </c>
      <c r="T68" s="14">
        <f t="shared" ca="1" si="3"/>
        <v>0</v>
      </c>
    </row>
    <row r="69" spans="1:20" ht="14.1" customHeight="1" outlineLevel="2" x14ac:dyDescent="0.2">
      <c r="A69" s="2" t="s">
        <v>0</v>
      </c>
      <c r="B69" t="s">
        <v>22</v>
      </c>
      <c r="C69" t="s">
        <v>2</v>
      </c>
      <c r="D69" t="s">
        <v>250</v>
      </c>
      <c r="E69" t="s">
        <v>4</v>
      </c>
      <c r="F69" t="s">
        <v>251</v>
      </c>
      <c r="G69" t="s">
        <v>252</v>
      </c>
      <c r="H69" s="13">
        <v>29940</v>
      </c>
      <c r="I69" s="3">
        <v>45791</v>
      </c>
      <c r="J69" s="3">
        <v>45791</v>
      </c>
      <c r="K69" s="3">
        <v>45836</v>
      </c>
      <c r="L69" t="s">
        <v>0</v>
      </c>
      <c r="M69" s="4">
        <v>-1976357</v>
      </c>
      <c r="N69" s="14">
        <f t="shared" ca="1" si="2"/>
        <v>-1976357</v>
      </c>
      <c r="O69" t="s">
        <v>7</v>
      </c>
      <c r="P69" s="3">
        <v>45843</v>
      </c>
      <c r="Q69" t="s">
        <v>8</v>
      </c>
      <c r="R69" t="s">
        <v>9</v>
      </c>
      <c r="S69" s="14">
        <f>+VLOOKUP(H69,'NCC phản hồi'!B:H,7,0)</f>
        <v>1976357</v>
      </c>
      <c r="T69" s="14">
        <f t="shared" ca="1" si="3"/>
        <v>0</v>
      </c>
    </row>
    <row r="70" spans="1:20" ht="14.1" customHeight="1" outlineLevel="2" x14ac:dyDescent="0.2">
      <c r="A70" s="2" t="s">
        <v>0</v>
      </c>
      <c r="B70" t="s">
        <v>89</v>
      </c>
      <c r="C70" t="s">
        <v>2</v>
      </c>
      <c r="D70" t="s">
        <v>253</v>
      </c>
      <c r="E70" t="s">
        <v>4</v>
      </c>
      <c r="F70" t="s">
        <v>254</v>
      </c>
      <c r="G70" t="s">
        <v>255</v>
      </c>
      <c r="H70" s="13">
        <v>29950</v>
      </c>
      <c r="I70" s="3">
        <v>45791</v>
      </c>
      <c r="J70" s="3">
        <v>45791</v>
      </c>
      <c r="K70" s="3">
        <v>45836</v>
      </c>
      <c r="L70" t="s">
        <v>0</v>
      </c>
      <c r="M70" s="4">
        <v>-2182291</v>
      </c>
      <c r="N70" s="14">
        <f t="shared" ca="1" si="2"/>
        <v>-2182291</v>
      </c>
      <c r="O70" t="s">
        <v>7</v>
      </c>
      <c r="P70" s="3">
        <v>45843</v>
      </c>
      <c r="Q70" t="s">
        <v>8</v>
      </c>
      <c r="R70" t="s">
        <v>9</v>
      </c>
      <c r="S70" s="14">
        <f>+VLOOKUP(H70,'NCC phản hồi'!B:H,7,0)</f>
        <v>2182291</v>
      </c>
      <c r="T70" s="14">
        <f t="shared" ca="1" si="3"/>
        <v>0</v>
      </c>
    </row>
    <row r="71" spans="1:20" ht="14.1" customHeight="1" outlineLevel="2" x14ac:dyDescent="0.2">
      <c r="A71" s="2" t="s">
        <v>0</v>
      </c>
      <c r="B71" t="s">
        <v>97</v>
      </c>
      <c r="C71" t="s">
        <v>2</v>
      </c>
      <c r="D71" t="s">
        <v>256</v>
      </c>
      <c r="E71" t="s">
        <v>4</v>
      </c>
      <c r="F71" t="s">
        <v>257</v>
      </c>
      <c r="G71" t="s">
        <v>258</v>
      </c>
      <c r="H71" s="13">
        <v>29946</v>
      </c>
      <c r="I71" s="3">
        <v>45791</v>
      </c>
      <c r="J71" s="3">
        <v>45791</v>
      </c>
      <c r="K71" s="3">
        <v>45836</v>
      </c>
      <c r="L71" t="s">
        <v>0</v>
      </c>
      <c r="M71" s="4">
        <v>-2075717</v>
      </c>
      <c r="N71" s="14">
        <f t="shared" ca="1" si="2"/>
        <v>-2075717</v>
      </c>
      <c r="O71" t="s">
        <v>7</v>
      </c>
      <c r="P71" s="3">
        <v>45843</v>
      </c>
      <c r="Q71" t="s">
        <v>8</v>
      </c>
      <c r="R71" t="s">
        <v>9</v>
      </c>
      <c r="S71" s="14">
        <f>+VLOOKUP(H71,'NCC phản hồi'!B:H,7,0)</f>
        <v>2075717</v>
      </c>
      <c r="T71" s="14">
        <f t="shared" ca="1" si="3"/>
        <v>0</v>
      </c>
    </row>
    <row r="72" spans="1:20" ht="14.1" customHeight="1" outlineLevel="2" x14ac:dyDescent="0.2">
      <c r="A72" s="2" t="s">
        <v>0</v>
      </c>
      <c r="B72" t="s">
        <v>259</v>
      </c>
      <c r="C72" t="s">
        <v>2</v>
      </c>
      <c r="D72" t="s">
        <v>260</v>
      </c>
      <c r="E72" t="s">
        <v>4</v>
      </c>
      <c r="F72" t="s">
        <v>261</v>
      </c>
      <c r="G72" t="s">
        <v>262</v>
      </c>
      <c r="H72" s="13">
        <v>30802</v>
      </c>
      <c r="I72" s="3">
        <v>45792</v>
      </c>
      <c r="J72" s="3">
        <v>45794</v>
      </c>
      <c r="K72" s="3">
        <v>45839</v>
      </c>
      <c r="L72" t="s">
        <v>0</v>
      </c>
      <c r="M72" s="4">
        <v>-2398853</v>
      </c>
      <c r="N72" s="14">
        <f t="shared" ca="1" si="2"/>
        <v>-2398853</v>
      </c>
      <c r="O72" t="s">
        <v>7</v>
      </c>
      <c r="P72" s="3">
        <v>45843</v>
      </c>
      <c r="Q72" t="s">
        <v>8</v>
      </c>
      <c r="R72" t="s">
        <v>9</v>
      </c>
      <c r="S72" s="14">
        <f>+VLOOKUP(H72,'NCC phản hồi'!B:H,7,0)</f>
        <v>2398853</v>
      </c>
      <c r="T72" s="14">
        <f t="shared" ca="1" si="3"/>
        <v>0</v>
      </c>
    </row>
    <row r="73" spans="1:20" ht="14.1" customHeight="1" outlineLevel="2" x14ac:dyDescent="0.2">
      <c r="A73" s="2" t="s">
        <v>0</v>
      </c>
      <c r="B73" t="s">
        <v>263</v>
      </c>
      <c r="C73" t="s">
        <v>2</v>
      </c>
      <c r="D73" t="s">
        <v>264</v>
      </c>
      <c r="E73" t="s">
        <v>4</v>
      </c>
      <c r="F73" t="s">
        <v>265</v>
      </c>
      <c r="G73" t="s">
        <v>266</v>
      </c>
      <c r="H73" s="13">
        <v>30801</v>
      </c>
      <c r="I73" s="3">
        <v>45792</v>
      </c>
      <c r="J73" s="3">
        <v>45794</v>
      </c>
      <c r="K73" s="3">
        <v>45839</v>
      </c>
      <c r="L73" t="s">
        <v>0</v>
      </c>
      <c r="M73" s="4">
        <v>-3599705</v>
      </c>
      <c r="N73" s="14">
        <f t="shared" ca="1" si="2"/>
        <v>-3599705</v>
      </c>
      <c r="O73" t="s">
        <v>7</v>
      </c>
      <c r="P73" s="3">
        <v>45843</v>
      </c>
      <c r="Q73" t="s">
        <v>8</v>
      </c>
      <c r="R73" t="s">
        <v>9</v>
      </c>
      <c r="S73" s="14">
        <f>+VLOOKUP(H73,'NCC phản hồi'!B:H,7,0)</f>
        <v>3599705</v>
      </c>
      <c r="T73" s="14">
        <f t="shared" ca="1" si="3"/>
        <v>0</v>
      </c>
    </row>
    <row r="74" spans="1:20" ht="14.1" customHeight="1" outlineLevel="2" x14ac:dyDescent="0.2">
      <c r="A74" s="2" t="s">
        <v>0</v>
      </c>
      <c r="B74" t="s">
        <v>158</v>
      </c>
      <c r="C74" t="s">
        <v>2</v>
      </c>
      <c r="D74" t="s">
        <v>267</v>
      </c>
      <c r="E74" t="s">
        <v>4</v>
      </c>
      <c r="F74" t="s">
        <v>268</v>
      </c>
      <c r="G74" t="s">
        <v>269</v>
      </c>
      <c r="H74" s="13">
        <v>30827</v>
      </c>
      <c r="I74" s="3">
        <v>45793</v>
      </c>
      <c r="J74" s="3">
        <v>45794</v>
      </c>
      <c r="K74" s="3">
        <v>45839</v>
      </c>
      <c r="L74" t="s">
        <v>0</v>
      </c>
      <c r="M74" s="4">
        <v>-2984191</v>
      </c>
      <c r="N74" s="14">
        <f t="shared" ca="1" si="2"/>
        <v>-2984191</v>
      </c>
      <c r="O74" t="s">
        <v>7</v>
      </c>
      <c r="P74" s="3">
        <v>45843</v>
      </c>
      <c r="Q74" t="s">
        <v>8</v>
      </c>
      <c r="R74" t="s">
        <v>9</v>
      </c>
      <c r="S74" s="14">
        <f>+VLOOKUP(H74,'NCC phản hồi'!B:H,7,0)</f>
        <v>2984191</v>
      </c>
      <c r="T74" s="14">
        <f t="shared" ca="1" si="3"/>
        <v>0</v>
      </c>
    </row>
    <row r="75" spans="1:20" ht="14.1" customHeight="1" outlineLevel="2" x14ac:dyDescent="0.2">
      <c r="A75" s="2" t="s">
        <v>0</v>
      </c>
      <c r="B75" t="s">
        <v>18</v>
      </c>
      <c r="C75" t="s">
        <v>2</v>
      </c>
      <c r="D75" t="s">
        <v>270</v>
      </c>
      <c r="E75" t="s">
        <v>4</v>
      </c>
      <c r="F75" t="s">
        <v>271</v>
      </c>
      <c r="G75" t="s">
        <v>272</v>
      </c>
      <c r="H75" s="13">
        <v>30828</v>
      </c>
      <c r="I75" s="3">
        <v>45793</v>
      </c>
      <c r="J75" s="3">
        <v>45794</v>
      </c>
      <c r="K75" s="3">
        <v>45839</v>
      </c>
      <c r="L75" t="s">
        <v>0</v>
      </c>
      <c r="M75" s="4">
        <v>-2398853</v>
      </c>
      <c r="N75" s="14">
        <f t="shared" ca="1" si="2"/>
        <v>-2398853</v>
      </c>
      <c r="O75" t="s">
        <v>7</v>
      </c>
      <c r="P75" s="3">
        <v>45843</v>
      </c>
      <c r="Q75" t="s">
        <v>8</v>
      </c>
      <c r="R75" t="s">
        <v>9</v>
      </c>
      <c r="S75" s="14">
        <f>+VLOOKUP(H75,'NCC phản hồi'!B:H,7,0)</f>
        <v>2398853</v>
      </c>
      <c r="T75" s="14">
        <f t="shared" ca="1" si="3"/>
        <v>0</v>
      </c>
    </row>
    <row r="76" spans="1:20" ht="14.1" customHeight="1" outlineLevel="2" x14ac:dyDescent="0.2">
      <c r="A76" s="2" t="s">
        <v>0</v>
      </c>
      <c r="B76" t="s">
        <v>113</v>
      </c>
      <c r="C76" t="s">
        <v>2</v>
      </c>
      <c r="D76" t="s">
        <v>273</v>
      </c>
      <c r="E76" t="s">
        <v>4</v>
      </c>
      <c r="F76" t="s">
        <v>274</v>
      </c>
      <c r="G76" t="s">
        <v>275</v>
      </c>
      <c r="H76" s="13">
        <v>30816</v>
      </c>
      <c r="I76" s="3">
        <v>45793</v>
      </c>
      <c r="J76" s="3">
        <v>45794</v>
      </c>
      <c r="K76" s="3">
        <v>45839</v>
      </c>
      <c r="L76" t="s">
        <v>0</v>
      </c>
      <c r="M76" s="4">
        <v>-2785558</v>
      </c>
      <c r="N76" s="14">
        <f t="shared" ca="1" si="2"/>
        <v>-2785558</v>
      </c>
      <c r="O76" t="s">
        <v>7</v>
      </c>
      <c r="P76" s="3">
        <v>45843</v>
      </c>
      <c r="Q76" t="s">
        <v>8</v>
      </c>
      <c r="R76" t="s">
        <v>9</v>
      </c>
      <c r="S76" s="14">
        <f>+VLOOKUP(H76,'NCC phản hồi'!B:H,7,0)</f>
        <v>2785558</v>
      </c>
      <c r="T76" s="14">
        <f t="shared" ca="1" si="3"/>
        <v>0</v>
      </c>
    </row>
    <row r="77" spans="1:20" ht="14.1" customHeight="1" outlineLevel="2" x14ac:dyDescent="0.2">
      <c r="A77" s="2" t="s">
        <v>0</v>
      </c>
      <c r="B77" t="s">
        <v>109</v>
      </c>
      <c r="C77" t="s">
        <v>2</v>
      </c>
      <c r="D77" t="s">
        <v>276</v>
      </c>
      <c r="E77" t="s">
        <v>4</v>
      </c>
      <c r="F77" t="s">
        <v>277</v>
      </c>
      <c r="G77" t="s">
        <v>278</v>
      </c>
      <c r="H77" s="13">
        <v>30826</v>
      </c>
      <c r="I77" s="3">
        <v>45793</v>
      </c>
      <c r="J77" s="3">
        <v>45794</v>
      </c>
      <c r="K77" s="3">
        <v>45839</v>
      </c>
      <c r="L77" t="s">
        <v>0</v>
      </c>
      <c r="M77" s="4">
        <v>-2980670</v>
      </c>
      <c r="N77" s="14">
        <f t="shared" ca="1" si="2"/>
        <v>-2980670</v>
      </c>
      <c r="O77" t="s">
        <v>7</v>
      </c>
      <c r="P77" s="3">
        <v>45843</v>
      </c>
      <c r="Q77" t="s">
        <v>8</v>
      </c>
      <c r="R77" t="s">
        <v>9</v>
      </c>
      <c r="S77" s="14">
        <f>+VLOOKUP(H77,'NCC phản hồi'!B:H,7,0)</f>
        <v>2980670</v>
      </c>
      <c r="T77" s="14">
        <f t="shared" ca="1" si="3"/>
        <v>0</v>
      </c>
    </row>
    <row r="78" spans="1:20" ht="14.1" customHeight="1" outlineLevel="2" x14ac:dyDescent="0.2">
      <c r="A78" s="2" t="s">
        <v>0</v>
      </c>
      <c r="B78" t="s">
        <v>279</v>
      </c>
      <c r="C78" t="s">
        <v>2</v>
      </c>
      <c r="D78" t="s">
        <v>280</v>
      </c>
      <c r="E78" t="s">
        <v>4</v>
      </c>
      <c r="F78" t="s">
        <v>281</v>
      </c>
      <c r="G78" t="s">
        <v>282</v>
      </c>
      <c r="H78" s="13">
        <v>30829</v>
      </c>
      <c r="I78" s="3">
        <v>45793</v>
      </c>
      <c r="J78" s="3">
        <v>45793</v>
      </c>
      <c r="K78" s="3">
        <v>45838</v>
      </c>
      <c r="L78" t="s">
        <v>0</v>
      </c>
      <c r="M78" s="4">
        <v>-3562488</v>
      </c>
      <c r="N78" s="14">
        <f t="shared" ca="1" si="2"/>
        <v>-3562488</v>
      </c>
      <c r="O78" t="s">
        <v>7</v>
      </c>
      <c r="P78" s="3">
        <v>45843</v>
      </c>
      <c r="Q78" t="s">
        <v>8</v>
      </c>
      <c r="R78" t="s">
        <v>9</v>
      </c>
      <c r="S78" s="14">
        <f>+VLOOKUP(H78,'NCC phản hồi'!B:H,7,0)</f>
        <v>3562488</v>
      </c>
      <c r="T78" s="14">
        <f t="shared" ca="1" si="3"/>
        <v>0</v>
      </c>
    </row>
    <row r="79" spans="1:20" ht="14.1" customHeight="1" outlineLevel="2" x14ac:dyDescent="0.2">
      <c r="A79" s="2" t="s">
        <v>0</v>
      </c>
      <c r="B79" t="s">
        <v>38</v>
      </c>
      <c r="C79" t="s">
        <v>2</v>
      </c>
      <c r="D79" t="s">
        <v>283</v>
      </c>
      <c r="E79" t="s">
        <v>4</v>
      </c>
      <c r="F79" t="s">
        <v>284</v>
      </c>
      <c r="G79" t="s">
        <v>285</v>
      </c>
      <c r="H79" s="13">
        <v>31146</v>
      </c>
      <c r="I79" s="3">
        <v>45796</v>
      </c>
      <c r="J79" s="3">
        <v>45799</v>
      </c>
      <c r="K79" s="3">
        <v>45844</v>
      </c>
      <c r="L79" t="s">
        <v>0</v>
      </c>
      <c r="M79" s="4">
        <v>-2171470</v>
      </c>
      <c r="N79" s="14">
        <f t="shared" ca="1" si="2"/>
        <v>-2171470</v>
      </c>
      <c r="O79" t="s">
        <v>7</v>
      </c>
      <c r="P79" s="3"/>
      <c r="Q79" t="s">
        <v>0</v>
      </c>
      <c r="R79" t="s">
        <v>9</v>
      </c>
      <c r="S79" s="14">
        <f>+VLOOKUP(H79,'NCC phản hồi'!B:H,7,0)</f>
        <v>2171470</v>
      </c>
      <c r="T79" s="14">
        <f t="shared" ca="1" si="3"/>
        <v>0</v>
      </c>
    </row>
    <row r="80" spans="1:20" ht="14.1" customHeight="1" outlineLevel="2" x14ac:dyDescent="0.2">
      <c r="A80" s="2" t="s">
        <v>0</v>
      </c>
      <c r="B80" t="s">
        <v>286</v>
      </c>
      <c r="C80" t="s">
        <v>2</v>
      </c>
      <c r="D80" t="s">
        <v>287</v>
      </c>
      <c r="E80" t="s">
        <v>4</v>
      </c>
      <c r="F80" t="s">
        <v>288</v>
      </c>
      <c r="G80" t="s">
        <v>289</v>
      </c>
      <c r="H80" s="13">
        <v>31153</v>
      </c>
      <c r="I80" s="3">
        <v>45796</v>
      </c>
      <c r="J80" s="3">
        <v>45799</v>
      </c>
      <c r="K80" s="3">
        <v>45844</v>
      </c>
      <c r="L80" t="s">
        <v>0</v>
      </c>
      <c r="M80" s="4">
        <v>-1199426</v>
      </c>
      <c r="N80" s="14">
        <f t="shared" ca="1" si="2"/>
        <v>-1199426</v>
      </c>
      <c r="O80" t="s">
        <v>7</v>
      </c>
      <c r="P80" s="3"/>
      <c r="Q80" t="s">
        <v>0</v>
      </c>
      <c r="R80" t="s">
        <v>9</v>
      </c>
      <c r="S80" s="14">
        <f>+VLOOKUP(H80,'NCC phản hồi'!B:H,7,0)</f>
        <v>1199426</v>
      </c>
      <c r="T80" s="14">
        <f t="shared" ca="1" si="3"/>
        <v>0</v>
      </c>
    </row>
    <row r="81" spans="1:20" ht="14.1" customHeight="1" outlineLevel="2" x14ac:dyDescent="0.2">
      <c r="A81" s="2" t="s">
        <v>0</v>
      </c>
      <c r="B81" t="s">
        <v>54</v>
      </c>
      <c r="C81" t="s">
        <v>2</v>
      </c>
      <c r="D81" t="s">
        <v>290</v>
      </c>
      <c r="E81" t="s">
        <v>4</v>
      </c>
      <c r="F81" t="s">
        <v>291</v>
      </c>
      <c r="G81" t="s">
        <v>292</v>
      </c>
      <c r="H81" s="13">
        <v>31152</v>
      </c>
      <c r="I81" s="3">
        <v>45796</v>
      </c>
      <c r="J81" s="3">
        <v>45799</v>
      </c>
      <c r="K81" s="3">
        <v>45844</v>
      </c>
      <c r="L81" t="s">
        <v>0</v>
      </c>
      <c r="M81" s="4">
        <v>-1784765</v>
      </c>
      <c r="N81" s="14">
        <f t="shared" ca="1" si="2"/>
        <v>-1784765</v>
      </c>
      <c r="O81" t="s">
        <v>7</v>
      </c>
      <c r="P81" s="3"/>
      <c r="Q81" t="s">
        <v>0</v>
      </c>
      <c r="R81" t="s">
        <v>9</v>
      </c>
      <c r="S81" s="14">
        <f>+VLOOKUP(H81,'NCC phản hồi'!B:H,7,0)</f>
        <v>1784765</v>
      </c>
      <c r="T81" s="14">
        <f t="shared" ca="1" si="3"/>
        <v>0</v>
      </c>
    </row>
    <row r="82" spans="1:20" ht="14.1" customHeight="1" outlineLevel="2" x14ac:dyDescent="0.2">
      <c r="A82" s="2" t="s">
        <v>0</v>
      </c>
      <c r="B82" t="s">
        <v>293</v>
      </c>
      <c r="C82" t="s">
        <v>2</v>
      </c>
      <c r="D82" t="s">
        <v>294</v>
      </c>
      <c r="E82" t="s">
        <v>4</v>
      </c>
      <c r="F82" t="s">
        <v>295</v>
      </c>
      <c r="G82" t="s">
        <v>296</v>
      </c>
      <c r="H82" s="13">
        <v>31156</v>
      </c>
      <c r="I82" s="3">
        <v>45796</v>
      </c>
      <c r="J82" s="3">
        <v>45799</v>
      </c>
      <c r="K82" s="3">
        <v>45844</v>
      </c>
      <c r="L82" t="s">
        <v>0</v>
      </c>
      <c r="M82" s="4">
        <v>-1781244</v>
      </c>
      <c r="N82" s="14">
        <f t="shared" ca="1" si="2"/>
        <v>-1781244</v>
      </c>
      <c r="O82" t="s">
        <v>7</v>
      </c>
      <c r="P82" s="3"/>
      <c r="Q82" t="s">
        <v>0</v>
      </c>
      <c r="R82" t="s">
        <v>9</v>
      </c>
      <c r="S82" s="14">
        <f>+VLOOKUP(H82,'NCC phản hồi'!B:H,7,0)</f>
        <v>1781244</v>
      </c>
      <c r="T82" s="14">
        <f t="shared" ca="1" si="3"/>
        <v>0</v>
      </c>
    </row>
    <row r="83" spans="1:20" ht="14.1" customHeight="1" outlineLevel="2" x14ac:dyDescent="0.2">
      <c r="A83" s="2" t="s">
        <v>0</v>
      </c>
      <c r="B83" t="s">
        <v>78</v>
      </c>
      <c r="C83" t="s">
        <v>2</v>
      </c>
      <c r="D83" t="s">
        <v>297</v>
      </c>
      <c r="E83" t="s">
        <v>4</v>
      </c>
      <c r="F83" t="s">
        <v>298</v>
      </c>
      <c r="G83" t="s">
        <v>299</v>
      </c>
      <c r="H83" s="13">
        <v>31154</v>
      </c>
      <c r="I83" s="3">
        <v>45796</v>
      </c>
      <c r="J83" s="3">
        <v>45798</v>
      </c>
      <c r="K83" s="3">
        <v>45843</v>
      </c>
      <c r="L83" t="s">
        <v>0</v>
      </c>
      <c r="M83" s="4">
        <v>-3569530</v>
      </c>
      <c r="N83" s="14">
        <f t="shared" ca="1" si="2"/>
        <v>-3569530</v>
      </c>
      <c r="O83" t="s">
        <v>7</v>
      </c>
      <c r="P83" s="3">
        <v>45843</v>
      </c>
      <c r="Q83" t="s">
        <v>8</v>
      </c>
      <c r="R83" t="s">
        <v>9</v>
      </c>
      <c r="S83" s="14">
        <f>+VLOOKUP(H83,'NCC phản hồi'!B:H,7,0)</f>
        <v>3569530</v>
      </c>
      <c r="T83" s="14">
        <f t="shared" ca="1" si="3"/>
        <v>0</v>
      </c>
    </row>
    <row r="84" spans="1:20" ht="14.1" customHeight="1" outlineLevel="2" x14ac:dyDescent="0.2">
      <c r="A84" s="2" t="s">
        <v>0</v>
      </c>
      <c r="B84" t="s">
        <v>66</v>
      </c>
      <c r="C84" t="s">
        <v>2</v>
      </c>
      <c r="D84" t="s">
        <v>300</v>
      </c>
      <c r="E84" t="s">
        <v>4</v>
      </c>
      <c r="F84" t="s">
        <v>301</v>
      </c>
      <c r="G84" t="s">
        <v>302</v>
      </c>
      <c r="H84" s="13">
        <v>31150</v>
      </c>
      <c r="I84" s="3">
        <v>45796</v>
      </c>
      <c r="J84" s="3">
        <v>45798</v>
      </c>
      <c r="K84" s="3">
        <v>45843</v>
      </c>
      <c r="L84" t="s">
        <v>0</v>
      </c>
      <c r="M84" s="4">
        <v>-1365790</v>
      </c>
      <c r="N84" s="14">
        <f t="shared" ca="1" si="2"/>
        <v>-1365790</v>
      </c>
      <c r="O84" t="s">
        <v>7</v>
      </c>
      <c r="P84" s="3">
        <v>45843</v>
      </c>
      <c r="Q84" t="s">
        <v>8</v>
      </c>
      <c r="R84" t="s">
        <v>9</v>
      </c>
      <c r="S84" s="14">
        <f>+VLOOKUP(H84,'NCC phản hồi'!B:H,7,0)</f>
        <v>1365790</v>
      </c>
      <c r="T84" s="14">
        <f t="shared" ca="1" si="3"/>
        <v>0</v>
      </c>
    </row>
    <row r="85" spans="1:20" ht="14.1" customHeight="1" outlineLevel="2" x14ac:dyDescent="0.2">
      <c r="A85" s="2" t="s">
        <v>0</v>
      </c>
      <c r="B85" t="s">
        <v>303</v>
      </c>
      <c r="C85" t="s">
        <v>2</v>
      </c>
      <c r="D85" t="s">
        <v>304</v>
      </c>
      <c r="E85" t="s">
        <v>4</v>
      </c>
      <c r="F85" t="s">
        <v>305</v>
      </c>
      <c r="G85" t="s">
        <v>306</v>
      </c>
      <c r="H85" s="13">
        <v>31147</v>
      </c>
      <c r="I85" s="3">
        <v>45796</v>
      </c>
      <c r="J85" s="3">
        <v>45798</v>
      </c>
      <c r="K85" s="3">
        <v>45843</v>
      </c>
      <c r="L85" t="s">
        <v>0</v>
      </c>
      <c r="M85" s="4">
        <v>-2595391</v>
      </c>
      <c r="N85" s="14">
        <f t="shared" ca="1" si="2"/>
        <v>-2595391</v>
      </c>
      <c r="O85" t="s">
        <v>7</v>
      </c>
      <c r="P85" s="3">
        <v>45843</v>
      </c>
      <c r="Q85" t="s">
        <v>8</v>
      </c>
      <c r="R85" t="s">
        <v>9</v>
      </c>
      <c r="S85" s="14">
        <f>+VLOOKUP(H85,'NCC phản hồi'!B:H,7,0)</f>
        <v>2595391</v>
      </c>
      <c r="T85" s="14">
        <f t="shared" ca="1" si="3"/>
        <v>0</v>
      </c>
    </row>
    <row r="86" spans="1:20" ht="14.1" customHeight="1" outlineLevel="2" x14ac:dyDescent="0.2">
      <c r="A86" s="2" t="s">
        <v>0</v>
      </c>
      <c r="B86" t="s">
        <v>307</v>
      </c>
      <c r="C86" t="s">
        <v>2</v>
      </c>
      <c r="D86" t="s">
        <v>308</v>
      </c>
      <c r="E86" t="s">
        <v>4</v>
      </c>
      <c r="F86" t="s">
        <v>309</v>
      </c>
      <c r="G86" t="s">
        <v>310</v>
      </c>
      <c r="H86" s="13">
        <v>31155</v>
      </c>
      <c r="I86" s="3">
        <v>45796</v>
      </c>
      <c r="J86" s="3">
        <v>45798</v>
      </c>
      <c r="K86" s="3">
        <v>45843</v>
      </c>
      <c r="L86" t="s">
        <v>0</v>
      </c>
      <c r="M86" s="4">
        <v>-1394539</v>
      </c>
      <c r="N86" s="14">
        <f t="shared" ca="1" si="2"/>
        <v>-1394539</v>
      </c>
      <c r="O86" t="s">
        <v>7</v>
      </c>
      <c r="P86" s="3">
        <v>45843</v>
      </c>
      <c r="Q86" t="s">
        <v>8</v>
      </c>
      <c r="R86" t="s">
        <v>9</v>
      </c>
      <c r="S86" s="14">
        <f>+VLOOKUP(H86,'NCC phản hồi'!B:H,7,0)</f>
        <v>1394539</v>
      </c>
      <c r="T86" s="14">
        <f t="shared" ca="1" si="3"/>
        <v>0</v>
      </c>
    </row>
    <row r="87" spans="1:20" ht="14.1" customHeight="1" outlineLevel="2" x14ac:dyDescent="0.2">
      <c r="A87" s="2" t="s">
        <v>0</v>
      </c>
      <c r="B87" t="s">
        <v>82</v>
      </c>
      <c r="C87" t="s">
        <v>2</v>
      </c>
      <c r="D87" t="s">
        <v>311</v>
      </c>
      <c r="E87" t="s">
        <v>4</v>
      </c>
      <c r="F87" t="s">
        <v>312</v>
      </c>
      <c r="G87" t="s">
        <v>313</v>
      </c>
      <c r="H87" s="13">
        <v>31151</v>
      </c>
      <c r="I87" s="3">
        <v>45796</v>
      </c>
      <c r="J87" s="3">
        <v>45798</v>
      </c>
      <c r="K87" s="3">
        <v>45843</v>
      </c>
      <c r="L87" t="s">
        <v>0</v>
      </c>
      <c r="M87" s="4">
        <v>-780451</v>
      </c>
      <c r="N87" s="14">
        <f t="shared" ca="1" si="2"/>
        <v>-780451</v>
      </c>
      <c r="O87" t="s">
        <v>7</v>
      </c>
      <c r="P87" s="3">
        <v>45843</v>
      </c>
      <c r="Q87" t="s">
        <v>8</v>
      </c>
      <c r="R87" t="s">
        <v>9</v>
      </c>
      <c r="S87" s="14">
        <f>+VLOOKUP(H87,'NCC phản hồi'!B:H,7,0)</f>
        <v>780451</v>
      </c>
      <c r="T87" s="14">
        <f t="shared" ca="1" si="3"/>
        <v>0</v>
      </c>
    </row>
    <row r="88" spans="1:20" ht="14.1" customHeight="1" outlineLevel="2" x14ac:dyDescent="0.2">
      <c r="A88" s="2" t="s">
        <v>0</v>
      </c>
      <c r="B88" t="s">
        <v>93</v>
      </c>
      <c r="C88" t="s">
        <v>2</v>
      </c>
      <c r="D88" t="s">
        <v>314</v>
      </c>
      <c r="E88" t="s">
        <v>4</v>
      </c>
      <c r="F88" t="s">
        <v>315</v>
      </c>
      <c r="G88" t="s">
        <v>316</v>
      </c>
      <c r="H88" s="13">
        <v>31145</v>
      </c>
      <c r="I88" s="3">
        <v>45796</v>
      </c>
      <c r="J88" s="3">
        <v>45798</v>
      </c>
      <c r="K88" s="3">
        <v>45843</v>
      </c>
      <c r="L88" t="s">
        <v>0</v>
      </c>
      <c r="M88" s="4">
        <v>-2934598</v>
      </c>
      <c r="N88" s="14">
        <f t="shared" ca="1" si="2"/>
        <v>-2934598</v>
      </c>
      <c r="O88" t="s">
        <v>7</v>
      </c>
      <c r="P88" s="3">
        <v>45843</v>
      </c>
      <c r="Q88" t="s">
        <v>8</v>
      </c>
      <c r="R88" t="s">
        <v>9</v>
      </c>
      <c r="S88" s="14">
        <f>+VLOOKUP(H88,'NCC phản hồi'!B:H,7,0)</f>
        <v>2934598</v>
      </c>
      <c r="T88" s="14">
        <f t="shared" ca="1" si="3"/>
        <v>0</v>
      </c>
    </row>
    <row r="89" spans="1:20" ht="14.1" customHeight="1" outlineLevel="2" x14ac:dyDescent="0.2">
      <c r="A89" s="2" t="s">
        <v>0</v>
      </c>
      <c r="B89" t="s">
        <v>74</v>
      </c>
      <c r="C89" t="s">
        <v>2</v>
      </c>
      <c r="D89" t="s">
        <v>317</v>
      </c>
      <c r="E89" t="s">
        <v>4</v>
      </c>
      <c r="F89" t="s">
        <v>318</v>
      </c>
      <c r="G89" t="s">
        <v>319</v>
      </c>
      <c r="H89" s="13">
        <v>31149</v>
      </c>
      <c r="I89" s="3">
        <v>45796</v>
      </c>
      <c r="J89" s="3">
        <v>45798</v>
      </c>
      <c r="K89" s="3">
        <v>45843</v>
      </c>
      <c r="L89" t="s">
        <v>0</v>
      </c>
      <c r="M89" s="4">
        <v>-5057813</v>
      </c>
      <c r="N89" s="14">
        <f t="shared" ca="1" si="2"/>
        <v>-5057813</v>
      </c>
      <c r="O89" t="s">
        <v>7</v>
      </c>
      <c r="P89" s="3">
        <v>45843</v>
      </c>
      <c r="Q89" t="s">
        <v>8</v>
      </c>
      <c r="R89" t="s">
        <v>9</v>
      </c>
      <c r="S89" s="14">
        <f>+VLOOKUP(H89,'NCC phản hồi'!B:H,7,0)</f>
        <v>5057813</v>
      </c>
      <c r="T89" s="14">
        <f t="shared" ca="1" si="3"/>
        <v>0</v>
      </c>
    </row>
    <row r="90" spans="1:20" ht="14.1" customHeight="1" outlineLevel="2" x14ac:dyDescent="0.2">
      <c r="A90" s="2" t="s">
        <v>0</v>
      </c>
      <c r="B90" t="s">
        <v>26</v>
      </c>
      <c r="C90" t="s">
        <v>2</v>
      </c>
      <c r="D90" t="s">
        <v>320</v>
      </c>
      <c r="E90" t="s">
        <v>4</v>
      </c>
      <c r="F90" t="s">
        <v>321</v>
      </c>
      <c r="G90" t="s">
        <v>322</v>
      </c>
      <c r="H90" s="13">
        <v>31230</v>
      </c>
      <c r="I90" s="3">
        <v>45797</v>
      </c>
      <c r="J90" s="3">
        <v>45799</v>
      </c>
      <c r="K90" s="3">
        <v>45844</v>
      </c>
      <c r="L90" t="s">
        <v>0</v>
      </c>
      <c r="M90" s="4">
        <v>-2892046</v>
      </c>
      <c r="N90" s="14">
        <f t="shared" ca="1" si="2"/>
        <v>-2892046</v>
      </c>
      <c r="O90" t="s">
        <v>7</v>
      </c>
      <c r="P90" s="3"/>
      <c r="Q90" t="s">
        <v>0</v>
      </c>
      <c r="R90" t="s">
        <v>9</v>
      </c>
      <c r="S90" s="14">
        <f>+VLOOKUP(H90,'NCC phản hồi'!B:H,7,0)</f>
        <v>2892046</v>
      </c>
      <c r="T90" s="14">
        <f t="shared" ca="1" si="3"/>
        <v>0</v>
      </c>
    </row>
    <row r="91" spans="1:20" ht="14.1" customHeight="1" outlineLevel="2" x14ac:dyDescent="0.2">
      <c r="A91" s="2" t="s">
        <v>0</v>
      </c>
      <c r="B91" t="s">
        <v>323</v>
      </c>
      <c r="C91" t="s">
        <v>2</v>
      </c>
      <c r="D91" t="s">
        <v>324</v>
      </c>
      <c r="E91" t="s">
        <v>4</v>
      </c>
      <c r="F91" t="s">
        <v>325</v>
      </c>
      <c r="G91" t="s">
        <v>326</v>
      </c>
      <c r="H91" s="13">
        <v>31232</v>
      </c>
      <c r="I91" s="3">
        <v>45797</v>
      </c>
      <c r="J91" s="3">
        <v>45799</v>
      </c>
      <c r="K91" s="3">
        <v>45844</v>
      </c>
      <c r="L91" t="s">
        <v>0</v>
      </c>
      <c r="M91" s="4">
        <v>-3081456</v>
      </c>
      <c r="N91" s="14">
        <f t="shared" ca="1" si="2"/>
        <v>-3081456</v>
      </c>
      <c r="O91" t="s">
        <v>7</v>
      </c>
      <c r="P91" s="3"/>
      <c r="Q91" t="s">
        <v>0</v>
      </c>
      <c r="R91" t="s">
        <v>9</v>
      </c>
      <c r="S91" s="14">
        <f>+VLOOKUP(H91,'NCC phản hồi'!B:H,7,0)</f>
        <v>3081456</v>
      </c>
      <c r="T91" s="14">
        <f t="shared" ca="1" si="3"/>
        <v>0</v>
      </c>
    </row>
    <row r="92" spans="1:20" ht="14.1" customHeight="1" outlineLevel="2" x14ac:dyDescent="0.2">
      <c r="A92" s="2" t="s">
        <v>0</v>
      </c>
      <c r="B92" t="s">
        <v>147</v>
      </c>
      <c r="C92" t="s">
        <v>2</v>
      </c>
      <c r="D92" t="s">
        <v>327</v>
      </c>
      <c r="E92" t="s">
        <v>4</v>
      </c>
      <c r="F92" t="s">
        <v>328</v>
      </c>
      <c r="G92" t="s">
        <v>329</v>
      </c>
      <c r="H92" s="13">
        <v>31231</v>
      </c>
      <c r="I92" s="3">
        <v>45797</v>
      </c>
      <c r="J92" s="3">
        <v>45798</v>
      </c>
      <c r="K92" s="3">
        <v>45843</v>
      </c>
      <c r="L92" t="s">
        <v>0</v>
      </c>
      <c r="M92" s="4">
        <v>-3030350</v>
      </c>
      <c r="N92" s="14">
        <f t="shared" ca="1" si="2"/>
        <v>-3030350</v>
      </c>
      <c r="O92" t="s">
        <v>7</v>
      </c>
      <c r="P92" s="3">
        <v>45843</v>
      </c>
      <c r="Q92" t="s">
        <v>8</v>
      </c>
      <c r="R92" t="s">
        <v>9</v>
      </c>
      <c r="S92" s="14">
        <f>+VLOOKUP(H92,'NCC phản hồi'!B:H,7,0)</f>
        <v>3030350</v>
      </c>
      <c r="T92" s="14">
        <f t="shared" ca="1" si="3"/>
        <v>0</v>
      </c>
    </row>
    <row r="93" spans="1:20" ht="14.1" customHeight="1" outlineLevel="2" x14ac:dyDescent="0.2">
      <c r="A93" s="2" t="s">
        <v>0</v>
      </c>
      <c r="B93" t="s">
        <v>14</v>
      </c>
      <c r="C93" t="s">
        <v>2</v>
      </c>
      <c r="D93" t="s">
        <v>330</v>
      </c>
      <c r="E93" t="s">
        <v>4</v>
      </c>
      <c r="F93" t="s">
        <v>331</v>
      </c>
      <c r="G93" t="s">
        <v>332</v>
      </c>
      <c r="H93" s="13">
        <v>31170</v>
      </c>
      <c r="I93" s="3">
        <v>45797</v>
      </c>
      <c r="J93" s="3">
        <v>45797</v>
      </c>
      <c r="K93" s="3">
        <v>45842</v>
      </c>
      <c r="L93" t="s">
        <v>0</v>
      </c>
      <c r="M93" s="4">
        <v>-4375210</v>
      </c>
      <c r="N93" s="14">
        <f t="shared" ca="1" si="2"/>
        <v>-4375210</v>
      </c>
      <c r="O93" t="s">
        <v>7</v>
      </c>
      <c r="P93" s="3">
        <v>45843</v>
      </c>
      <c r="Q93" t="s">
        <v>8</v>
      </c>
      <c r="R93" t="s">
        <v>9</v>
      </c>
      <c r="S93" s="14">
        <f>+VLOOKUP(H93,'NCC phản hồi'!B:H,7,0)</f>
        <v>4375210</v>
      </c>
      <c r="T93" s="14">
        <f t="shared" ca="1" si="3"/>
        <v>0</v>
      </c>
    </row>
    <row r="94" spans="1:20" ht="14.1" customHeight="1" outlineLevel="2" x14ac:dyDescent="0.2">
      <c r="A94" s="2" t="s">
        <v>0</v>
      </c>
      <c r="B94" t="s">
        <v>105</v>
      </c>
      <c r="C94" t="s">
        <v>2</v>
      </c>
      <c r="D94" t="s">
        <v>333</v>
      </c>
      <c r="E94" t="s">
        <v>4</v>
      </c>
      <c r="F94" t="s">
        <v>334</v>
      </c>
      <c r="G94" t="s">
        <v>335</v>
      </c>
      <c r="H94" s="13">
        <v>31313</v>
      </c>
      <c r="I94" s="3">
        <v>45798</v>
      </c>
      <c r="J94" s="3">
        <v>45799</v>
      </c>
      <c r="K94" s="3">
        <v>45844</v>
      </c>
      <c r="L94" t="s">
        <v>0</v>
      </c>
      <c r="M94" s="4">
        <v>-6967080</v>
      </c>
      <c r="N94" s="14">
        <f t="shared" ca="1" si="2"/>
        <v>-6967080</v>
      </c>
      <c r="O94" t="s">
        <v>7</v>
      </c>
      <c r="P94" s="3"/>
      <c r="Q94" t="s">
        <v>0</v>
      </c>
      <c r="R94" t="s">
        <v>9</v>
      </c>
      <c r="S94" s="14">
        <f>+VLOOKUP(H94,'NCC phản hồi'!B:H,7,0)</f>
        <v>6967080</v>
      </c>
      <c r="T94" s="14">
        <f t="shared" ca="1" si="3"/>
        <v>0</v>
      </c>
    </row>
    <row r="95" spans="1:20" ht="14.1" customHeight="1" outlineLevel="2" x14ac:dyDescent="0.2">
      <c r="A95" s="2" t="s">
        <v>0</v>
      </c>
      <c r="B95" t="s">
        <v>121</v>
      </c>
      <c r="C95" t="s">
        <v>2</v>
      </c>
      <c r="D95" t="s">
        <v>336</v>
      </c>
      <c r="E95" t="s">
        <v>4</v>
      </c>
      <c r="F95" t="s">
        <v>337</v>
      </c>
      <c r="G95" t="s">
        <v>338</v>
      </c>
      <c r="H95" s="13">
        <v>31312</v>
      </c>
      <c r="I95" s="3">
        <v>45798</v>
      </c>
      <c r="J95" s="3">
        <v>45800</v>
      </c>
      <c r="K95" s="3">
        <v>45845</v>
      </c>
      <c r="L95" t="s">
        <v>0</v>
      </c>
      <c r="M95" s="4">
        <v>-3282358</v>
      </c>
      <c r="N95" s="14">
        <f t="shared" ca="1" si="2"/>
        <v>-3282358</v>
      </c>
      <c r="O95" t="s">
        <v>7</v>
      </c>
      <c r="P95" s="3"/>
      <c r="Q95" t="s">
        <v>0</v>
      </c>
      <c r="R95" t="s">
        <v>9</v>
      </c>
      <c r="S95" s="14">
        <f>+VLOOKUP(H95,'NCC phản hồi'!B:H,7,0)</f>
        <v>3282358</v>
      </c>
      <c r="T95" s="14">
        <f t="shared" ca="1" si="3"/>
        <v>0</v>
      </c>
    </row>
    <row r="96" spans="1:20" ht="14.1" customHeight="1" outlineLevel="2" x14ac:dyDescent="0.2">
      <c r="A96" s="2" t="s">
        <v>0</v>
      </c>
      <c r="B96" t="s">
        <v>129</v>
      </c>
      <c r="C96" t="s">
        <v>2</v>
      </c>
      <c r="D96" t="s">
        <v>339</v>
      </c>
      <c r="E96" t="s">
        <v>4</v>
      </c>
      <c r="F96" t="s">
        <v>340</v>
      </c>
      <c r="G96" t="s">
        <v>341</v>
      </c>
      <c r="H96" s="13">
        <v>31314</v>
      </c>
      <c r="I96" s="3">
        <v>45798</v>
      </c>
      <c r="J96" s="3">
        <v>45800</v>
      </c>
      <c r="K96" s="3">
        <v>45845</v>
      </c>
      <c r="L96" t="s">
        <v>0</v>
      </c>
      <c r="M96" s="4">
        <v>-3989930</v>
      </c>
      <c r="N96" s="14">
        <f t="shared" ca="1" si="2"/>
        <v>-3989930</v>
      </c>
      <c r="O96" t="s">
        <v>7</v>
      </c>
      <c r="P96" s="3"/>
      <c r="Q96" t="s">
        <v>0</v>
      </c>
      <c r="R96" t="s">
        <v>9</v>
      </c>
      <c r="S96" s="14">
        <f>+VLOOKUP(H96,'NCC phản hồi'!B:H,7,0)</f>
        <v>3989930</v>
      </c>
      <c r="T96" s="14">
        <f t="shared" ca="1" si="3"/>
        <v>0</v>
      </c>
    </row>
    <row r="97" spans="1:20" ht="14.1" customHeight="1" outlineLevel="2" x14ac:dyDescent="0.2">
      <c r="A97" s="2" t="s">
        <v>0</v>
      </c>
      <c r="B97" t="s">
        <v>342</v>
      </c>
      <c r="C97" t="s">
        <v>2</v>
      </c>
      <c r="D97" t="s">
        <v>343</v>
      </c>
      <c r="E97" t="s">
        <v>4</v>
      </c>
      <c r="F97" t="s">
        <v>344</v>
      </c>
      <c r="G97" t="s">
        <v>345</v>
      </c>
      <c r="H97" s="13">
        <v>31315</v>
      </c>
      <c r="I97" s="3">
        <v>45798</v>
      </c>
      <c r="J97" s="3">
        <v>45801</v>
      </c>
      <c r="K97" s="3">
        <v>45846</v>
      </c>
      <c r="L97" t="s">
        <v>0</v>
      </c>
      <c r="M97" s="4">
        <v>-2785558</v>
      </c>
      <c r="N97" s="14">
        <f t="shared" ca="1" si="2"/>
        <v>-2785558</v>
      </c>
      <c r="O97" t="s">
        <v>7</v>
      </c>
      <c r="P97" s="3"/>
      <c r="Q97" t="s">
        <v>0</v>
      </c>
      <c r="R97" t="s">
        <v>9</v>
      </c>
      <c r="S97" s="14">
        <f>+VLOOKUP(H97,'NCC phản hồi'!B:H,7,0)</f>
        <v>2785558</v>
      </c>
      <c r="T97" s="14">
        <f t="shared" ca="1" si="3"/>
        <v>0</v>
      </c>
    </row>
    <row r="98" spans="1:20" ht="14.1" customHeight="1" outlineLevel="2" x14ac:dyDescent="0.2">
      <c r="A98" s="2" t="s">
        <v>0</v>
      </c>
      <c r="B98" t="s">
        <v>125</v>
      </c>
      <c r="C98" t="s">
        <v>2</v>
      </c>
      <c r="D98" t="s">
        <v>346</v>
      </c>
      <c r="E98" t="s">
        <v>4</v>
      </c>
      <c r="F98" t="s">
        <v>347</v>
      </c>
      <c r="G98" t="s">
        <v>348</v>
      </c>
      <c r="H98" s="13">
        <v>31316</v>
      </c>
      <c r="I98" s="3">
        <v>45798</v>
      </c>
      <c r="J98" s="3">
        <v>45800</v>
      </c>
      <c r="K98" s="3">
        <v>45845</v>
      </c>
      <c r="L98" t="s">
        <v>0</v>
      </c>
      <c r="M98" s="4">
        <v>-2785558</v>
      </c>
      <c r="N98" s="14">
        <f t="shared" ca="1" si="2"/>
        <v>-2785558</v>
      </c>
      <c r="O98" t="s">
        <v>7</v>
      </c>
      <c r="P98" s="3"/>
      <c r="Q98" t="s">
        <v>0</v>
      </c>
      <c r="R98" t="s">
        <v>9</v>
      </c>
      <c r="S98" s="14">
        <f>+VLOOKUP(H98,'NCC phản hồi'!B:H,7,0)</f>
        <v>2785558</v>
      </c>
      <c r="T98" s="14">
        <f t="shared" ca="1" si="3"/>
        <v>0</v>
      </c>
    </row>
    <row r="99" spans="1:20" ht="14.1" customHeight="1" outlineLevel="2" x14ac:dyDescent="0.2">
      <c r="A99" s="2" t="s">
        <v>0</v>
      </c>
      <c r="B99" t="s">
        <v>18</v>
      </c>
      <c r="C99" t="s">
        <v>2</v>
      </c>
      <c r="D99" t="s">
        <v>349</v>
      </c>
      <c r="E99" t="s">
        <v>4</v>
      </c>
      <c r="F99" t="s">
        <v>350</v>
      </c>
      <c r="G99" t="s">
        <v>351</v>
      </c>
      <c r="H99" s="13">
        <v>31317</v>
      </c>
      <c r="I99" s="3">
        <v>45798</v>
      </c>
      <c r="J99" s="3">
        <v>45800</v>
      </c>
      <c r="K99" s="3">
        <v>45845</v>
      </c>
      <c r="L99" t="s">
        <v>0</v>
      </c>
      <c r="M99" s="4">
        <v>-4371689</v>
      </c>
      <c r="N99" s="14">
        <f t="shared" ca="1" si="2"/>
        <v>-4371689</v>
      </c>
      <c r="O99" t="s">
        <v>7</v>
      </c>
      <c r="P99" s="3"/>
      <c r="Q99" t="s">
        <v>0</v>
      </c>
      <c r="R99" t="s">
        <v>9</v>
      </c>
      <c r="S99" s="14">
        <f>+VLOOKUP(H99,'NCC phản hồi'!B:H,7,0)</f>
        <v>4371689</v>
      </c>
      <c r="T99" s="14">
        <f t="shared" ca="1" si="3"/>
        <v>0</v>
      </c>
    </row>
    <row r="100" spans="1:20" ht="14.1" customHeight="1" outlineLevel="2" x14ac:dyDescent="0.2">
      <c r="A100" s="2" t="s">
        <v>0</v>
      </c>
      <c r="B100" t="s">
        <v>352</v>
      </c>
      <c r="C100" t="s">
        <v>2</v>
      </c>
      <c r="D100" t="s">
        <v>353</v>
      </c>
      <c r="E100" t="s">
        <v>4</v>
      </c>
      <c r="F100" t="s">
        <v>354</v>
      </c>
      <c r="G100" t="s">
        <v>355</v>
      </c>
      <c r="H100" s="13">
        <v>31321</v>
      </c>
      <c r="I100" s="3">
        <v>45798</v>
      </c>
      <c r="J100" s="3">
        <v>45798</v>
      </c>
      <c r="K100" s="3">
        <v>45843</v>
      </c>
      <c r="L100" t="s">
        <v>0</v>
      </c>
      <c r="M100" s="4">
        <v>-5301180</v>
      </c>
      <c r="N100" s="14">
        <f t="shared" ca="1" si="2"/>
        <v>-5301180</v>
      </c>
      <c r="O100" t="s">
        <v>7</v>
      </c>
      <c r="P100" s="3">
        <v>45843</v>
      </c>
      <c r="Q100" t="s">
        <v>8</v>
      </c>
      <c r="R100" t="s">
        <v>9</v>
      </c>
      <c r="S100" s="14">
        <f>+VLOOKUP(H100,'NCC phản hồi'!B:H,7,0)</f>
        <v>5301180</v>
      </c>
      <c r="T100" s="14">
        <f t="shared" ca="1" si="3"/>
        <v>0</v>
      </c>
    </row>
    <row r="101" spans="1:20" ht="14.1" customHeight="1" outlineLevel="2" x14ac:dyDescent="0.2">
      <c r="A101" s="2" t="s">
        <v>0</v>
      </c>
      <c r="B101" t="s">
        <v>22</v>
      </c>
      <c r="C101" t="s">
        <v>2</v>
      </c>
      <c r="D101" t="s">
        <v>356</v>
      </c>
      <c r="E101" t="s">
        <v>4</v>
      </c>
      <c r="F101" t="s">
        <v>357</v>
      </c>
      <c r="G101" t="s">
        <v>358</v>
      </c>
      <c r="H101" s="13">
        <v>31301</v>
      </c>
      <c r="I101" s="3">
        <v>45798</v>
      </c>
      <c r="J101" s="3">
        <v>45798</v>
      </c>
      <c r="K101" s="3">
        <v>45843</v>
      </c>
      <c r="L101" t="s">
        <v>0</v>
      </c>
      <c r="M101" s="4">
        <v>-1395965</v>
      </c>
      <c r="N101" s="14">
        <f t="shared" ca="1" si="2"/>
        <v>-1395965</v>
      </c>
      <c r="O101" t="s">
        <v>7</v>
      </c>
      <c r="P101" s="3">
        <v>45843</v>
      </c>
      <c r="Q101" t="s">
        <v>8</v>
      </c>
      <c r="R101" t="s">
        <v>9</v>
      </c>
      <c r="S101" s="14">
        <f>+VLOOKUP(H101,'NCC phản hồi'!B:H,7,0)</f>
        <v>1395965</v>
      </c>
      <c r="T101" s="14">
        <f t="shared" ca="1" si="3"/>
        <v>0</v>
      </c>
    </row>
    <row r="102" spans="1:20" ht="14.1" customHeight="1" outlineLevel="2" x14ac:dyDescent="0.2">
      <c r="A102" s="2" t="s">
        <v>0</v>
      </c>
      <c r="B102" t="s">
        <v>359</v>
      </c>
      <c r="C102" t="s">
        <v>2</v>
      </c>
      <c r="D102" t="s">
        <v>360</v>
      </c>
      <c r="E102" t="s">
        <v>4</v>
      </c>
      <c r="F102" t="s">
        <v>361</v>
      </c>
      <c r="G102" t="s">
        <v>362</v>
      </c>
      <c r="H102" s="13">
        <v>32071</v>
      </c>
      <c r="I102" s="3">
        <v>45799</v>
      </c>
      <c r="J102" s="3">
        <v>45799</v>
      </c>
      <c r="K102" s="3">
        <v>45844</v>
      </c>
      <c r="L102" t="s">
        <v>0</v>
      </c>
      <c r="M102" s="4">
        <v>-2785558</v>
      </c>
      <c r="N102" s="14">
        <f t="shared" ca="1" si="2"/>
        <v>-2785558</v>
      </c>
      <c r="O102" t="s">
        <v>7</v>
      </c>
      <c r="P102" s="3"/>
      <c r="Q102" t="s">
        <v>0</v>
      </c>
      <c r="R102" t="s">
        <v>9</v>
      </c>
      <c r="S102" s="14">
        <f>+VLOOKUP(H102,'NCC phản hồi'!B:H,7,0)</f>
        <v>2785558</v>
      </c>
      <c r="T102" s="14">
        <f t="shared" ca="1" si="3"/>
        <v>0</v>
      </c>
    </row>
    <row r="103" spans="1:20" ht="14.1" customHeight="1" outlineLevel="2" x14ac:dyDescent="0.2">
      <c r="A103" s="2" t="s">
        <v>0</v>
      </c>
      <c r="B103" t="s">
        <v>97</v>
      </c>
      <c r="C103" t="s">
        <v>2</v>
      </c>
      <c r="D103" t="s">
        <v>363</v>
      </c>
      <c r="E103" t="s">
        <v>4</v>
      </c>
      <c r="F103" t="s">
        <v>364</v>
      </c>
      <c r="G103" t="s">
        <v>365</v>
      </c>
      <c r="H103" s="13">
        <v>31543</v>
      </c>
      <c r="I103" s="3">
        <v>45799</v>
      </c>
      <c r="J103" s="3">
        <v>45799</v>
      </c>
      <c r="K103" s="3">
        <v>45844</v>
      </c>
      <c r="L103" t="s">
        <v>0</v>
      </c>
      <c r="M103" s="4">
        <v>-3848105</v>
      </c>
      <c r="N103" s="14">
        <f t="shared" ca="1" si="2"/>
        <v>-3848105</v>
      </c>
      <c r="O103" t="s">
        <v>7</v>
      </c>
      <c r="P103" s="3"/>
      <c r="Q103" t="s">
        <v>0</v>
      </c>
      <c r="R103" t="s">
        <v>9</v>
      </c>
      <c r="S103" s="14">
        <f>+VLOOKUP(H103,'NCC phản hồi'!B:H,7,0)</f>
        <v>3848105</v>
      </c>
      <c r="T103" s="14">
        <f t="shared" ca="1" si="3"/>
        <v>0</v>
      </c>
    </row>
    <row r="104" spans="1:20" ht="14.1" customHeight="1" outlineLevel="2" x14ac:dyDescent="0.2">
      <c r="A104" s="2" t="s">
        <v>0</v>
      </c>
      <c r="B104" t="s">
        <v>140</v>
      </c>
      <c r="C104" t="s">
        <v>2</v>
      </c>
      <c r="D104" t="s">
        <v>366</v>
      </c>
      <c r="E104" t="s">
        <v>4</v>
      </c>
      <c r="F104" t="s">
        <v>367</v>
      </c>
      <c r="G104" t="s">
        <v>368</v>
      </c>
      <c r="H104" s="13">
        <v>31389</v>
      </c>
      <c r="I104" s="3">
        <v>45799</v>
      </c>
      <c r="J104" s="3">
        <v>45799</v>
      </c>
      <c r="K104" s="3">
        <v>45844</v>
      </c>
      <c r="L104" t="s">
        <v>0</v>
      </c>
      <c r="M104" s="4">
        <v>-3367375</v>
      </c>
      <c r="N104" s="14">
        <f t="shared" ca="1" si="2"/>
        <v>-3367375</v>
      </c>
      <c r="O104" t="s">
        <v>7</v>
      </c>
      <c r="P104" s="3"/>
      <c r="Q104" t="s">
        <v>0</v>
      </c>
      <c r="R104" t="s">
        <v>9</v>
      </c>
      <c r="S104" s="14">
        <f>+VLOOKUP(H104,'NCC phản hồi'!B:H,7,0)</f>
        <v>3367375</v>
      </c>
      <c r="T104" s="14">
        <f t="shared" ca="1" si="3"/>
        <v>0</v>
      </c>
    </row>
    <row r="105" spans="1:20" ht="14.1" customHeight="1" outlineLevel="2" x14ac:dyDescent="0.2">
      <c r="A105" s="2" t="s">
        <v>0</v>
      </c>
      <c r="B105" t="s">
        <v>46</v>
      </c>
      <c r="C105" t="s">
        <v>2</v>
      </c>
      <c r="D105" t="s">
        <v>369</v>
      </c>
      <c r="E105" t="s">
        <v>4</v>
      </c>
      <c r="F105" t="s">
        <v>370</v>
      </c>
      <c r="G105" t="s">
        <v>371</v>
      </c>
      <c r="H105" s="13">
        <v>32292</v>
      </c>
      <c r="I105" s="3">
        <v>45799</v>
      </c>
      <c r="J105" s="3">
        <v>45801</v>
      </c>
      <c r="K105" s="3">
        <v>45846</v>
      </c>
      <c r="L105" t="s">
        <v>0</v>
      </c>
      <c r="M105" s="4">
        <v>-2593966</v>
      </c>
      <c r="N105" s="14">
        <f t="shared" ca="1" si="2"/>
        <v>-2593966</v>
      </c>
      <c r="O105" t="s">
        <v>7</v>
      </c>
      <c r="P105" s="3"/>
      <c r="Q105" t="s">
        <v>0</v>
      </c>
      <c r="R105" t="s">
        <v>9</v>
      </c>
      <c r="S105" s="14">
        <f>+VLOOKUP(H105,'NCC phản hồi'!B:H,7,0)</f>
        <v>2593966</v>
      </c>
      <c r="T105" s="14">
        <f t="shared" ca="1" si="3"/>
        <v>0</v>
      </c>
    </row>
    <row r="106" spans="1:20" ht="14.1" customHeight="1" outlineLevel="2" x14ac:dyDescent="0.2">
      <c r="A106" s="2" t="s">
        <v>0</v>
      </c>
      <c r="B106" t="s">
        <v>70</v>
      </c>
      <c r="C106" t="s">
        <v>2</v>
      </c>
      <c r="D106" t="s">
        <v>372</v>
      </c>
      <c r="E106" t="s">
        <v>4</v>
      </c>
      <c r="F106" t="s">
        <v>373</v>
      </c>
      <c r="G106" t="s">
        <v>374</v>
      </c>
      <c r="H106" s="13">
        <v>32290</v>
      </c>
      <c r="I106" s="3">
        <v>45799</v>
      </c>
      <c r="J106" s="3">
        <v>45801</v>
      </c>
      <c r="K106" s="3">
        <v>45846</v>
      </c>
      <c r="L106" t="s">
        <v>0</v>
      </c>
      <c r="M106" s="4">
        <v>-5653292</v>
      </c>
      <c r="N106" s="14">
        <f t="shared" ca="1" si="2"/>
        <v>-5653292</v>
      </c>
      <c r="O106" t="s">
        <v>7</v>
      </c>
      <c r="P106" s="3"/>
      <c r="Q106" t="s">
        <v>0</v>
      </c>
      <c r="R106" t="s">
        <v>9</v>
      </c>
      <c r="S106" s="14">
        <f>+VLOOKUP(H106,'NCC phản hồi'!B:H,7,0)</f>
        <v>5653292</v>
      </c>
      <c r="T106" s="14">
        <f t="shared" ca="1" si="3"/>
        <v>0</v>
      </c>
    </row>
    <row r="107" spans="1:20" ht="14.1" customHeight="1" outlineLevel="2" x14ac:dyDescent="0.2">
      <c r="A107" s="2" t="s">
        <v>0</v>
      </c>
      <c r="B107" t="s">
        <v>158</v>
      </c>
      <c r="C107" t="s">
        <v>2</v>
      </c>
      <c r="D107" t="s">
        <v>375</v>
      </c>
      <c r="E107" t="s">
        <v>4</v>
      </c>
      <c r="F107" t="s">
        <v>376</v>
      </c>
      <c r="G107" t="s">
        <v>377</v>
      </c>
      <c r="H107" s="13">
        <v>32283</v>
      </c>
      <c r="I107" s="3">
        <v>45799</v>
      </c>
      <c r="J107" s="3">
        <v>45801</v>
      </c>
      <c r="K107" s="3">
        <v>45846</v>
      </c>
      <c r="L107" t="s">
        <v>0</v>
      </c>
      <c r="M107" s="4">
        <v>-2398853</v>
      </c>
      <c r="N107" s="14">
        <f t="shared" ca="1" si="2"/>
        <v>-2398853</v>
      </c>
      <c r="O107" t="s">
        <v>7</v>
      </c>
      <c r="P107" s="3"/>
      <c r="Q107" t="s">
        <v>0</v>
      </c>
      <c r="R107" t="s">
        <v>9</v>
      </c>
      <c r="S107" s="14">
        <f>+VLOOKUP(H107,'NCC phản hồi'!B:H,7,0)</f>
        <v>2398853</v>
      </c>
      <c r="T107" s="14">
        <f t="shared" ca="1" si="3"/>
        <v>0</v>
      </c>
    </row>
    <row r="108" spans="1:20" ht="14.1" customHeight="1" outlineLevel="2" x14ac:dyDescent="0.2">
      <c r="A108" s="2" t="s">
        <v>0</v>
      </c>
      <c r="B108" t="s">
        <v>93</v>
      </c>
      <c r="C108" t="s">
        <v>2</v>
      </c>
      <c r="D108" t="s">
        <v>378</v>
      </c>
      <c r="E108" t="s">
        <v>4</v>
      </c>
      <c r="F108" t="s">
        <v>379</v>
      </c>
      <c r="G108" t="s">
        <v>380</v>
      </c>
      <c r="H108" s="13">
        <v>32289</v>
      </c>
      <c r="I108" s="3">
        <v>45799</v>
      </c>
      <c r="J108" s="3">
        <v>45801</v>
      </c>
      <c r="K108" s="3">
        <v>45846</v>
      </c>
      <c r="L108" t="s">
        <v>0</v>
      </c>
      <c r="M108" s="4">
        <v>-2982096</v>
      </c>
      <c r="N108" s="14">
        <f t="shared" ca="1" si="2"/>
        <v>-2982096</v>
      </c>
      <c r="O108" t="s">
        <v>7</v>
      </c>
      <c r="P108" s="3"/>
      <c r="Q108" t="s">
        <v>0</v>
      </c>
      <c r="R108" t="s">
        <v>9</v>
      </c>
      <c r="S108" s="14">
        <f>+VLOOKUP(H108,'NCC phản hồi'!B:H,7,0)</f>
        <v>2982096</v>
      </c>
      <c r="T108" s="14">
        <f t="shared" ca="1" si="3"/>
        <v>0</v>
      </c>
    </row>
    <row r="109" spans="1:20" ht="14.1" customHeight="1" outlineLevel="2" x14ac:dyDescent="0.2">
      <c r="A109" s="2" t="s">
        <v>0</v>
      </c>
      <c r="B109" t="s">
        <v>50</v>
      </c>
      <c r="C109" t="s">
        <v>2</v>
      </c>
      <c r="D109" t="s">
        <v>381</v>
      </c>
      <c r="E109" t="s">
        <v>4</v>
      </c>
      <c r="F109" t="s">
        <v>382</v>
      </c>
      <c r="G109" t="s">
        <v>383</v>
      </c>
      <c r="H109" s="13">
        <v>32291</v>
      </c>
      <c r="I109" s="3">
        <v>45799</v>
      </c>
      <c r="J109" s="3">
        <v>45801</v>
      </c>
      <c r="K109" s="3">
        <v>45846</v>
      </c>
      <c r="L109" t="s">
        <v>0</v>
      </c>
      <c r="M109" s="4">
        <v>-3225463</v>
      </c>
      <c r="N109" s="14">
        <f t="shared" ca="1" si="2"/>
        <v>-3225463</v>
      </c>
      <c r="O109" t="s">
        <v>7</v>
      </c>
      <c r="P109" s="3"/>
      <c r="Q109" t="s">
        <v>0</v>
      </c>
      <c r="R109" t="s">
        <v>9</v>
      </c>
      <c r="S109" s="14">
        <f>+VLOOKUP(H109,'NCC phản hồi'!B:H,7,0)</f>
        <v>3225463</v>
      </c>
      <c r="T109" s="14">
        <f t="shared" ca="1" si="3"/>
        <v>0</v>
      </c>
    </row>
    <row r="110" spans="1:20" ht="14.1" customHeight="1" outlineLevel="2" x14ac:dyDescent="0.2">
      <c r="A110" s="2" t="s">
        <v>0</v>
      </c>
      <c r="B110" t="s">
        <v>279</v>
      </c>
      <c r="C110" t="s">
        <v>2</v>
      </c>
      <c r="D110" t="s">
        <v>384</v>
      </c>
      <c r="E110" t="s">
        <v>4</v>
      </c>
      <c r="F110" t="s">
        <v>385</v>
      </c>
      <c r="G110" t="s">
        <v>386</v>
      </c>
      <c r="H110" s="13">
        <v>32284</v>
      </c>
      <c r="I110" s="3">
        <v>45799</v>
      </c>
      <c r="J110" s="3">
        <v>45800</v>
      </c>
      <c r="K110" s="3">
        <v>45845</v>
      </c>
      <c r="L110" t="s">
        <v>0</v>
      </c>
      <c r="M110" s="4">
        <v>-3172262</v>
      </c>
      <c r="N110" s="14">
        <f t="shared" ca="1" si="2"/>
        <v>-3172262</v>
      </c>
      <c r="O110" t="s">
        <v>7</v>
      </c>
      <c r="P110" s="3"/>
      <c r="Q110" t="s">
        <v>0</v>
      </c>
      <c r="R110" t="s">
        <v>9</v>
      </c>
      <c r="S110" s="14">
        <f>+VLOOKUP(H110,'NCC phản hồi'!B:H,7,0)</f>
        <v>3172262</v>
      </c>
      <c r="T110" s="14">
        <f t="shared" ca="1" si="3"/>
        <v>0</v>
      </c>
    </row>
    <row r="111" spans="1:20" ht="14.1" customHeight="1" outlineLevel="2" x14ac:dyDescent="0.2">
      <c r="A111" s="2" t="s">
        <v>0</v>
      </c>
      <c r="B111" t="s">
        <v>10</v>
      </c>
      <c r="C111" t="s">
        <v>2</v>
      </c>
      <c r="D111" t="s">
        <v>387</v>
      </c>
      <c r="E111" t="s">
        <v>4</v>
      </c>
      <c r="F111" t="s">
        <v>388</v>
      </c>
      <c r="G111" t="s">
        <v>389</v>
      </c>
      <c r="H111" s="13">
        <v>32281</v>
      </c>
      <c r="I111" s="3">
        <v>45799</v>
      </c>
      <c r="J111" s="3">
        <v>45801</v>
      </c>
      <c r="K111" s="3">
        <v>45846</v>
      </c>
      <c r="L111" t="s">
        <v>0</v>
      </c>
      <c r="M111" s="4">
        <v>-2785558</v>
      </c>
      <c r="N111" s="14">
        <f t="shared" ca="1" si="2"/>
        <v>-2785558</v>
      </c>
      <c r="O111" t="s">
        <v>7</v>
      </c>
      <c r="P111" s="3"/>
      <c r="Q111" t="s">
        <v>0</v>
      </c>
      <c r="R111" t="s">
        <v>9</v>
      </c>
      <c r="S111" s="14">
        <f>+VLOOKUP(H111,'NCC phản hồi'!B:H,7,0)</f>
        <v>2785558</v>
      </c>
      <c r="T111" s="14">
        <f t="shared" ca="1" si="3"/>
        <v>0</v>
      </c>
    </row>
    <row r="112" spans="1:20" ht="14.1" customHeight="1" outlineLevel="2" x14ac:dyDescent="0.2">
      <c r="A112" s="2" t="s">
        <v>0</v>
      </c>
      <c r="B112" t="s">
        <v>14</v>
      </c>
      <c r="C112" t="s">
        <v>2</v>
      </c>
      <c r="D112" t="s">
        <v>390</v>
      </c>
      <c r="E112" t="s">
        <v>4</v>
      </c>
      <c r="F112" t="s">
        <v>391</v>
      </c>
      <c r="G112" t="s">
        <v>392</v>
      </c>
      <c r="H112" s="13">
        <v>32282</v>
      </c>
      <c r="I112" s="3">
        <v>45799</v>
      </c>
      <c r="J112" s="3">
        <v>45800</v>
      </c>
      <c r="K112" s="3">
        <v>45845</v>
      </c>
      <c r="L112" t="s">
        <v>0</v>
      </c>
      <c r="M112" s="4">
        <v>-2171470</v>
      </c>
      <c r="N112" s="14">
        <f t="shared" ca="1" si="2"/>
        <v>-2171470</v>
      </c>
      <c r="O112" t="s">
        <v>7</v>
      </c>
      <c r="P112" s="3"/>
      <c r="Q112" t="s">
        <v>0</v>
      </c>
      <c r="R112" t="s">
        <v>9</v>
      </c>
      <c r="S112" s="14">
        <f>+VLOOKUP(H112,'NCC phản hồi'!B:H,7,0)</f>
        <v>2171470</v>
      </c>
      <c r="T112" s="14">
        <f t="shared" ca="1" si="3"/>
        <v>0</v>
      </c>
    </row>
    <row r="113" spans="1:20" ht="14.1" customHeight="1" outlineLevel="2" x14ac:dyDescent="0.2">
      <c r="A113" s="2" t="s">
        <v>0</v>
      </c>
      <c r="B113" t="s">
        <v>34</v>
      </c>
      <c r="C113" t="s">
        <v>2</v>
      </c>
      <c r="D113" t="s">
        <v>393</v>
      </c>
      <c r="E113" t="s">
        <v>4</v>
      </c>
      <c r="F113" t="s">
        <v>394</v>
      </c>
      <c r="G113" t="s">
        <v>395</v>
      </c>
      <c r="H113" s="13">
        <v>32287</v>
      </c>
      <c r="I113" s="3">
        <v>45799</v>
      </c>
      <c r="J113" s="3">
        <v>45800</v>
      </c>
      <c r="K113" s="3">
        <v>45845</v>
      </c>
      <c r="L113" t="s">
        <v>0</v>
      </c>
      <c r="M113" s="4">
        <v>-1199426</v>
      </c>
      <c r="N113" s="14">
        <f t="shared" ca="1" si="2"/>
        <v>-1199426</v>
      </c>
      <c r="O113" t="s">
        <v>7</v>
      </c>
      <c r="P113" s="3"/>
      <c r="Q113" t="s">
        <v>0</v>
      </c>
      <c r="R113" t="s">
        <v>9</v>
      </c>
      <c r="S113" s="14">
        <f>+VLOOKUP(H113,'NCC phản hồi'!B:H,7,0)</f>
        <v>1199426</v>
      </c>
      <c r="T113" s="14">
        <f t="shared" ca="1" si="3"/>
        <v>0</v>
      </c>
    </row>
    <row r="114" spans="1:20" ht="14.1" customHeight="1" outlineLevel="2" x14ac:dyDescent="0.2">
      <c r="A114" s="2" t="s">
        <v>0</v>
      </c>
      <c r="B114" t="s">
        <v>121</v>
      </c>
      <c r="C114" t="s">
        <v>2</v>
      </c>
      <c r="D114" t="s">
        <v>396</v>
      </c>
      <c r="E114" t="s">
        <v>4</v>
      </c>
      <c r="F114" t="s">
        <v>397</v>
      </c>
      <c r="G114" t="s">
        <v>398</v>
      </c>
      <c r="H114" s="13">
        <v>32737</v>
      </c>
      <c r="I114" s="3">
        <v>45801</v>
      </c>
      <c r="J114" s="3">
        <v>45804</v>
      </c>
      <c r="K114" s="3">
        <v>45849</v>
      </c>
      <c r="L114" t="s">
        <v>0</v>
      </c>
      <c r="M114" s="4">
        <v>-2980670</v>
      </c>
      <c r="N114" s="14">
        <f t="shared" ca="1" si="2"/>
        <v>-2980670</v>
      </c>
      <c r="O114" t="s">
        <v>7</v>
      </c>
      <c r="P114" s="3"/>
      <c r="Q114" t="s">
        <v>0</v>
      </c>
      <c r="R114" t="s">
        <v>9</v>
      </c>
      <c r="S114" s="14">
        <f>+VLOOKUP(H114,'NCC phản hồi'!B:H,7,0)</f>
        <v>2980670</v>
      </c>
      <c r="T114" s="14">
        <f t="shared" ca="1" si="3"/>
        <v>0</v>
      </c>
    </row>
    <row r="115" spans="1:20" ht="14.1" customHeight="1" outlineLevel="2" x14ac:dyDescent="0.2">
      <c r="A115" s="2" t="s">
        <v>0</v>
      </c>
      <c r="B115" t="s">
        <v>18</v>
      </c>
      <c r="C115" t="s">
        <v>2</v>
      </c>
      <c r="D115" t="s">
        <v>399</v>
      </c>
      <c r="E115" t="s">
        <v>4</v>
      </c>
      <c r="F115" t="s">
        <v>400</v>
      </c>
      <c r="G115" t="s">
        <v>401</v>
      </c>
      <c r="H115" s="13">
        <v>32739</v>
      </c>
      <c r="I115" s="3">
        <v>45801</v>
      </c>
      <c r="J115" s="3">
        <v>45804</v>
      </c>
      <c r="K115" s="3">
        <v>45849</v>
      </c>
      <c r="L115" t="s">
        <v>0</v>
      </c>
      <c r="M115" s="4">
        <v>-2785558</v>
      </c>
      <c r="N115" s="14">
        <f t="shared" ca="1" si="2"/>
        <v>-2785558</v>
      </c>
      <c r="O115" t="s">
        <v>7</v>
      </c>
      <c r="P115" s="3"/>
      <c r="Q115" t="s">
        <v>0</v>
      </c>
      <c r="R115" t="s">
        <v>9</v>
      </c>
      <c r="S115" s="14">
        <f>+VLOOKUP(H115,'NCC phản hồi'!B:H,7,0)</f>
        <v>2785558</v>
      </c>
      <c r="T115" s="14">
        <f t="shared" ca="1" si="3"/>
        <v>0</v>
      </c>
    </row>
    <row r="116" spans="1:20" ht="14.1" customHeight="1" outlineLevel="2" x14ac:dyDescent="0.2">
      <c r="A116" s="2" t="s">
        <v>0</v>
      </c>
      <c r="B116" t="s">
        <v>129</v>
      </c>
      <c r="C116" t="s">
        <v>2</v>
      </c>
      <c r="D116" t="s">
        <v>402</v>
      </c>
      <c r="E116" t="s">
        <v>4</v>
      </c>
      <c r="F116" t="s">
        <v>403</v>
      </c>
      <c r="G116" t="s">
        <v>404</v>
      </c>
      <c r="H116" s="13">
        <v>32738</v>
      </c>
      <c r="I116" s="3">
        <v>45801</v>
      </c>
      <c r="J116" s="3">
        <v>45805</v>
      </c>
      <c r="K116" s="3">
        <v>45850</v>
      </c>
      <c r="L116" t="s">
        <v>0</v>
      </c>
      <c r="M116" s="4">
        <v>-4180097</v>
      </c>
      <c r="N116" s="14">
        <f t="shared" ca="1" si="2"/>
        <v>-4180097</v>
      </c>
      <c r="O116" t="s">
        <v>7</v>
      </c>
      <c r="P116" s="3"/>
      <c r="Q116" t="s">
        <v>0</v>
      </c>
      <c r="R116" t="s">
        <v>9</v>
      </c>
      <c r="S116" s="14">
        <f>+VLOOKUP(H116,'NCC phản hồi'!B:H,7,0)</f>
        <v>4180097</v>
      </c>
      <c r="T116" s="14">
        <f t="shared" ca="1" si="3"/>
        <v>0</v>
      </c>
    </row>
    <row r="117" spans="1:20" ht="14.1" customHeight="1" outlineLevel="2" x14ac:dyDescent="0.2">
      <c r="A117" s="2" t="s">
        <v>0</v>
      </c>
      <c r="B117" t="s">
        <v>82</v>
      </c>
      <c r="C117" t="s">
        <v>2</v>
      </c>
      <c r="D117" t="s">
        <v>405</v>
      </c>
      <c r="E117" t="s">
        <v>4</v>
      </c>
      <c r="F117" t="s">
        <v>406</v>
      </c>
      <c r="G117" t="s">
        <v>407</v>
      </c>
      <c r="H117" s="13">
        <v>32832</v>
      </c>
      <c r="I117" s="3">
        <v>45803</v>
      </c>
      <c r="J117" s="3">
        <v>45805</v>
      </c>
      <c r="K117" s="3">
        <v>45850</v>
      </c>
      <c r="L117" t="s">
        <v>0</v>
      </c>
      <c r="M117" s="4">
        <v>-2174990</v>
      </c>
      <c r="N117" s="14">
        <f t="shared" ca="1" si="2"/>
        <v>-2174990</v>
      </c>
      <c r="O117" t="s">
        <v>7</v>
      </c>
      <c r="P117" s="3"/>
      <c r="Q117" t="s">
        <v>0</v>
      </c>
      <c r="R117" t="s">
        <v>9</v>
      </c>
      <c r="S117" s="14">
        <f>+VLOOKUP(H117,'NCC phản hồi'!B:H,7,0)</f>
        <v>2174990</v>
      </c>
      <c r="T117" s="14">
        <f t="shared" ca="1" si="3"/>
        <v>0</v>
      </c>
    </row>
    <row r="118" spans="1:20" ht="14.1" customHeight="1" outlineLevel="2" x14ac:dyDescent="0.2">
      <c r="A118" s="2" t="s">
        <v>0</v>
      </c>
      <c r="B118" t="s">
        <v>408</v>
      </c>
      <c r="C118" t="s">
        <v>2</v>
      </c>
      <c r="D118" t="s">
        <v>409</v>
      </c>
      <c r="E118" t="s">
        <v>4</v>
      </c>
      <c r="F118" t="s">
        <v>410</v>
      </c>
      <c r="G118" t="s">
        <v>411</v>
      </c>
      <c r="H118" s="13">
        <v>32833</v>
      </c>
      <c r="I118" s="3">
        <v>45803</v>
      </c>
      <c r="J118" s="3">
        <v>45805</v>
      </c>
      <c r="K118" s="3">
        <v>45850</v>
      </c>
      <c r="L118" t="s">
        <v>0</v>
      </c>
      <c r="M118" s="4">
        <v>-1784765</v>
      </c>
      <c r="N118" s="14">
        <f t="shared" ca="1" si="2"/>
        <v>-1784765</v>
      </c>
      <c r="O118" t="s">
        <v>7</v>
      </c>
      <c r="P118" s="3"/>
      <c r="Q118" t="s">
        <v>0</v>
      </c>
      <c r="R118" t="s">
        <v>9</v>
      </c>
      <c r="S118" s="14">
        <f>+VLOOKUP(H118,'NCC phản hồi'!B:H,7,0)</f>
        <v>1784765</v>
      </c>
      <c r="T118" s="14">
        <f t="shared" ca="1" si="3"/>
        <v>0</v>
      </c>
    </row>
    <row r="119" spans="1:20" ht="14.1" customHeight="1" outlineLevel="2" x14ac:dyDescent="0.2">
      <c r="A119" s="2" t="s">
        <v>0</v>
      </c>
      <c r="B119" t="s">
        <v>66</v>
      </c>
      <c r="C119" t="s">
        <v>2</v>
      </c>
      <c r="D119" t="s">
        <v>412</v>
      </c>
      <c r="E119" t="s">
        <v>4</v>
      </c>
      <c r="F119" t="s">
        <v>413</v>
      </c>
      <c r="G119" t="s">
        <v>414</v>
      </c>
      <c r="H119" s="13">
        <v>32831</v>
      </c>
      <c r="I119" s="3">
        <v>45803</v>
      </c>
      <c r="J119" s="3">
        <v>45805</v>
      </c>
      <c r="K119" s="3">
        <v>45850</v>
      </c>
      <c r="L119" t="s">
        <v>0</v>
      </c>
      <c r="M119" s="4">
        <v>-2398853</v>
      </c>
      <c r="N119" s="14">
        <f t="shared" ca="1" si="2"/>
        <v>-2398853</v>
      </c>
      <c r="O119" t="s">
        <v>7</v>
      </c>
      <c r="P119" s="3"/>
      <c r="Q119" t="s">
        <v>0</v>
      </c>
      <c r="R119" t="s">
        <v>9</v>
      </c>
      <c r="S119" s="14">
        <f>+VLOOKUP(H119,'NCC phản hồi'!B:H,7,0)</f>
        <v>2398853</v>
      </c>
      <c r="T119" s="14">
        <f t="shared" ca="1" si="3"/>
        <v>0</v>
      </c>
    </row>
    <row r="120" spans="1:20" ht="14.1" customHeight="1" outlineLevel="2" x14ac:dyDescent="0.2">
      <c r="A120" s="2" t="s">
        <v>0</v>
      </c>
      <c r="B120" t="s">
        <v>74</v>
      </c>
      <c r="C120" t="s">
        <v>2</v>
      </c>
      <c r="D120" t="s">
        <v>415</v>
      </c>
      <c r="E120" t="s">
        <v>4</v>
      </c>
      <c r="F120" t="s">
        <v>416</v>
      </c>
      <c r="G120" t="s">
        <v>417</v>
      </c>
      <c r="H120" s="13">
        <v>32828</v>
      </c>
      <c r="I120" s="3">
        <v>45803</v>
      </c>
      <c r="J120" s="3">
        <v>45805</v>
      </c>
      <c r="K120" s="3">
        <v>45850</v>
      </c>
      <c r="L120" t="s">
        <v>0</v>
      </c>
      <c r="M120" s="4">
        <v>-6544584</v>
      </c>
      <c r="N120" s="14">
        <f t="shared" ca="1" si="2"/>
        <v>-6544584</v>
      </c>
      <c r="O120" t="s">
        <v>7</v>
      </c>
      <c r="P120" s="3"/>
      <c r="Q120" t="s">
        <v>0</v>
      </c>
      <c r="R120" t="s">
        <v>9</v>
      </c>
      <c r="S120" s="14">
        <f>+VLOOKUP(H120,'NCC phản hồi'!B:H,7,0)</f>
        <v>6544584</v>
      </c>
      <c r="T120" s="14">
        <f t="shared" ca="1" si="3"/>
        <v>0</v>
      </c>
    </row>
    <row r="121" spans="1:20" ht="14.1" customHeight="1" outlineLevel="2" x14ac:dyDescent="0.2">
      <c r="A121" s="2" t="s">
        <v>0</v>
      </c>
      <c r="B121" t="s">
        <v>58</v>
      </c>
      <c r="C121" t="s">
        <v>2</v>
      </c>
      <c r="D121" t="s">
        <v>418</v>
      </c>
      <c r="E121" t="s">
        <v>4</v>
      </c>
      <c r="F121" t="s">
        <v>419</v>
      </c>
      <c r="G121" t="s">
        <v>420</v>
      </c>
      <c r="H121" s="13">
        <v>32827</v>
      </c>
      <c r="I121" s="3">
        <v>45803</v>
      </c>
      <c r="J121" s="3">
        <v>45805</v>
      </c>
      <c r="K121" s="3">
        <v>45850</v>
      </c>
      <c r="L121" t="s">
        <v>0</v>
      </c>
      <c r="M121" s="4">
        <v>-3984984</v>
      </c>
      <c r="N121" s="14">
        <f t="shared" ca="1" si="2"/>
        <v>-3984984</v>
      </c>
      <c r="O121" t="s">
        <v>7</v>
      </c>
      <c r="P121" s="3"/>
      <c r="Q121" t="s">
        <v>0</v>
      </c>
      <c r="R121" t="s">
        <v>9</v>
      </c>
      <c r="S121" s="14">
        <f>+VLOOKUP(H121,'NCC phản hồi'!B:H,7,0)</f>
        <v>3984984</v>
      </c>
      <c r="T121" s="14">
        <f t="shared" ca="1" si="3"/>
        <v>0</v>
      </c>
    </row>
    <row r="122" spans="1:20" ht="14.1" customHeight="1" outlineLevel="2" x14ac:dyDescent="0.2">
      <c r="A122" s="2" t="s">
        <v>0</v>
      </c>
      <c r="B122" t="s">
        <v>421</v>
      </c>
      <c r="C122" t="s">
        <v>2</v>
      </c>
      <c r="D122" t="s">
        <v>422</v>
      </c>
      <c r="E122" t="s">
        <v>4</v>
      </c>
      <c r="F122" t="s">
        <v>423</v>
      </c>
      <c r="G122" t="s">
        <v>424</v>
      </c>
      <c r="H122" s="13">
        <v>32830</v>
      </c>
      <c r="I122" s="3">
        <v>45803</v>
      </c>
      <c r="J122" s="3">
        <v>45805</v>
      </c>
      <c r="K122" s="3">
        <v>45850</v>
      </c>
      <c r="L122" t="s">
        <v>0</v>
      </c>
      <c r="M122" s="4">
        <v>-1589652</v>
      </c>
      <c r="N122" s="14">
        <f t="shared" ca="1" si="2"/>
        <v>-1589652</v>
      </c>
      <c r="O122" t="s">
        <v>7</v>
      </c>
      <c r="P122" s="3"/>
      <c r="Q122" t="s">
        <v>0</v>
      </c>
      <c r="R122" t="s">
        <v>9</v>
      </c>
      <c r="S122" s="14">
        <f>+VLOOKUP(H122,'NCC phản hồi'!B:H,7,0)</f>
        <v>1589652</v>
      </c>
      <c r="T122" s="14">
        <f t="shared" ca="1" si="3"/>
        <v>0</v>
      </c>
    </row>
    <row r="123" spans="1:20" ht="14.1" customHeight="1" outlineLevel="2" x14ac:dyDescent="0.2">
      <c r="A123" s="2" t="s">
        <v>0</v>
      </c>
      <c r="B123" t="s">
        <v>70</v>
      </c>
      <c r="C123" t="s">
        <v>2</v>
      </c>
      <c r="D123" t="s">
        <v>425</v>
      </c>
      <c r="E123" t="s">
        <v>4</v>
      </c>
      <c r="F123" t="s">
        <v>426</v>
      </c>
      <c r="G123" t="s">
        <v>427</v>
      </c>
      <c r="H123" s="13">
        <v>32826</v>
      </c>
      <c r="I123" s="3">
        <v>45803</v>
      </c>
      <c r="J123" s="3">
        <v>45805</v>
      </c>
      <c r="K123" s="3">
        <v>45850</v>
      </c>
      <c r="L123" t="s">
        <v>0</v>
      </c>
      <c r="M123" s="4">
        <v>-2785558</v>
      </c>
      <c r="N123" s="14">
        <f t="shared" ca="1" si="2"/>
        <v>-2785558</v>
      </c>
      <c r="O123" t="s">
        <v>7</v>
      </c>
      <c r="P123" s="3"/>
      <c r="Q123" t="s">
        <v>0</v>
      </c>
      <c r="R123" t="s">
        <v>9</v>
      </c>
      <c r="S123" s="14">
        <f>+VLOOKUP(H123,'NCC phản hồi'!B:H,7,0)</f>
        <v>2785558</v>
      </c>
      <c r="T123" s="14">
        <f t="shared" ca="1" si="3"/>
        <v>0</v>
      </c>
    </row>
    <row r="124" spans="1:20" ht="14.1" customHeight="1" outlineLevel="2" x14ac:dyDescent="0.2">
      <c r="A124" s="2" t="s">
        <v>0</v>
      </c>
      <c r="B124" t="s">
        <v>428</v>
      </c>
      <c r="C124" t="s">
        <v>2</v>
      </c>
      <c r="D124" t="s">
        <v>429</v>
      </c>
      <c r="E124" t="s">
        <v>4</v>
      </c>
      <c r="F124" t="s">
        <v>430</v>
      </c>
      <c r="G124" t="s">
        <v>431</v>
      </c>
      <c r="H124" s="13">
        <v>32834</v>
      </c>
      <c r="I124" s="3">
        <v>45803</v>
      </c>
      <c r="J124" s="3">
        <v>45806</v>
      </c>
      <c r="K124" s="3">
        <v>45851</v>
      </c>
      <c r="L124" t="s">
        <v>0</v>
      </c>
      <c r="M124" s="4">
        <v>-1199426</v>
      </c>
      <c r="N124" s="14">
        <f t="shared" ca="1" si="2"/>
        <v>-1199426</v>
      </c>
      <c r="O124" t="s">
        <v>7</v>
      </c>
      <c r="P124" s="3"/>
      <c r="Q124" t="s">
        <v>0</v>
      </c>
      <c r="R124" t="s">
        <v>9</v>
      </c>
      <c r="S124" s="14">
        <f>+VLOOKUP(H124,'NCC phản hồi'!B:H,7,0)</f>
        <v>1199426</v>
      </c>
      <c r="T124" s="14">
        <f t="shared" ca="1" si="3"/>
        <v>0</v>
      </c>
    </row>
    <row r="125" spans="1:20" ht="14.1" customHeight="1" outlineLevel="2" x14ac:dyDescent="0.2">
      <c r="A125" s="2" t="s">
        <v>0</v>
      </c>
      <c r="B125" t="s">
        <v>62</v>
      </c>
      <c r="C125" t="s">
        <v>2</v>
      </c>
      <c r="D125" t="s">
        <v>432</v>
      </c>
      <c r="E125" t="s">
        <v>4</v>
      </c>
      <c r="F125" t="s">
        <v>433</v>
      </c>
      <c r="G125" t="s">
        <v>434</v>
      </c>
      <c r="H125" s="13">
        <v>32829</v>
      </c>
      <c r="I125" s="3">
        <v>45803</v>
      </c>
      <c r="J125" s="3">
        <v>45806</v>
      </c>
      <c r="K125" s="3">
        <v>45851</v>
      </c>
      <c r="L125" t="s">
        <v>0</v>
      </c>
      <c r="M125" s="4">
        <v>-1394539</v>
      </c>
      <c r="N125" s="14">
        <f t="shared" ca="1" si="2"/>
        <v>-1394539</v>
      </c>
      <c r="O125" t="s">
        <v>7</v>
      </c>
      <c r="P125" s="3"/>
      <c r="Q125" t="s">
        <v>0</v>
      </c>
      <c r="R125" t="s">
        <v>9</v>
      </c>
      <c r="S125" s="14">
        <f>+VLOOKUP(H125,'NCC phản hồi'!B:H,7,0)</f>
        <v>1394539</v>
      </c>
      <c r="T125" s="14">
        <f t="shared" ca="1" si="3"/>
        <v>0</v>
      </c>
    </row>
    <row r="126" spans="1:20" ht="14.1" customHeight="1" outlineLevel="2" x14ac:dyDescent="0.2">
      <c r="A126" s="2" t="s">
        <v>0</v>
      </c>
      <c r="B126" t="s">
        <v>105</v>
      </c>
      <c r="C126" t="s">
        <v>2</v>
      </c>
      <c r="D126" t="s">
        <v>435</v>
      </c>
      <c r="E126" t="s">
        <v>4</v>
      </c>
      <c r="F126" t="s">
        <v>436</v>
      </c>
      <c r="G126" t="s">
        <v>437</v>
      </c>
      <c r="H126" s="13">
        <v>32911</v>
      </c>
      <c r="I126" s="3">
        <v>45804</v>
      </c>
      <c r="J126" s="3">
        <v>45805</v>
      </c>
      <c r="K126" s="3">
        <v>45850</v>
      </c>
      <c r="L126" t="s">
        <v>0</v>
      </c>
      <c r="M126" s="4">
        <v>-3282358</v>
      </c>
      <c r="N126" s="14">
        <f t="shared" ca="1" si="2"/>
        <v>-3282358</v>
      </c>
      <c r="O126" t="s">
        <v>7</v>
      </c>
      <c r="P126" s="3"/>
      <c r="Q126" t="s">
        <v>0</v>
      </c>
      <c r="R126" t="s">
        <v>9</v>
      </c>
      <c r="S126" s="14">
        <f>+VLOOKUP(H126,'NCC phản hồi'!B:H,7,0)</f>
        <v>3282358</v>
      </c>
      <c r="T126" s="14">
        <f t="shared" ca="1" si="3"/>
        <v>0</v>
      </c>
    </row>
    <row r="127" spans="1:20" ht="14.1" customHeight="1" outlineLevel="2" x14ac:dyDescent="0.2">
      <c r="A127" s="2" t="s">
        <v>0</v>
      </c>
      <c r="B127" t="s">
        <v>233</v>
      </c>
      <c r="C127" t="s">
        <v>2</v>
      </c>
      <c r="D127" t="s">
        <v>438</v>
      </c>
      <c r="E127" t="s">
        <v>4</v>
      </c>
      <c r="F127" t="s">
        <v>439</v>
      </c>
      <c r="G127" t="s">
        <v>440</v>
      </c>
      <c r="H127" s="13">
        <v>32912</v>
      </c>
      <c r="I127" s="3">
        <v>45804</v>
      </c>
      <c r="J127" s="3">
        <v>45805</v>
      </c>
      <c r="K127" s="3">
        <v>45850</v>
      </c>
      <c r="L127" t="s">
        <v>0</v>
      </c>
      <c r="M127" s="4">
        <v>-3378110</v>
      </c>
      <c r="N127" s="14">
        <f t="shared" ca="1" si="2"/>
        <v>-3378110</v>
      </c>
      <c r="O127" t="s">
        <v>7</v>
      </c>
      <c r="P127" s="3"/>
      <c r="Q127" t="s">
        <v>0</v>
      </c>
      <c r="R127" t="s">
        <v>9</v>
      </c>
      <c r="S127" s="14">
        <f>+VLOOKUP(H127,'NCC phản hồi'!B:H,7,0)</f>
        <v>3378110</v>
      </c>
      <c r="T127" s="14">
        <f t="shared" ca="1" si="3"/>
        <v>0</v>
      </c>
    </row>
    <row r="128" spans="1:20" ht="14.1" customHeight="1" outlineLevel="2" x14ac:dyDescent="0.2">
      <c r="A128" s="2" t="s">
        <v>0</v>
      </c>
      <c r="B128" t="s">
        <v>14</v>
      </c>
      <c r="C128" t="s">
        <v>2</v>
      </c>
      <c r="D128" t="s">
        <v>441</v>
      </c>
      <c r="E128" t="s">
        <v>4</v>
      </c>
      <c r="F128" t="s">
        <v>442</v>
      </c>
      <c r="G128" t="s">
        <v>443</v>
      </c>
      <c r="H128" s="13">
        <v>32914</v>
      </c>
      <c r="I128" s="3">
        <v>45804</v>
      </c>
      <c r="J128" s="3">
        <v>45805</v>
      </c>
      <c r="K128" s="3">
        <v>45850</v>
      </c>
      <c r="L128" t="s">
        <v>0</v>
      </c>
      <c r="M128" s="4">
        <v>-3172262</v>
      </c>
      <c r="N128" s="14">
        <f t="shared" ca="1" si="2"/>
        <v>-3172262</v>
      </c>
      <c r="O128" t="s">
        <v>7</v>
      </c>
      <c r="P128" s="3"/>
      <c r="Q128" t="s">
        <v>0</v>
      </c>
      <c r="R128" t="s">
        <v>9</v>
      </c>
      <c r="S128" s="14">
        <f>+VLOOKUP(H128,'NCC phản hồi'!B:H,7,0)</f>
        <v>3172262</v>
      </c>
      <c r="T128" s="14">
        <f t="shared" ca="1" si="3"/>
        <v>0</v>
      </c>
    </row>
    <row r="129" spans="1:20" ht="14.1" customHeight="1" outlineLevel="2" x14ac:dyDescent="0.2">
      <c r="A129" s="2" t="s">
        <v>0</v>
      </c>
      <c r="B129" t="s">
        <v>125</v>
      </c>
      <c r="C129" t="s">
        <v>2</v>
      </c>
      <c r="D129" t="s">
        <v>444</v>
      </c>
      <c r="E129" t="s">
        <v>4</v>
      </c>
      <c r="F129" t="s">
        <v>445</v>
      </c>
      <c r="G129" t="s">
        <v>446</v>
      </c>
      <c r="H129" s="13">
        <v>32913</v>
      </c>
      <c r="I129" s="3">
        <v>45804</v>
      </c>
      <c r="J129" s="3">
        <v>45806</v>
      </c>
      <c r="K129" s="3">
        <v>45851</v>
      </c>
      <c r="L129" t="s">
        <v>0</v>
      </c>
      <c r="M129" s="4">
        <v>-4371689</v>
      </c>
      <c r="N129" s="14">
        <f t="shared" ca="1" si="2"/>
        <v>-4371689</v>
      </c>
      <c r="O129" t="s">
        <v>7</v>
      </c>
      <c r="P129" s="3"/>
      <c r="Q129" t="s">
        <v>0</v>
      </c>
      <c r="R129" t="s">
        <v>9</v>
      </c>
      <c r="S129" s="14">
        <f>+VLOOKUP(H129,'NCC phản hồi'!B:H,7,0)</f>
        <v>4371689</v>
      </c>
      <c r="T129" s="14">
        <f t="shared" ca="1" si="3"/>
        <v>0</v>
      </c>
    </row>
    <row r="130" spans="1:20" ht="14.1" customHeight="1" outlineLevel="2" x14ac:dyDescent="0.2">
      <c r="A130" s="2" t="s">
        <v>0</v>
      </c>
      <c r="B130" t="s">
        <v>26</v>
      </c>
      <c r="C130" t="s">
        <v>2</v>
      </c>
      <c r="D130" t="s">
        <v>447</v>
      </c>
      <c r="E130" t="s">
        <v>4</v>
      </c>
      <c r="F130" t="s">
        <v>448</v>
      </c>
      <c r="G130" t="s">
        <v>449</v>
      </c>
      <c r="H130" s="13">
        <v>32909</v>
      </c>
      <c r="I130" s="3">
        <v>45804</v>
      </c>
      <c r="J130" s="3">
        <v>45806</v>
      </c>
      <c r="K130" s="3">
        <v>45851</v>
      </c>
      <c r="L130" t="s">
        <v>0</v>
      </c>
      <c r="M130" s="4">
        <v>-2789078</v>
      </c>
      <c r="N130" s="14">
        <f t="shared" ca="1" si="2"/>
        <v>-2789078</v>
      </c>
      <c r="O130" t="s">
        <v>7</v>
      </c>
      <c r="P130" s="3"/>
      <c r="Q130" t="s">
        <v>0</v>
      </c>
      <c r="R130" t="s">
        <v>9</v>
      </c>
      <c r="S130" s="14">
        <f>+VLOOKUP(H130,'NCC phản hồi'!B:H,7,0)</f>
        <v>2789078</v>
      </c>
      <c r="T130" s="14">
        <f t="shared" ca="1" si="3"/>
        <v>0</v>
      </c>
    </row>
    <row r="131" spans="1:20" ht="14.1" customHeight="1" outlineLevel="2" x14ac:dyDescent="0.2">
      <c r="A131" s="2" t="s">
        <v>0</v>
      </c>
      <c r="B131" t="s">
        <v>136</v>
      </c>
      <c r="C131" t="s">
        <v>2</v>
      </c>
      <c r="D131" t="s">
        <v>450</v>
      </c>
      <c r="E131" t="s">
        <v>4</v>
      </c>
      <c r="F131" t="s">
        <v>451</v>
      </c>
      <c r="G131" t="s">
        <v>452</v>
      </c>
      <c r="H131" s="13">
        <v>32859</v>
      </c>
      <c r="I131" s="3">
        <v>45804</v>
      </c>
      <c r="J131" s="3">
        <v>45804</v>
      </c>
      <c r="K131" s="3">
        <v>45849</v>
      </c>
      <c r="L131" t="s">
        <v>0</v>
      </c>
      <c r="M131" s="4">
        <v>-2789078</v>
      </c>
      <c r="N131" s="14">
        <f t="shared" ref="N131:N194" ca="1" si="4">+SUMIF($H$2:$M$332,H131,$M$2:$M$332)</f>
        <v>-2789078</v>
      </c>
      <c r="O131" t="s">
        <v>7</v>
      </c>
      <c r="P131" s="3"/>
      <c r="Q131" t="s">
        <v>0</v>
      </c>
      <c r="R131" t="s">
        <v>9</v>
      </c>
      <c r="S131" s="14">
        <f>+VLOOKUP(H131,'NCC phản hồi'!B:H,7,0)</f>
        <v>2789078</v>
      </c>
      <c r="T131" s="14">
        <f t="shared" ref="T131:T194" ca="1" si="5">+S131+N131</f>
        <v>0</v>
      </c>
    </row>
    <row r="132" spans="1:20" ht="14.1" customHeight="1" outlineLevel="2" x14ac:dyDescent="0.2">
      <c r="A132" s="2" t="s">
        <v>0</v>
      </c>
      <c r="B132" t="s">
        <v>1</v>
      </c>
      <c r="C132" t="s">
        <v>2</v>
      </c>
      <c r="D132" t="s">
        <v>453</v>
      </c>
      <c r="E132" t="s">
        <v>4</v>
      </c>
      <c r="F132" t="s">
        <v>454</v>
      </c>
      <c r="G132" t="s">
        <v>455</v>
      </c>
      <c r="H132" s="13">
        <v>32915</v>
      </c>
      <c r="I132" s="3">
        <v>45804</v>
      </c>
      <c r="J132" s="3">
        <v>45809</v>
      </c>
      <c r="K132" s="3">
        <v>45850</v>
      </c>
      <c r="L132" t="s">
        <v>0</v>
      </c>
      <c r="M132" s="4">
        <v>-4815202</v>
      </c>
      <c r="N132" s="14">
        <f t="shared" ca="1" si="4"/>
        <v>-4815202</v>
      </c>
      <c r="O132" t="s">
        <v>456</v>
      </c>
      <c r="P132" s="3"/>
      <c r="Q132" t="s">
        <v>0</v>
      </c>
      <c r="R132" t="s">
        <v>9</v>
      </c>
      <c r="S132" s="14">
        <f>+VLOOKUP(H132,'NCC phản hồi'!B:H,7,0)</f>
        <v>4815202</v>
      </c>
      <c r="T132" s="14">
        <f t="shared" ca="1" si="5"/>
        <v>0</v>
      </c>
    </row>
    <row r="133" spans="1:20" ht="14.1" customHeight="1" outlineLevel="2" x14ac:dyDescent="0.2">
      <c r="A133" s="2" t="s">
        <v>0</v>
      </c>
      <c r="B133" t="s">
        <v>97</v>
      </c>
      <c r="C133" t="s">
        <v>2</v>
      </c>
      <c r="D133" t="s">
        <v>457</v>
      </c>
      <c r="E133" t="s">
        <v>4</v>
      </c>
      <c r="F133" t="s">
        <v>458</v>
      </c>
      <c r="G133" t="s">
        <v>459</v>
      </c>
      <c r="H133" s="13">
        <v>32965</v>
      </c>
      <c r="I133" s="3">
        <v>45805</v>
      </c>
      <c r="J133" s="3">
        <v>45805</v>
      </c>
      <c r="K133" s="3">
        <v>45850</v>
      </c>
      <c r="L133" t="s">
        <v>0</v>
      </c>
      <c r="M133" s="4">
        <v>-1781244</v>
      </c>
      <c r="N133" s="14">
        <f t="shared" ca="1" si="4"/>
        <v>-1781244</v>
      </c>
      <c r="O133" t="s">
        <v>7</v>
      </c>
      <c r="P133" s="3"/>
      <c r="Q133" t="s">
        <v>0</v>
      </c>
      <c r="R133" t="s">
        <v>9</v>
      </c>
      <c r="S133" s="14">
        <f>+VLOOKUP(H133,'NCC phản hồi'!B:H,7,0)</f>
        <v>1781244</v>
      </c>
      <c r="T133" s="14">
        <f t="shared" ca="1" si="5"/>
        <v>0</v>
      </c>
    </row>
    <row r="134" spans="1:20" ht="14.1" customHeight="1" outlineLevel="2" x14ac:dyDescent="0.2">
      <c r="A134" s="2" t="s">
        <v>0</v>
      </c>
      <c r="B134" t="s">
        <v>101</v>
      </c>
      <c r="C134" t="s">
        <v>2</v>
      </c>
      <c r="D134" t="s">
        <v>460</v>
      </c>
      <c r="E134" t="s">
        <v>4</v>
      </c>
      <c r="F134" t="s">
        <v>461</v>
      </c>
      <c r="G134" t="s">
        <v>462</v>
      </c>
      <c r="H134" s="13">
        <v>32972</v>
      </c>
      <c r="I134" s="3">
        <v>45805</v>
      </c>
      <c r="J134" s="3">
        <v>45805</v>
      </c>
      <c r="K134" s="3">
        <v>45850</v>
      </c>
      <c r="L134" t="s">
        <v>0</v>
      </c>
      <c r="M134" s="4">
        <v>-2370190</v>
      </c>
      <c r="N134" s="14">
        <f t="shared" ca="1" si="4"/>
        <v>-2370190</v>
      </c>
      <c r="O134" t="s">
        <v>7</v>
      </c>
      <c r="P134" s="3"/>
      <c r="Q134" t="s">
        <v>0</v>
      </c>
      <c r="R134" t="s">
        <v>9</v>
      </c>
      <c r="S134" s="14">
        <f>+VLOOKUP(H134,'NCC phản hồi'!B:H,7,0)</f>
        <v>2370190</v>
      </c>
      <c r="T134" s="14">
        <f t="shared" ca="1" si="5"/>
        <v>0</v>
      </c>
    </row>
    <row r="135" spans="1:20" ht="14.1" customHeight="1" outlineLevel="2" x14ac:dyDescent="0.2">
      <c r="A135" s="2" t="s">
        <v>0</v>
      </c>
      <c r="B135" t="s">
        <v>463</v>
      </c>
      <c r="C135" t="s">
        <v>2</v>
      </c>
      <c r="D135" t="s">
        <v>464</v>
      </c>
      <c r="E135" t="s">
        <v>4</v>
      </c>
      <c r="F135" t="s">
        <v>465</v>
      </c>
      <c r="G135" t="s">
        <v>466</v>
      </c>
      <c r="H135" s="13">
        <v>32977</v>
      </c>
      <c r="I135" s="3">
        <v>45805</v>
      </c>
      <c r="J135" s="3">
        <v>45806</v>
      </c>
      <c r="K135" s="3">
        <v>45851</v>
      </c>
      <c r="L135" t="s">
        <v>0</v>
      </c>
      <c r="M135" s="4">
        <v>-1088208</v>
      </c>
      <c r="N135" s="14">
        <f t="shared" ca="1" si="4"/>
        <v>-1088208</v>
      </c>
      <c r="O135" t="s">
        <v>7</v>
      </c>
      <c r="P135" s="3"/>
      <c r="Q135" t="s">
        <v>0</v>
      </c>
      <c r="R135" t="s">
        <v>9</v>
      </c>
      <c r="S135" s="14">
        <f>+VLOOKUP(H135,'NCC phản hồi'!B:H,7,0)</f>
        <v>1088208</v>
      </c>
      <c r="T135" s="14">
        <f t="shared" ca="1" si="5"/>
        <v>0</v>
      </c>
    </row>
    <row r="136" spans="1:20" ht="14.1" customHeight="1" outlineLevel="2" x14ac:dyDescent="0.2">
      <c r="A136" s="2" t="s">
        <v>0</v>
      </c>
      <c r="B136" t="s">
        <v>177</v>
      </c>
      <c r="C136" t="s">
        <v>2</v>
      </c>
      <c r="D136" t="s">
        <v>467</v>
      </c>
      <c r="E136" t="s">
        <v>4</v>
      </c>
      <c r="F136" t="s">
        <v>468</v>
      </c>
      <c r="G136" t="s">
        <v>469</v>
      </c>
      <c r="H136" s="13">
        <v>32978</v>
      </c>
      <c r="I136" s="3">
        <v>45805</v>
      </c>
      <c r="J136" s="3">
        <v>45807</v>
      </c>
      <c r="K136" s="3">
        <v>45852</v>
      </c>
      <c r="L136" t="s">
        <v>0</v>
      </c>
      <c r="M136" s="4">
        <v>-2785558</v>
      </c>
      <c r="N136" s="14">
        <f t="shared" ca="1" si="4"/>
        <v>-2785558</v>
      </c>
      <c r="O136" t="s">
        <v>7</v>
      </c>
      <c r="P136" s="3"/>
      <c r="Q136" t="s">
        <v>0</v>
      </c>
      <c r="R136" t="s">
        <v>9</v>
      </c>
      <c r="S136" s="14">
        <f>+VLOOKUP(H136,'NCC phản hồi'!B:H,7,0)</f>
        <v>2785558</v>
      </c>
      <c r="T136" s="14">
        <f t="shared" ca="1" si="5"/>
        <v>0</v>
      </c>
    </row>
    <row r="137" spans="1:20" ht="14.1" customHeight="1" outlineLevel="2" x14ac:dyDescent="0.2">
      <c r="A137" s="2" t="s">
        <v>0</v>
      </c>
      <c r="B137" t="s">
        <v>89</v>
      </c>
      <c r="C137" t="s">
        <v>2</v>
      </c>
      <c r="D137" t="s">
        <v>470</v>
      </c>
      <c r="E137" t="s">
        <v>4</v>
      </c>
      <c r="F137" t="s">
        <v>471</v>
      </c>
      <c r="G137" t="s">
        <v>472</v>
      </c>
      <c r="H137" s="13">
        <v>32950</v>
      </c>
      <c r="I137" s="3">
        <v>45805</v>
      </c>
      <c r="J137" s="3">
        <v>45805</v>
      </c>
      <c r="K137" s="3">
        <v>45850</v>
      </c>
      <c r="L137" t="s">
        <v>0</v>
      </c>
      <c r="M137" s="4">
        <v>-2785558</v>
      </c>
      <c r="N137" s="14">
        <f t="shared" ca="1" si="4"/>
        <v>-2785558</v>
      </c>
      <c r="O137" t="s">
        <v>7</v>
      </c>
      <c r="P137" s="3"/>
      <c r="Q137" t="s">
        <v>0</v>
      </c>
      <c r="R137" t="s">
        <v>9</v>
      </c>
      <c r="S137" s="14">
        <f>+VLOOKUP(H137,'NCC phản hồi'!B:H,7,0)</f>
        <v>2785558</v>
      </c>
      <c r="T137" s="14">
        <f t="shared" ca="1" si="5"/>
        <v>0</v>
      </c>
    </row>
    <row r="138" spans="1:20" ht="14.1" customHeight="1" outlineLevel="2" x14ac:dyDescent="0.2">
      <c r="A138" s="2" t="s">
        <v>0</v>
      </c>
      <c r="B138" t="s">
        <v>46</v>
      </c>
      <c r="C138" t="s">
        <v>2</v>
      </c>
      <c r="D138" t="s">
        <v>473</v>
      </c>
      <c r="E138" t="s">
        <v>4</v>
      </c>
      <c r="F138" t="s">
        <v>474</v>
      </c>
      <c r="G138" t="s">
        <v>475</v>
      </c>
      <c r="H138" s="13">
        <v>33918</v>
      </c>
      <c r="I138" s="3">
        <v>45806</v>
      </c>
      <c r="J138" s="3">
        <v>45808</v>
      </c>
      <c r="K138" s="3">
        <v>45853</v>
      </c>
      <c r="L138" t="s">
        <v>0</v>
      </c>
      <c r="M138" s="4">
        <v>-2785558</v>
      </c>
      <c r="N138" s="14">
        <f t="shared" ca="1" si="4"/>
        <v>-2785558</v>
      </c>
      <c r="O138" t="s">
        <v>7</v>
      </c>
      <c r="P138" s="3"/>
      <c r="Q138" t="s">
        <v>0</v>
      </c>
      <c r="R138" t="s">
        <v>9</v>
      </c>
      <c r="S138" s="14">
        <f>+VLOOKUP(H138,'NCC phản hồi'!B:H,7,0)</f>
        <v>2785558</v>
      </c>
      <c r="T138" s="14">
        <f t="shared" ca="1" si="5"/>
        <v>0</v>
      </c>
    </row>
    <row r="139" spans="1:20" ht="14.1" customHeight="1" outlineLevel="2" x14ac:dyDescent="0.2">
      <c r="A139" s="2" t="s">
        <v>0</v>
      </c>
      <c r="B139" t="s">
        <v>93</v>
      </c>
      <c r="C139" t="s">
        <v>2</v>
      </c>
      <c r="D139" t="s">
        <v>476</v>
      </c>
      <c r="E139" t="s">
        <v>4</v>
      </c>
      <c r="F139" t="s">
        <v>477</v>
      </c>
      <c r="G139" t="s">
        <v>478</v>
      </c>
      <c r="H139" s="13">
        <v>33917</v>
      </c>
      <c r="I139" s="3">
        <v>45806</v>
      </c>
      <c r="J139" s="3">
        <v>45808</v>
      </c>
      <c r="K139" s="3">
        <v>45853</v>
      </c>
      <c r="L139" t="s">
        <v>0</v>
      </c>
      <c r="M139" s="4">
        <v>-3370896</v>
      </c>
      <c r="N139" s="14">
        <f t="shared" ca="1" si="4"/>
        <v>-3370896</v>
      </c>
      <c r="O139" t="s">
        <v>7</v>
      </c>
      <c r="P139" s="3"/>
      <c r="Q139" t="s">
        <v>0</v>
      </c>
      <c r="R139" t="s">
        <v>9</v>
      </c>
      <c r="S139" s="14">
        <f>+VLOOKUP(H139,'NCC phản hồi'!B:H,7,0)</f>
        <v>3370896</v>
      </c>
      <c r="T139" s="14">
        <f t="shared" ca="1" si="5"/>
        <v>0</v>
      </c>
    </row>
    <row r="140" spans="1:20" ht="14.1" customHeight="1" outlineLevel="2" x14ac:dyDescent="0.2">
      <c r="A140" s="2" t="s">
        <v>0</v>
      </c>
      <c r="B140" t="s">
        <v>158</v>
      </c>
      <c r="C140" t="s">
        <v>2</v>
      </c>
      <c r="D140" t="s">
        <v>479</v>
      </c>
      <c r="E140" t="s">
        <v>4</v>
      </c>
      <c r="F140" t="s">
        <v>480</v>
      </c>
      <c r="G140" t="s">
        <v>481</v>
      </c>
      <c r="H140" s="13">
        <v>33669</v>
      </c>
      <c r="I140" s="3">
        <v>45806</v>
      </c>
      <c r="J140" s="3">
        <v>45808</v>
      </c>
      <c r="K140" s="3">
        <v>45853</v>
      </c>
      <c r="L140" t="s">
        <v>0</v>
      </c>
      <c r="M140" s="4">
        <v>-3232591</v>
      </c>
      <c r="N140" s="14">
        <f t="shared" ca="1" si="4"/>
        <v>-3232591</v>
      </c>
      <c r="O140" t="s">
        <v>7</v>
      </c>
      <c r="P140" s="3"/>
      <c r="Q140" t="s">
        <v>0</v>
      </c>
      <c r="R140" t="s">
        <v>9</v>
      </c>
      <c r="S140" s="14">
        <f>+VLOOKUP(H140,'NCC phản hồi'!B:H,7,0)</f>
        <v>3232591</v>
      </c>
      <c r="T140" s="14">
        <f t="shared" ca="1" si="5"/>
        <v>0</v>
      </c>
    </row>
    <row r="141" spans="1:20" ht="14.1" customHeight="1" outlineLevel="2" x14ac:dyDescent="0.2">
      <c r="A141" s="2" t="s">
        <v>0</v>
      </c>
      <c r="B141" t="s">
        <v>259</v>
      </c>
      <c r="C141" t="s">
        <v>2</v>
      </c>
      <c r="D141" t="s">
        <v>482</v>
      </c>
      <c r="E141" t="s">
        <v>4</v>
      </c>
      <c r="F141" t="s">
        <v>483</v>
      </c>
      <c r="G141" t="s">
        <v>484</v>
      </c>
      <c r="H141" s="13">
        <v>33920</v>
      </c>
      <c r="I141" s="3">
        <v>45806</v>
      </c>
      <c r="J141" s="3">
        <v>45808</v>
      </c>
      <c r="K141" s="3">
        <v>45853</v>
      </c>
      <c r="L141" t="s">
        <v>0</v>
      </c>
      <c r="M141" s="4">
        <v>-3598279</v>
      </c>
      <c r="N141" s="14">
        <f t="shared" ca="1" si="4"/>
        <v>-3598279</v>
      </c>
      <c r="O141" t="s">
        <v>7</v>
      </c>
      <c r="P141" s="3"/>
      <c r="Q141" t="s">
        <v>0</v>
      </c>
      <c r="R141" t="s">
        <v>9</v>
      </c>
      <c r="S141" s="14">
        <f>+VLOOKUP(H141,'NCC phản hồi'!B:H,7,0)</f>
        <v>3598279</v>
      </c>
      <c r="T141" s="14">
        <f t="shared" ca="1" si="5"/>
        <v>0</v>
      </c>
    </row>
    <row r="142" spans="1:20" ht="14.1" customHeight="1" outlineLevel="2" x14ac:dyDescent="0.2">
      <c r="A142" s="2" t="s">
        <v>0</v>
      </c>
      <c r="B142" t="s">
        <v>46</v>
      </c>
      <c r="C142" t="s">
        <v>2</v>
      </c>
      <c r="D142" t="s">
        <v>485</v>
      </c>
      <c r="E142" t="s">
        <v>4</v>
      </c>
      <c r="F142" t="s">
        <v>486</v>
      </c>
      <c r="G142" t="s">
        <v>487</v>
      </c>
      <c r="H142" s="13">
        <v>33919</v>
      </c>
      <c r="I142" s="3">
        <v>45806</v>
      </c>
      <c r="J142" s="3">
        <v>45808</v>
      </c>
      <c r="K142" s="3">
        <v>45853</v>
      </c>
      <c r="L142" t="s">
        <v>0</v>
      </c>
      <c r="M142" s="4">
        <v>-4761914</v>
      </c>
      <c r="N142" s="14">
        <f t="shared" ca="1" si="4"/>
        <v>-4761914</v>
      </c>
      <c r="O142" t="s">
        <v>7</v>
      </c>
      <c r="P142" s="3"/>
      <c r="Q142" t="s">
        <v>0</v>
      </c>
      <c r="R142" t="s">
        <v>9</v>
      </c>
      <c r="S142" s="14">
        <f>+VLOOKUP(H142,'NCC phản hồi'!B:H,7,0)</f>
        <v>4761914</v>
      </c>
      <c r="T142" s="14">
        <f t="shared" ca="1" si="5"/>
        <v>0</v>
      </c>
    </row>
    <row r="143" spans="1:20" ht="14.1" customHeight="1" outlineLevel="2" x14ac:dyDescent="0.2">
      <c r="A143" s="2" t="s">
        <v>0</v>
      </c>
      <c r="B143" t="s">
        <v>184</v>
      </c>
      <c r="C143" t="s">
        <v>2</v>
      </c>
      <c r="D143" t="s">
        <v>488</v>
      </c>
      <c r="E143" t="s">
        <v>4</v>
      </c>
      <c r="F143" t="s">
        <v>489</v>
      </c>
      <c r="G143" t="s">
        <v>490</v>
      </c>
      <c r="H143" s="13">
        <v>33964</v>
      </c>
      <c r="I143" s="3">
        <v>45807</v>
      </c>
      <c r="J143" s="3">
        <v>45807</v>
      </c>
      <c r="K143" s="3">
        <v>45852</v>
      </c>
      <c r="L143" t="s">
        <v>0</v>
      </c>
      <c r="M143" s="4">
        <v>-2785558</v>
      </c>
      <c r="N143" s="14">
        <f t="shared" ca="1" si="4"/>
        <v>-2785558</v>
      </c>
      <c r="O143" t="s">
        <v>7</v>
      </c>
      <c r="P143" s="3"/>
      <c r="Q143" t="s">
        <v>0</v>
      </c>
      <c r="R143" t="s">
        <v>9</v>
      </c>
      <c r="S143" s="14">
        <f>+VLOOKUP(H143,'NCC phản hồi'!B:H,7,0)</f>
        <v>2785558</v>
      </c>
      <c r="T143" s="14">
        <f t="shared" ca="1" si="5"/>
        <v>0</v>
      </c>
    </row>
    <row r="144" spans="1:20" ht="14.1" customHeight="1" outlineLevel="2" x14ac:dyDescent="0.2">
      <c r="A144" s="2" t="s">
        <v>0</v>
      </c>
      <c r="B144" t="s">
        <v>54</v>
      </c>
      <c r="C144" t="s">
        <v>2</v>
      </c>
      <c r="D144" t="s">
        <v>491</v>
      </c>
      <c r="E144" t="s">
        <v>4</v>
      </c>
      <c r="F144" t="s">
        <v>492</v>
      </c>
      <c r="G144" t="s">
        <v>493</v>
      </c>
      <c r="H144" s="13">
        <v>34342</v>
      </c>
      <c r="I144" s="3">
        <v>45810</v>
      </c>
      <c r="J144" s="3">
        <v>45814</v>
      </c>
      <c r="K144" s="3">
        <v>45859</v>
      </c>
      <c r="L144" t="s">
        <v>0</v>
      </c>
      <c r="M144" s="4">
        <v>-2398853</v>
      </c>
      <c r="N144" s="14">
        <f t="shared" ca="1" si="4"/>
        <v>-2398853</v>
      </c>
      <c r="O144" t="s">
        <v>7</v>
      </c>
      <c r="P144" s="3"/>
      <c r="Q144" t="s">
        <v>0</v>
      </c>
      <c r="R144" t="s">
        <v>9</v>
      </c>
      <c r="S144" s="14">
        <f>+VLOOKUP(H144,'NCC phản hồi'!B:H,7,0)</f>
        <v>2398853</v>
      </c>
      <c r="T144" s="14">
        <f t="shared" ca="1" si="5"/>
        <v>0</v>
      </c>
    </row>
    <row r="145" spans="1:20" ht="14.1" customHeight="1" outlineLevel="2" x14ac:dyDescent="0.2">
      <c r="A145" s="2" t="s">
        <v>0</v>
      </c>
      <c r="B145" t="s">
        <v>82</v>
      </c>
      <c r="C145" t="s">
        <v>2</v>
      </c>
      <c r="D145" t="s">
        <v>494</v>
      </c>
      <c r="E145" t="s">
        <v>4</v>
      </c>
      <c r="F145" t="s">
        <v>495</v>
      </c>
      <c r="G145" t="s">
        <v>496</v>
      </c>
      <c r="H145" s="13">
        <v>34340</v>
      </c>
      <c r="I145" s="3">
        <v>45810</v>
      </c>
      <c r="J145" s="3">
        <v>45813</v>
      </c>
      <c r="K145" s="3">
        <v>45858</v>
      </c>
      <c r="L145" t="s">
        <v>0</v>
      </c>
      <c r="M145" s="4">
        <v>-975564</v>
      </c>
      <c r="N145" s="14">
        <f t="shared" ca="1" si="4"/>
        <v>-975564</v>
      </c>
      <c r="O145" t="s">
        <v>7</v>
      </c>
      <c r="P145" s="3"/>
      <c r="Q145" t="s">
        <v>0</v>
      </c>
      <c r="R145" t="s">
        <v>9</v>
      </c>
      <c r="S145" s="14">
        <f>+VLOOKUP(H145,'NCC phản hồi'!B:H,7,0)</f>
        <v>975564</v>
      </c>
      <c r="T145" s="14">
        <f t="shared" ca="1" si="5"/>
        <v>0</v>
      </c>
    </row>
    <row r="146" spans="1:20" ht="14.1" customHeight="1" outlineLevel="2" x14ac:dyDescent="0.2">
      <c r="A146" s="2" t="s">
        <v>0</v>
      </c>
      <c r="B146" t="s">
        <v>129</v>
      </c>
      <c r="C146" t="s">
        <v>2</v>
      </c>
      <c r="D146" t="s">
        <v>497</v>
      </c>
      <c r="E146" t="s">
        <v>4</v>
      </c>
      <c r="F146" t="s">
        <v>498</v>
      </c>
      <c r="G146" t="s">
        <v>499</v>
      </c>
      <c r="H146" s="13">
        <v>34291</v>
      </c>
      <c r="I146" s="3">
        <v>45810</v>
      </c>
      <c r="J146" s="3">
        <v>45812</v>
      </c>
      <c r="K146" s="3">
        <v>45857</v>
      </c>
      <c r="L146" t="s">
        <v>0</v>
      </c>
      <c r="M146" s="4">
        <v>-5571115</v>
      </c>
      <c r="N146" s="14">
        <f t="shared" ca="1" si="4"/>
        <v>-5571115</v>
      </c>
      <c r="O146" t="s">
        <v>7</v>
      </c>
      <c r="P146" s="3"/>
      <c r="Q146" t="s">
        <v>0</v>
      </c>
      <c r="R146" t="s">
        <v>9</v>
      </c>
      <c r="S146" s="14">
        <f>+VLOOKUP(H146,'NCC phản hồi'!B:H,7,0)</f>
        <v>5571115</v>
      </c>
      <c r="T146" s="14">
        <f t="shared" ca="1" si="5"/>
        <v>0</v>
      </c>
    </row>
    <row r="147" spans="1:20" ht="14.1" customHeight="1" outlineLevel="2" x14ac:dyDescent="0.2">
      <c r="A147" s="2" t="s">
        <v>0</v>
      </c>
      <c r="B147" t="s">
        <v>121</v>
      </c>
      <c r="C147" t="s">
        <v>2</v>
      </c>
      <c r="D147" t="s">
        <v>500</v>
      </c>
      <c r="E147" t="s">
        <v>4</v>
      </c>
      <c r="F147" t="s">
        <v>501</v>
      </c>
      <c r="G147" t="s">
        <v>502</v>
      </c>
      <c r="H147" s="13">
        <v>34290</v>
      </c>
      <c r="I147" s="3">
        <v>45810</v>
      </c>
      <c r="J147" s="3">
        <v>45812</v>
      </c>
      <c r="K147" s="3">
        <v>45857</v>
      </c>
      <c r="L147" t="s">
        <v>0</v>
      </c>
      <c r="M147" s="4">
        <v>-7600759</v>
      </c>
      <c r="N147" s="14">
        <f t="shared" ca="1" si="4"/>
        <v>-7600759</v>
      </c>
      <c r="O147" t="s">
        <v>7</v>
      </c>
      <c r="P147" s="3"/>
      <c r="Q147" t="s">
        <v>0</v>
      </c>
      <c r="R147" t="s">
        <v>9</v>
      </c>
      <c r="S147" s="14">
        <f>+VLOOKUP(H147,'NCC phản hồi'!B:H,7,0)</f>
        <v>7600759</v>
      </c>
      <c r="T147" s="14">
        <f t="shared" ca="1" si="5"/>
        <v>0</v>
      </c>
    </row>
    <row r="148" spans="1:20" ht="14.1" customHeight="1" outlineLevel="2" x14ac:dyDescent="0.2">
      <c r="A148" s="2" t="s">
        <v>0</v>
      </c>
      <c r="B148" t="s">
        <v>279</v>
      </c>
      <c r="C148" t="s">
        <v>2</v>
      </c>
      <c r="D148" t="s">
        <v>503</v>
      </c>
      <c r="E148" t="s">
        <v>4</v>
      </c>
      <c r="F148" t="s">
        <v>504</v>
      </c>
      <c r="G148" t="s">
        <v>505</v>
      </c>
      <c r="H148" s="13">
        <v>34293</v>
      </c>
      <c r="I148" s="3">
        <v>45810</v>
      </c>
      <c r="J148" s="3">
        <v>45811</v>
      </c>
      <c r="K148" s="3">
        <v>45856</v>
      </c>
      <c r="L148" t="s">
        <v>0</v>
      </c>
      <c r="M148" s="4">
        <v>-2382350</v>
      </c>
      <c r="N148" s="14">
        <f t="shared" ca="1" si="4"/>
        <v>-2382350</v>
      </c>
      <c r="O148" t="s">
        <v>7</v>
      </c>
      <c r="P148" s="3"/>
      <c r="Q148" t="s">
        <v>0</v>
      </c>
      <c r="R148" t="s">
        <v>9</v>
      </c>
      <c r="S148" s="14">
        <f>+VLOOKUP(H148,'NCC phản hồi'!B:H,7,0)</f>
        <v>2382350</v>
      </c>
      <c r="T148" s="14">
        <f t="shared" ca="1" si="5"/>
        <v>0</v>
      </c>
    </row>
    <row r="149" spans="1:20" ht="14.1" customHeight="1" outlineLevel="2" x14ac:dyDescent="0.2">
      <c r="A149" s="2" t="s">
        <v>0</v>
      </c>
      <c r="B149" t="s">
        <v>147</v>
      </c>
      <c r="C149" t="s">
        <v>2</v>
      </c>
      <c r="D149" t="s">
        <v>506</v>
      </c>
      <c r="E149" t="s">
        <v>4</v>
      </c>
      <c r="F149" t="s">
        <v>507</v>
      </c>
      <c r="G149" t="s">
        <v>508</v>
      </c>
      <c r="H149" s="13">
        <v>34258</v>
      </c>
      <c r="I149" s="3">
        <v>45810</v>
      </c>
      <c r="J149" s="3">
        <v>45812</v>
      </c>
      <c r="K149" s="3">
        <v>45857</v>
      </c>
      <c r="L149" t="s">
        <v>0</v>
      </c>
      <c r="M149" s="4">
        <v>-2884918</v>
      </c>
      <c r="N149" s="14">
        <f t="shared" ca="1" si="4"/>
        <v>-2884918</v>
      </c>
      <c r="O149" t="s">
        <v>7</v>
      </c>
      <c r="P149" s="3"/>
      <c r="Q149" t="s">
        <v>0</v>
      </c>
      <c r="R149" t="s">
        <v>9</v>
      </c>
      <c r="S149" s="14">
        <f>+VLOOKUP(H149,'NCC phản hồi'!B:H,7,0)</f>
        <v>2884918</v>
      </c>
      <c r="T149" s="14">
        <f t="shared" ca="1" si="5"/>
        <v>0</v>
      </c>
    </row>
    <row r="150" spans="1:20" ht="14.1" customHeight="1" outlineLevel="2" x14ac:dyDescent="0.2">
      <c r="A150" s="2" t="s">
        <v>0</v>
      </c>
      <c r="B150" t="s">
        <v>70</v>
      </c>
      <c r="C150" t="s">
        <v>2</v>
      </c>
      <c r="D150" t="s">
        <v>509</v>
      </c>
      <c r="E150" t="s">
        <v>4</v>
      </c>
      <c r="F150" t="s">
        <v>510</v>
      </c>
      <c r="G150" t="s">
        <v>511</v>
      </c>
      <c r="H150" s="13">
        <v>34333</v>
      </c>
      <c r="I150" s="3">
        <v>45810</v>
      </c>
      <c r="J150" s="3">
        <v>45813</v>
      </c>
      <c r="K150" s="3">
        <v>45858</v>
      </c>
      <c r="L150" t="s">
        <v>0</v>
      </c>
      <c r="M150" s="4">
        <v>-3030350</v>
      </c>
      <c r="N150" s="14">
        <f t="shared" ca="1" si="4"/>
        <v>-3030350</v>
      </c>
      <c r="O150" t="s">
        <v>7</v>
      </c>
      <c r="P150" s="3"/>
      <c r="Q150" t="s">
        <v>0</v>
      </c>
      <c r="R150" t="s">
        <v>9</v>
      </c>
      <c r="S150" s="14">
        <f>+VLOOKUP(H150,'NCC phản hồi'!B:H,7,0)</f>
        <v>3030350</v>
      </c>
      <c r="T150" s="14">
        <f t="shared" ca="1" si="5"/>
        <v>0</v>
      </c>
    </row>
    <row r="151" spans="1:20" ht="14.1" customHeight="1" outlineLevel="2" x14ac:dyDescent="0.2">
      <c r="A151" s="2" t="s">
        <v>0</v>
      </c>
      <c r="B151" t="s">
        <v>78</v>
      </c>
      <c r="C151" t="s">
        <v>2</v>
      </c>
      <c r="D151" t="s">
        <v>512</v>
      </c>
      <c r="E151" t="s">
        <v>4</v>
      </c>
      <c r="F151" t="s">
        <v>513</v>
      </c>
      <c r="G151" t="s">
        <v>514</v>
      </c>
      <c r="H151" s="13">
        <v>34345</v>
      </c>
      <c r="I151" s="3">
        <v>45810</v>
      </c>
      <c r="J151" s="3">
        <v>45812</v>
      </c>
      <c r="K151" s="3">
        <v>45857</v>
      </c>
      <c r="L151" t="s">
        <v>0</v>
      </c>
      <c r="M151" s="4">
        <v>-4154868</v>
      </c>
      <c r="N151" s="14">
        <f t="shared" ca="1" si="4"/>
        <v>-4154868</v>
      </c>
      <c r="O151" t="s">
        <v>7</v>
      </c>
      <c r="P151" s="3"/>
      <c r="Q151" t="s">
        <v>0</v>
      </c>
      <c r="R151" t="s">
        <v>9</v>
      </c>
      <c r="S151" s="14">
        <f>+VLOOKUP(H151,'NCC phản hồi'!B:H,7,0)</f>
        <v>4154868</v>
      </c>
      <c r="T151" s="14">
        <f t="shared" ca="1" si="5"/>
        <v>0</v>
      </c>
    </row>
    <row r="152" spans="1:20" ht="14.1" customHeight="1" outlineLevel="2" x14ac:dyDescent="0.2">
      <c r="A152" s="2" t="s">
        <v>0</v>
      </c>
      <c r="B152" t="s">
        <v>303</v>
      </c>
      <c r="C152" t="s">
        <v>2</v>
      </c>
      <c r="D152" t="s">
        <v>515</v>
      </c>
      <c r="E152" t="s">
        <v>4</v>
      </c>
      <c r="F152" t="s">
        <v>516</v>
      </c>
      <c r="G152" t="s">
        <v>517</v>
      </c>
      <c r="H152" s="13">
        <v>34335</v>
      </c>
      <c r="I152" s="3">
        <v>45810</v>
      </c>
      <c r="J152" s="3">
        <v>45812</v>
      </c>
      <c r="K152" s="3">
        <v>45857</v>
      </c>
      <c r="L152" t="s">
        <v>0</v>
      </c>
      <c r="M152" s="4">
        <v>-2884918</v>
      </c>
      <c r="N152" s="14">
        <f t="shared" ca="1" si="4"/>
        <v>-2884918</v>
      </c>
      <c r="O152" t="s">
        <v>7</v>
      </c>
      <c r="P152" s="3"/>
      <c r="Q152" t="s">
        <v>0</v>
      </c>
      <c r="R152" t="s">
        <v>9</v>
      </c>
      <c r="S152" s="14">
        <f>+VLOOKUP(H152,'NCC phản hồi'!B:H,7,0)</f>
        <v>2884918</v>
      </c>
      <c r="T152" s="14">
        <f t="shared" ca="1" si="5"/>
        <v>0</v>
      </c>
    </row>
    <row r="153" spans="1:20" ht="14.1" customHeight="1" outlineLevel="2" x14ac:dyDescent="0.2">
      <c r="A153" s="2" t="s">
        <v>0</v>
      </c>
      <c r="B153" t="s">
        <v>58</v>
      </c>
      <c r="C153" t="s">
        <v>2</v>
      </c>
      <c r="D153" t="s">
        <v>518</v>
      </c>
      <c r="E153" t="s">
        <v>4</v>
      </c>
      <c r="F153" t="s">
        <v>519</v>
      </c>
      <c r="G153" t="s">
        <v>520</v>
      </c>
      <c r="H153" s="13">
        <v>34336</v>
      </c>
      <c r="I153" s="3">
        <v>45810</v>
      </c>
      <c r="J153" s="3">
        <v>45812</v>
      </c>
      <c r="K153" s="3">
        <v>45857</v>
      </c>
      <c r="L153" t="s">
        <v>0</v>
      </c>
      <c r="M153" s="4">
        <v>-3647959</v>
      </c>
      <c r="N153" s="14">
        <f t="shared" ca="1" si="4"/>
        <v>-3647959</v>
      </c>
      <c r="O153" t="s">
        <v>7</v>
      </c>
      <c r="P153" s="3"/>
      <c r="Q153" t="s">
        <v>0</v>
      </c>
      <c r="R153" t="s">
        <v>9</v>
      </c>
      <c r="S153" s="14">
        <f>+VLOOKUP(H153,'NCC phản hồi'!B:H,7,0)</f>
        <v>3647959</v>
      </c>
      <c r="T153" s="14">
        <f t="shared" ca="1" si="5"/>
        <v>0</v>
      </c>
    </row>
    <row r="154" spans="1:20" ht="14.1" customHeight="1" outlineLevel="2" x14ac:dyDescent="0.2">
      <c r="A154" s="2" t="s">
        <v>0</v>
      </c>
      <c r="B154" t="s">
        <v>198</v>
      </c>
      <c r="C154" t="s">
        <v>2</v>
      </c>
      <c r="D154" t="s">
        <v>521</v>
      </c>
      <c r="E154" t="s">
        <v>4</v>
      </c>
      <c r="F154" t="s">
        <v>522</v>
      </c>
      <c r="G154" t="s">
        <v>523</v>
      </c>
      <c r="H154" s="13">
        <v>34343</v>
      </c>
      <c r="I154" s="3">
        <v>45810</v>
      </c>
      <c r="J154" s="3">
        <v>45812</v>
      </c>
      <c r="K154" s="3">
        <v>45857</v>
      </c>
      <c r="L154" t="s">
        <v>0</v>
      </c>
      <c r="M154" s="4">
        <v>-2370103</v>
      </c>
      <c r="N154" s="14">
        <f t="shared" ca="1" si="4"/>
        <v>-2370103</v>
      </c>
      <c r="O154" t="s">
        <v>7</v>
      </c>
      <c r="P154" s="3"/>
      <c r="Q154" t="s">
        <v>0</v>
      </c>
      <c r="R154" t="s">
        <v>9</v>
      </c>
      <c r="S154" s="14">
        <f>+VLOOKUP(H154,'NCC phản hồi'!B:H,7,0)</f>
        <v>2370103</v>
      </c>
      <c r="T154" s="14">
        <f t="shared" ca="1" si="5"/>
        <v>0</v>
      </c>
    </row>
    <row r="155" spans="1:20" ht="14.1" customHeight="1" outlineLevel="2" x14ac:dyDescent="0.2">
      <c r="A155" s="2" t="s">
        <v>0</v>
      </c>
      <c r="B155" t="s">
        <v>188</v>
      </c>
      <c r="C155" t="s">
        <v>2</v>
      </c>
      <c r="D155" t="s">
        <v>524</v>
      </c>
      <c r="E155" t="s">
        <v>4</v>
      </c>
      <c r="F155" t="s">
        <v>525</v>
      </c>
      <c r="G155" t="s">
        <v>526</v>
      </c>
      <c r="H155" s="13">
        <v>34334</v>
      </c>
      <c r="I155" s="3">
        <v>45810</v>
      </c>
      <c r="J155" s="3">
        <v>45813</v>
      </c>
      <c r="K155" s="3">
        <v>45858</v>
      </c>
      <c r="L155" t="s">
        <v>0</v>
      </c>
      <c r="M155" s="4">
        <v>-2182291</v>
      </c>
      <c r="N155" s="14">
        <f t="shared" ca="1" si="4"/>
        <v>-2182291</v>
      </c>
      <c r="O155" t="s">
        <v>7</v>
      </c>
      <c r="P155" s="3"/>
      <c r="Q155" t="s">
        <v>0</v>
      </c>
      <c r="R155" t="s">
        <v>9</v>
      </c>
      <c r="S155" s="14">
        <f>+VLOOKUP(H155,'NCC phản hồi'!B:H,7,0)</f>
        <v>2182291</v>
      </c>
      <c r="T155" s="14">
        <f t="shared" ca="1" si="5"/>
        <v>0</v>
      </c>
    </row>
    <row r="156" spans="1:20" ht="14.1" customHeight="1" outlineLevel="2" x14ac:dyDescent="0.2">
      <c r="A156" s="2" t="s">
        <v>0</v>
      </c>
      <c r="B156" t="s">
        <v>62</v>
      </c>
      <c r="C156" t="s">
        <v>2</v>
      </c>
      <c r="D156" t="s">
        <v>527</v>
      </c>
      <c r="E156" t="s">
        <v>4</v>
      </c>
      <c r="F156" t="s">
        <v>528</v>
      </c>
      <c r="G156" t="s">
        <v>529</v>
      </c>
      <c r="H156" s="13">
        <v>34338</v>
      </c>
      <c r="I156" s="3">
        <v>45810</v>
      </c>
      <c r="J156" s="3">
        <v>45812</v>
      </c>
      <c r="K156" s="3">
        <v>45857</v>
      </c>
      <c r="L156" t="s">
        <v>0</v>
      </c>
      <c r="M156" s="4">
        <v>-1784765</v>
      </c>
      <c r="N156" s="14">
        <f t="shared" ca="1" si="4"/>
        <v>-1784765</v>
      </c>
      <c r="O156" t="s">
        <v>7</v>
      </c>
      <c r="P156" s="3"/>
      <c r="Q156" t="s">
        <v>0</v>
      </c>
      <c r="R156" t="s">
        <v>9</v>
      </c>
      <c r="S156" s="14">
        <f>+VLOOKUP(H156,'NCC phản hồi'!B:H,7,0)</f>
        <v>1784765</v>
      </c>
      <c r="T156" s="14">
        <f t="shared" ca="1" si="5"/>
        <v>0</v>
      </c>
    </row>
    <row r="157" spans="1:20" ht="14.1" customHeight="1" outlineLevel="2" x14ac:dyDescent="0.2">
      <c r="A157" s="2" t="s">
        <v>0</v>
      </c>
      <c r="B157" t="s">
        <v>66</v>
      </c>
      <c r="C157" t="s">
        <v>2</v>
      </c>
      <c r="D157" t="s">
        <v>530</v>
      </c>
      <c r="E157" t="s">
        <v>4</v>
      </c>
      <c r="F157" t="s">
        <v>531</v>
      </c>
      <c r="G157" t="s">
        <v>532</v>
      </c>
      <c r="H157" s="13">
        <v>34339</v>
      </c>
      <c r="I157" s="3">
        <v>45810</v>
      </c>
      <c r="J157" s="3">
        <v>45812</v>
      </c>
      <c r="K157" s="3">
        <v>45857</v>
      </c>
      <c r="L157" t="s">
        <v>0</v>
      </c>
      <c r="M157" s="4">
        <v>-3793392</v>
      </c>
      <c r="N157" s="14">
        <f t="shared" ca="1" si="4"/>
        <v>-3793392</v>
      </c>
      <c r="O157" t="s">
        <v>7</v>
      </c>
      <c r="P157" s="3"/>
      <c r="Q157" t="s">
        <v>0</v>
      </c>
      <c r="R157" t="s">
        <v>9</v>
      </c>
      <c r="S157" s="14">
        <f>+VLOOKUP(H157,'NCC phản hồi'!B:H,7,0)</f>
        <v>3793392</v>
      </c>
      <c r="T157" s="14">
        <f t="shared" ca="1" si="5"/>
        <v>0</v>
      </c>
    </row>
    <row r="158" spans="1:20" ht="14.1" customHeight="1" outlineLevel="2" x14ac:dyDescent="0.2">
      <c r="A158" s="2" t="s">
        <v>0</v>
      </c>
      <c r="B158" t="s">
        <v>74</v>
      </c>
      <c r="C158" t="s">
        <v>2</v>
      </c>
      <c r="D158" t="s">
        <v>533</v>
      </c>
      <c r="E158" t="s">
        <v>4</v>
      </c>
      <c r="F158" t="s">
        <v>534</v>
      </c>
      <c r="G158" t="s">
        <v>535</v>
      </c>
      <c r="H158" s="13">
        <v>34337</v>
      </c>
      <c r="I158" s="3">
        <v>45810</v>
      </c>
      <c r="J158" s="3">
        <v>45812</v>
      </c>
      <c r="K158" s="3">
        <v>45857</v>
      </c>
      <c r="L158" t="s">
        <v>0</v>
      </c>
      <c r="M158" s="4">
        <v>-8324402</v>
      </c>
      <c r="N158" s="14">
        <f t="shared" ca="1" si="4"/>
        <v>-8324402</v>
      </c>
      <c r="O158" t="s">
        <v>7</v>
      </c>
      <c r="P158" s="3"/>
      <c r="Q158" t="s">
        <v>0</v>
      </c>
      <c r="R158" t="s">
        <v>9</v>
      </c>
      <c r="S158" s="14">
        <f>+VLOOKUP(H158,'NCC phản hồi'!B:H,7,0)</f>
        <v>8324402</v>
      </c>
      <c r="T158" s="14">
        <f t="shared" ca="1" si="5"/>
        <v>0</v>
      </c>
    </row>
    <row r="159" spans="1:20" ht="14.1" customHeight="1" outlineLevel="2" x14ac:dyDescent="0.2">
      <c r="A159" s="2" t="s">
        <v>0</v>
      </c>
      <c r="B159" t="s">
        <v>18</v>
      </c>
      <c r="C159" t="s">
        <v>2</v>
      </c>
      <c r="D159" t="s">
        <v>536</v>
      </c>
      <c r="E159" t="s">
        <v>4</v>
      </c>
      <c r="F159" t="s">
        <v>537</v>
      </c>
      <c r="G159" t="s">
        <v>538</v>
      </c>
      <c r="H159" s="13">
        <v>34292</v>
      </c>
      <c r="I159" s="3">
        <v>45810</v>
      </c>
      <c r="J159" s="3">
        <v>45812</v>
      </c>
      <c r="K159" s="3">
        <v>45857</v>
      </c>
      <c r="L159" t="s">
        <v>0</v>
      </c>
      <c r="M159" s="4">
        <v>-3232678</v>
      </c>
      <c r="N159" s="14">
        <f t="shared" ca="1" si="4"/>
        <v>-3232678</v>
      </c>
      <c r="O159" t="s">
        <v>7</v>
      </c>
      <c r="P159" s="3"/>
      <c r="Q159" t="s">
        <v>0</v>
      </c>
      <c r="R159" t="s">
        <v>9</v>
      </c>
      <c r="S159" s="14">
        <f>+VLOOKUP(H159,'NCC phản hồi'!B:H,7,0)</f>
        <v>3232678</v>
      </c>
      <c r="T159" s="14">
        <f t="shared" ca="1" si="5"/>
        <v>0</v>
      </c>
    </row>
    <row r="160" spans="1:20" ht="14.1" customHeight="1" outlineLevel="2" x14ac:dyDescent="0.2">
      <c r="A160" s="2" t="s">
        <v>0</v>
      </c>
      <c r="B160" t="s">
        <v>82</v>
      </c>
      <c r="C160" t="s">
        <v>2</v>
      </c>
      <c r="D160" t="s">
        <v>539</v>
      </c>
      <c r="E160" t="s">
        <v>4</v>
      </c>
      <c r="F160" t="s">
        <v>540</v>
      </c>
      <c r="G160" t="s">
        <v>541</v>
      </c>
      <c r="H160" s="13">
        <v>34341</v>
      </c>
      <c r="I160" s="3">
        <v>45810</v>
      </c>
      <c r="J160" s="3">
        <v>45813</v>
      </c>
      <c r="K160" s="3">
        <v>45858</v>
      </c>
      <c r="L160" t="s">
        <v>0</v>
      </c>
      <c r="M160" s="4">
        <v>-1199426</v>
      </c>
      <c r="N160" s="14">
        <f t="shared" ca="1" si="4"/>
        <v>-1199426</v>
      </c>
      <c r="O160" t="s">
        <v>7</v>
      </c>
      <c r="P160" s="3"/>
      <c r="Q160" t="s">
        <v>0</v>
      </c>
      <c r="R160" t="s">
        <v>9</v>
      </c>
      <c r="S160" s="14">
        <f>+VLOOKUP(H160,'NCC phản hồi'!B:H,7,0)</f>
        <v>1199426</v>
      </c>
      <c r="T160" s="14">
        <f t="shared" ca="1" si="5"/>
        <v>0</v>
      </c>
    </row>
    <row r="161" spans="1:20" ht="14.1" customHeight="1" outlineLevel="2" x14ac:dyDescent="0.2">
      <c r="A161" s="2" t="s">
        <v>0</v>
      </c>
      <c r="B161" t="s">
        <v>286</v>
      </c>
      <c r="C161" t="s">
        <v>2</v>
      </c>
      <c r="D161" t="s">
        <v>542</v>
      </c>
      <c r="E161" t="s">
        <v>4</v>
      </c>
      <c r="F161" t="s">
        <v>543</v>
      </c>
      <c r="G161" t="s">
        <v>544</v>
      </c>
      <c r="H161" s="13">
        <v>34344</v>
      </c>
      <c r="I161" s="3">
        <v>45810</v>
      </c>
      <c r="J161" s="3">
        <v>45813</v>
      </c>
      <c r="K161" s="3">
        <v>45858</v>
      </c>
      <c r="L161" t="s">
        <v>0</v>
      </c>
      <c r="M161" s="4">
        <v>-1199426</v>
      </c>
      <c r="N161" s="14">
        <f t="shared" ca="1" si="4"/>
        <v>-1199426</v>
      </c>
      <c r="O161" t="s">
        <v>7</v>
      </c>
      <c r="P161" s="3"/>
      <c r="Q161" t="s">
        <v>0</v>
      </c>
      <c r="R161" t="s">
        <v>9</v>
      </c>
      <c r="S161" s="14">
        <f>+VLOOKUP(H161,'NCC phản hồi'!B:H,7,0)</f>
        <v>1199426</v>
      </c>
      <c r="T161" s="14">
        <f t="shared" ca="1" si="5"/>
        <v>0</v>
      </c>
    </row>
    <row r="162" spans="1:20" ht="14.1" customHeight="1" outlineLevel="2" x14ac:dyDescent="0.2">
      <c r="A162" s="2" t="s">
        <v>0</v>
      </c>
      <c r="B162" t="s">
        <v>323</v>
      </c>
      <c r="C162" t="s">
        <v>2</v>
      </c>
      <c r="D162" t="s">
        <v>545</v>
      </c>
      <c r="E162" t="s">
        <v>4</v>
      </c>
      <c r="F162" t="s">
        <v>546</v>
      </c>
      <c r="G162" t="s">
        <v>547</v>
      </c>
      <c r="H162" s="13">
        <v>34473</v>
      </c>
      <c r="I162" s="3">
        <v>45812</v>
      </c>
      <c r="J162" s="3">
        <v>45814</v>
      </c>
      <c r="K162" s="3">
        <v>45859</v>
      </c>
      <c r="L162" t="s">
        <v>0</v>
      </c>
      <c r="M162" s="4">
        <v>-2984278</v>
      </c>
      <c r="N162" s="14">
        <f t="shared" ca="1" si="4"/>
        <v>-2984278</v>
      </c>
      <c r="O162" t="s">
        <v>7</v>
      </c>
      <c r="P162" s="3"/>
      <c r="Q162" t="s">
        <v>0</v>
      </c>
      <c r="R162" t="s">
        <v>9</v>
      </c>
      <c r="S162" s="14">
        <f>+VLOOKUP(H162,'NCC phản hồi'!B:H,7,0)</f>
        <v>2984278</v>
      </c>
      <c r="T162" s="14">
        <f t="shared" ca="1" si="5"/>
        <v>0</v>
      </c>
    </row>
    <row r="163" spans="1:20" ht="14.1" customHeight="1" outlineLevel="2" x14ac:dyDescent="0.2">
      <c r="A163" s="2" t="s">
        <v>0</v>
      </c>
      <c r="B163" t="s">
        <v>117</v>
      </c>
      <c r="C163" t="s">
        <v>2</v>
      </c>
      <c r="D163" t="s">
        <v>548</v>
      </c>
      <c r="E163" t="s">
        <v>4</v>
      </c>
      <c r="F163" t="s">
        <v>549</v>
      </c>
      <c r="G163" t="s">
        <v>550</v>
      </c>
      <c r="H163" s="13">
        <v>34491</v>
      </c>
      <c r="I163" s="3">
        <v>45812</v>
      </c>
      <c r="J163" s="3">
        <v>45814</v>
      </c>
      <c r="K163" s="3">
        <v>45859</v>
      </c>
      <c r="L163" t="s">
        <v>0</v>
      </c>
      <c r="M163" s="4">
        <v>-3984984</v>
      </c>
      <c r="N163" s="14">
        <f t="shared" ca="1" si="4"/>
        <v>-3984984</v>
      </c>
      <c r="O163" t="s">
        <v>7</v>
      </c>
      <c r="P163" s="3"/>
      <c r="Q163" t="s">
        <v>0</v>
      </c>
      <c r="R163" t="s">
        <v>9</v>
      </c>
      <c r="S163" s="14">
        <f>+VLOOKUP(H163,'NCC phản hồi'!B:H,7,0)</f>
        <v>3984984</v>
      </c>
      <c r="T163" s="14">
        <f t="shared" ca="1" si="5"/>
        <v>0</v>
      </c>
    </row>
    <row r="164" spans="1:20" ht="14.1" customHeight="1" outlineLevel="2" x14ac:dyDescent="0.2">
      <c r="A164" s="2" t="s">
        <v>0</v>
      </c>
      <c r="B164" t="s">
        <v>342</v>
      </c>
      <c r="C164" t="s">
        <v>2</v>
      </c>
      <c r="D164" t="s">
        <v>551</v>
      </c>
      <c r="E164" t="s">
        <v>4</v>
      </c>
      <c r="F164" t="s">
        <v>552</v>
      </c>
      <c r="G164" t="s">
        <v>553</v>
      </c>
      <c r="H164" s="13">
        <v>34474</v>
      </c>
      <c r="I164" s="3">
        <v>45812</v>
      </c>
      <c r="J164" s="3">
        <v>45812</v>
      </c>
      <c r="K164" s="3">
        <v>45857</v>
      </c>
      <c r="L164" t="s">
        <v>0</v>
      </c>
      <c r="M164" s="4">
        <v>-4429922</v>
      </c>
      <c r="N164" s="14">
        <f t="shared" ca="1" si="4"/>
        <v>-4429922</v>
      </c>
      <c r="O164" t="s">
        <v>7</v>
      </c>
      <c r="P164" s="3"/>
      <c r="Q164" t="s">
        <v>0</v>
      </c>
      <c r="R164" t="s">
        <v>9</v>
      </c>
      <c r="S164" s="14">
        <f>+VLOOKUP(H164,'NCC phản hồi'!B:H,7,0)</f>
        <v>4429922</v>
      </c>
      <c r="T164" s="14">
        <f t="shared" ca="1" si="5"/>
        <v>0</v>
      </c>
    </row>
    <row r="165" spans="1:20" ht="14.1" customHeight="1" outlineLevel="2" x14ac:dyDescent="0.2">
      <c r="A165" s="2" t="s">
        <v>0</v>
      </c>
      <c r="B165" t="s">
        <v>97</v>
      </c>
      <c r="C165" t="s">
        <v>2</v>
      </c>
      <c r="D165" t="s">
        <v>554</v>
      </c>
      <c r="E165" t="s">
        <v>4</v>
      </c>
      <c r="F165" t="s">
        <v>555</v>
      </c>
      <c r="G165" t="s">
        <v>556</v>
      </c>
      <c r="H165" s="13">
        <v>34467</v>
      </c>
      <c r="I165" s="3">
        <v>45812</v>
      </c>
      <c r="J165" s="3">
        <v>45812</v>
      </c>
      <c r="K165" s="3">
        <v>45857</v>
      </c>
      <c r="L165" t="s">
        <v>0</v>
      </c>
      <c r="M165" s="4">
        <v>-2026037</v>
      </c>
      <c r="N165" s="14">
        <f t="shared" ca="1" si="4"/>
        <v>-2026037</v>
      </c>
      <c r="O165" t="s">
        <v>7</v>
      </c>
      <c r="P165" s="3"/>
      <c r="Q165" t="s">
        <v>0</v>
      </c>
      <c r="R165" t="s">
        <v>9</v>
      </c>
      <c r="S165" s="14">
        <f>+VLOOKUP(H165,'NCC phản hồi'!B:H,7,0)</f>
        <v>2026037</v>
      </c>
      <c r="T165" s="14">
        <f t="shared" ca="1" si="5"/>
        <v>0</v>
      </c>
    </row>
    <row r="166" spans="1:20" ht="14.1" customHeight="1" outlineLevel="2" x14ac:dyDescent="0.2">
      <c r="A166" s="2" t="s">
        <v>0</v>
      </c>
      <c r="B166" t="s">
        <v>352</v>
      </c>
      <c r="C166" t="s">
        <v>2</v>
      </c>
      <c r="D166" t="s">
        <v>557</v>
      </c>
      <c r="E166" t="s">
        <v>4</v>
      </c>
      <c r="F166" t="s">
        <v>558</v>
      </c>
      <c r="G166" t="s">
        <v>559</v>
      </c>
      <c r="H166" s="13">
        <v>34472</v>
      </c>
      <c r="I166" s="3">
        <v>45812</v>
      </c>
      <c r="J166" s="3">
        <v>45812</v>
      </c>
      <c r="K166" s="3">
        <v>45857</v>
      </c>
      <c r="L166" t="s">
        <v>0</v>
      </c>
      <c r="M166" s="4">
        <v>-4571748</v>
      </c>
      <c r="N166" s="14">
        <f t="shared" ca="1" si="4"/>
        <v>-4571748</v>
      </c>
      <c r="O166" t="s">
        <v>7</v>
      </c>
      <c r="P166" s="3"/>
      <c r="Q166" t="s">
        <v>0</v>
      </c>
      <c r="R166" t="s">
        <v>9</v>
      </c>
      <c r="S166" s="14">
        <f>+VLOOKUP(H166,'NCC phản hồi'!B:H,7,0)</f>
        <v>4571748</v>
      </c>
      <c r="T166" s="14">
        <f t="shared" ca="1" si="5"/>
        <v>0</v>
      </c>
    </row>
    <row r="167" spans="1:20" ht="14.1" customHeight="1" outlineLevel="2" x14ac:dyDescent="0.2">
      <c r="A167" s="2" t="s">
        <v>0</v>
      </c>
      <c r="B167" t="s">
        <v>560</v>
      </c>
      <c r="C167" t="s">
        <v>2</v>
      </c>
      <c r="D167" t="s">
        <v>561</v>
      </c>
      <c r="E167" t="s">
        <v>4</v>
      </c>
      <c r="F167" t="s">
        <v>562</v>
      </c>
      <c r="G167" t="s">
        <v>563</v>
      </c>
      <c r="H167" s="13">
        <v>34513</v>
      </c>
      <c r="I167" s="3">
        <v>45812</v>
      </c>
      <c r="J167" s="3">
        <v>45812</v>
      </c>
      <c r="K167" s="3">
        <v>45857</v>
      </c>
      <c r="L167" t="s">
        <v>0</v>
      </c>
      <c r="M167" s="4">
        <v>-3984984</v>
      </c>
      <c r="N167" s="14">
        <f t="shared" ca="1" si="4"/>
        <v>-3984984</v>
      </c>
      <c r="O167" t="s">
        <v>7</v>
      </c>
      <c r="P167" s="3"/>
      <c r="Q167" t="s">
        <v>0</v>
      </c>
      <c r="R167" t="s">
        <v>9</v>
      </c>
      <c r="S167" s="14">
        <f>+VLOOKUP(H167,'NCC phản hồi'!B:H,7,0)</f>
        <v>3984984</v>
      </c>
      <c r="T167" s="14">
        <f t="shared" ca="1" si="5"/>
        <v>0</v>
      </c>
    </row>
    <row r="168" spans="1:20" ht="14.1" customHeight="1" outlineLevel="2" x14ac:dyDescent="0.2">
      <c r="A168" s="2" t="s">
        <v>0</v>
      </c>
      <c r="B168" t="s">
        <v>14</v>
      </c>
      <c r="C168" t="s">
        <v>2</v>
      </c>
      <c r="D168" t="s">
        <v>564</v>
      </c>
      <c r="E168" t="s">
        <v>4</v>
      </c>
      <c r="F168" t="s">
        <v>565</v>
      </c>
      <c r="G168" t="s">
        <v>566</v>
      </c>
      <c r="H168" s="13">
        <v>34476</v>
      </c>
      <c r="I168" s="3">
        <v>45812</v>
      </c>
      <c r="J168" s="3">
        <v>45812</v>
      </c>
      <c r="K168" s="3">
        <v>45857</v>
      </c>
      <c r="L168" t="s">
        <v>0</v>
      </c>
      <c r="M168" s="4">
        <v>-4761914</v>
      </c>
      <c r="N168" s="14">
        <f t="shared" ca="1" si="4"/>
        <v>-4761914</v>
      </c>
      <c r="O168" t="s">
        <v>7</v>
      </c>
      <c r="P168" s="3"/>
      <c r="Q168" t="s">
        <v>0</v>
      </c>
      <c r="R168" t="s">
        <v>9</v>
      </c>
      <c r="S168" s="14">
        <f>+VLOOKUP(H168,'NCC phản hồi'!B:H,7,0)</f>
        <v>4761914</v>
      </c>
      <c r="T168" s="14">
        <f t="shared" ca="1" si="5"/>
        <v>0</v>
      </c>
    </row>
    <row r="169" spans="1:20" ht="14.1" customHeight="1" outlineLevel="2" x14ac:dyDescent="0.2">
      <c r="A169" s="2" t="s">
        <v>0</v>
      </c>
      <c r="B169" t="s">
        <v>125</v>
      </c>
      <c r="C169" t="s">
        <v>2</v>
      </c>
      <c r="D169" t="s">
        <v>567</v>
      </c>
      <c r="E169" t="s">
        <v>4</v>
      </c>
      <c r="F169" t="s">
        <v>568</v>
      </c>
      <c r="G169" t="s">
        <v>569</v>
      </c>
      <c r="H169" s="13">
        <v>34475</v>
      </c>
      <c r="I169" s="3">
        <v>45812</v>
      </c>
      <c r="J169" s="3">
        <v>45813</v>
      </c>
      <c r="K169" s="3">
        <v>45858</v>
      </c>
      <c r="L169" t="s">
        <v>0</v>
      </c>
      <c r="M169" s="4">
        <v>-3172262</v>
      </c>
      <c r="N169" s="14">
        <f t="shared" ca="1" si="4"/>
        <v>-3172262</v>
      </c>
      <c r="O169" t="s">
        <v>7</v>
      </c>
      <c r="P169" s="3"/>
      <c r="Q169" t="s">
        <v>0</v>
      </c>
      <c r="R169" t="s">
        <v>9</v>
      </c>
      <c r="S169" s="14">
        <f>+VLOOKUP(H169,'NCC phản hồi'!B:H,7,0)</f>
        <v>3172262</v>
      </c>
      <c r="T169" s="14">
        <f t="shared" ca="1" si="5"/>
        <v>0</v>
      </c>
    </row>
    <row r="170" spans="1:20" ht="14.1" customHeight="1" outlineLevel="2" x14ac:dyDescent="0.2">
      <c r="A170" s="2" t="s">
        <v>0</v>
      </c>
      <c r="B170" t="s">
        <v>463</v>
      </c>
      <c r="C170" t="s">
        <v>2</v>
      </c>
      <c r="D170" t="s">
        <v>570</v>
      </c>
      <c r="E170" t="s">
        <v>4</v>
      </c>
      <c r="F170" t="s">
        <v>571</v>
      </c>
      <c r="G170" t="s">
        <v>572</v>
      </c>
      <c r="H170" s="13">
        <v>34490</v>
      </c>
      <c r="I170" s="3">
        <v>45812</v>
      </c>
      <c r="J170" s="3">
        <v>45814</v>
      </c>
      <c r="K170" s="3">
        <v>45859</v>
      </c>
      <c r="L170" t="s">
        <v>0</v>
      </c>
      <c r="M170" s="4">
        <v>-2398853</v>
      </c>
      <c r="N170" s="14">
        <f t="shared" ca="1" si="4"/>
        <v>-2398853</v>
      </c>
      <c r="O170" t="s">
        <v>7</v>
      </c>
      <c r="P170" s="3"/>
      <c r="Q170" t="s">
        <v>0</v>
      </c>
      <c r="R170" t="s">
        <v>9</v>
      </c>
      <c r="S170" s="14">
        <f>+VLOOKUP(H170,'NCC phản hồi'!B:H,7,0)</f>
        <v>2398853</v>
      </c>
      <c r="T170" s="14">
        <f t="shared" ca="1" si="5"/>
        <v>0</v>
      </c>
    </row>
    <row r="171" spans="1:20" ht="14.1" customHeight="1" outlineLevel="2" x14ac:dyDescent="0.2">
      <c r="A171" s="2" t="s">
        <v>0</v>
      </c>
      <c r="B171" t="s">
        <v>58</v>
      </c>
      <c r="C171" t="s">
        <v>2</v>
      </c>
      <c r="D171" t="s">
        <v>573</v>
      </c>
      <c r="E171" t="s">
        <v>4</v>
      </c>
      <c r="F171" t="s">
        <v>574</v>
      </c>
      <c r="G171" t="s">
        <v>575</v>
      </c>
      <c r="H171" s="13">
        <v>35441</v>
      </c>
      <c r="I171" s="3">
        <v>45813</v>
      </c>
      <c r="J171" s="3">
        <v>45815</v>
      </c>
      <c r="K171" s="3">
        <v>45860</v>
      </c>
      <c r="L171" t="s">
        <v>0</v>
      </c>
      <c r="M171" s="4">
        <v>-1919074</v>
      </c>
      <c r="N171" s="14">
        <f t="shared" ca="1" si="4"/>
        <v>-1919074</v>
      </c>
      <c r="O171" t="s">
        <v>7</v>
      </c>
      <c r="P171" s="3"/>
      <c r="Q171" t="s">
        <v>0</v>
      </c>
      <c r="R171" t="s">
        <v>9</v>
      </c>
      <c r="S171" s="14">
        <f>+VLOOKUP(H171,'NCC phản hồi'!B:H,7,0)</f>
        <v>1919074</v>
      </c>
      <c r="T171" s="14">
        <f t="shared" ca="1" si="5"/>
        <v>0</v>
      </c>
    </row>
    <row r="172" spans="1:20" ht="14.1" customHeight="1" outlineLevel="2" x14ac:dyDescent="0.2">
      <c r="A172" s="2" t="s">
        <v>0</v>
      </c>
      <c r="B172" t="s">
        <v>259</v>
      </c>
      <c r="C172" t="s">
        <v>2</v>
      </c>
      <c r="D172" t="s">
        <v>576</v>
      </c>
      <c r="E172" t="s">
        <v>4</v>
      </c>
      <c r="F172" t="s">
        <v>577</v>
      </c>
      <c r="G172" t="s">
        <v>578</v>
      </c>
      <c r="H172" s="13">
        <v>35442</v>
      </c>
      <c r="I172" s="3">
        <v>45813</v>
      </c>
      <c r="J172" s="3">
        <v>45815</v>
      </c>
      <c r="K172" s="3">
        <v>45860</v>
      </c>
      <c r="L172" t="s">
        <v>0</v>
      </c>
      <c r="M172" s="4">
        <v>-2878610</v>
      </c>
      <c r="N172" s="14">
        <f t="shared" ca="1" si="4"/>
        <v>-2878610</v>
      </c>
      <c r="O172" t="s">
        <v>7</v>
      </c>
      <c r="P172" s="3"/>
      <c r="Q172" t="s">
        <v>0</v>
      </c>
      <c r="R172" t="s">
        <v>9</v>
      </c>
      <c r="S172" s="14">
        <f>+VLOOKUP(H172,'NCC phản hồi'!B:H,7,0)</f>
        <v>2878610</v>
      </c>
      <c r="T172" s="14">
        <f t="shared" ca="1" si="5"/>
        <v>0</v>
      </c>
    </row>
    <row r="173" spans="1:20" ht="14.1" customHeight="1" outlineLevel="2" x14ac:dyDescent="0.2">
      <c r="A173" s="2" t="s">
        <v>0</v>
      </c>
      <c r="B173" t="s">
        <v>10</v>
      </c>
      <c r="C173" t="s">
        <v>2</v>
      </c>
      <c r="D173" t="s">
        <v>579</v>
      </c>
      <c r="E173" t="s">
        <v>4</v>
      </c>
      <c r="F173" t="s">
        <v>580</v>
      </c>
      <c r="G173" t="s">
        <v>581</v>
      </c>
      <c r="H173" s="13">
        <v>34574</v>
      </c>
      <c r="I173" s="3">
        <v>45813</v>
      </c>
      <c r="J173" s="3">
        <v>45814</v>
      </c>
      <c r="K173" s="3">
        <v>45859</v>
      </c>
      <c r="L173" t="s">
        <v>0</v>
      </c>
      <c r="M173" s="4">
        <v>-1696226</v>
      </c>
      <c r="N173" s="14">
        <f t="shared" ca="1" si="4"/>
        <v>-1696226</v>
      </c>
      <c r="O173" t="s">
        <v>7</v>
      </c>
      <c r="P173" s="3"/>
      <c r="Q173" t="s">
        <v>0</v>
      </c>
      <c r="R173" t="s">
        <v>9</v>
      </c>
      <c r="S173" s="14">
        <f>+VLOOKUP(H173,'NCC phản hồi'!B:H,7,0)</f>
        <v>1696226</v>
      </c>
      <c r="T173" s="14">
        <f t="shared" ca="1" si="5"/>
        <v>0</v>
      </c>
    </row>
    <row r="174" spans="1:20" ht="14.1" customHeight="1" outlineLevel="2" x14ac:dyDescent="0.2">
      <c r="A174" s="2" t="s">
        <v>0</v>
      </c>
      <c r="B174" t="s">
        <v>10</v>
      </c>
      <c r="C174" t="s">
        <v>2</v>
      </c>
      <c r="D174" t="s">
        <v>582</v>
      </c>
      <c r="E174" t="s">
        <v>4</v>
      </c>
      <c r="F174" t="s">
        <v>583</v>
      </c>
      <c r="G174" t="s">
        <v>584</v>
      </c>
      <c r="H174" s="13">
        <v>34598</v>
      </c>
      <c r="I174" s="3">
        <v>45813</v>
      </c>
      <c r="J174" s="3">
        <v>45814</v>
      </c>
      <c r="K174" s="3">
        <v>45859</v>
      </c>
      <c r="L174" t="s">
        <v>0</v>
      </c>
      <c r="M174" s="4">
        <v>-2366565</v>
      </c>
      <c r="N174" s="14">
        <f t="shared" ca="1" si="4"/>
        <v>-2366565</v>
      </c>
      <c r="O174" t="s">
        <v>7</v>
      </c>
      <c r="P174" s="3"/>
      <c r="Q174" t="s">
        <v>0</v>
      </c>
      <c r="R174" t="s">
        <v>9</v>
      </c>
      <c r="S174" s="14">
        <f>+VLOOKUP(H174,'NCC phản hồi'!B:H,7,0)</f>
        <v>2366565</v>
      </c>
      <c r="T174" s="14">
        <f t="shared" ca="1" si="5"/>
        <v>0</v>
      </c>
    </row>
    <row r="175" spans="1:20" ht="14.1" customHeight="1" outlineLevel="2" x14ac:dyDescent="0.2">
      <c r="A175" s="2" t="s">
        <v>0</v>
      </c>
      <c r="B175" t="s">
        <v>46</v>
      </c>
      <c r="C175" t="s">
        <v>2</v>
      </c>
      <c r="D175" t="s">
        <v>585</v>
      </c>
      <c r="E175" t="s">
        <v>4</v>
      </c>
      <c r="F175" t="s">
        <v>586</v>
      </c>
      <c r="G175" t="s">
        <v>587</v>
      </c>
      <c r="H175" s="13">
        <v>35438</v>
      </c>
      <c r="I175" s="3">
        <v>45813</v>
      </c>
      <c r="J175" s="3">
        <v>45815</v>
      </c>
      <c r="K175" s="3">
        <v>45860</v>
      </c>
      <c r="L175" t="s">
        <v>0</v>
      </c>
      <c r="M175" s="4">
        <v>-959537</v>
      </c>
      <c r="N175" s="14">
        <f t="shared" ca="1" si="4"/>
        <v>-959537</v>
      </c>
      <c r="O175" t="s">
        <v>7</v>
      </c>
      <c r="P175" s="3"/>
      <c r="Q175" t="s">
        <v>0</v>
      </c>
      <c r="R175" t="s">
        <v>9</v>
      </c>
      <c r="S175" s="14">
        <f>+VLOOKUP(H175,'NCC phản hồi'!B:H,7,0)</f>
        <v>959537</v>
      </c>
      <c r="T175" s="14">
        <f t="shared" ca="1" si="5"/>
        <v>0</v>
      </c>
    </row>
    <row r="176" spans="1:20" ht="14.1" customHeight="1" outlineLevel="2" x14ac:dyDescent="0.2">
      <c r="A176" s="2" t="s">
        <v>0</v>
      </c>
      <c r="B176" t="s">
        <v>151</v>
      </c>
      <c r="C176" t="s">
        <v>2</v>
      </c>
      <c r="D176" t="s">
        <v>588</v>
      </c>
      <c r="E176" t="s">
        <v>4</v>
      </c>
      <c r="F176" t="s">
        <v>589</v>
      </c>
      <c r="G176" t="s">
        <v>590</v>
      </c>
      <c r="H176" s="13">
        <v>35439</v>
      </c>
      <c r="I176" s="3">
        <v>45813</v>
      </c>
      <c r="J176" s="3">
        <v>45815</v>
      </c>
      <c r="K176" s="3">
        <v>45860</v>
      </c>
      <c r="L176" t="s">
        <v>0</v>
      </c>
      <c r="M176" s="4">
        <v>-3229070</v>
      </c>
      <c r="N176" s="14">
        <f t="shared" ca="1" si="4"/>
        <v>-3229070</v>
      </c>
      <c r="O176" t="s">
        <v>7</v>
      </c>
      <c r="P176" s="3"/>
      <c r="Q176" t="s">
        <v>0</v>
      </c>
      <c r="R176" t="s">
        <v>9</v>
      </c>
      <c r="S176" s="14">
        <f>+VLOOKUP(H176,'NCC phản hồi'!B:H,7,0)</f>
        <v>3229070</v>
      </c>
      <c r="T176" s="14">
        <f t="shared" ca="1" si="5"/>
        <v>0</v>
      </c>
    </row>
    <row r="177" spans="1:20" ht="14.1" customHeight="1" outlineLevel="2" x14ac:dyDescent="0.2">
      <c r="A177" s="2" t="s">
        <v>0</v>
      </c>
      <c r="B177" t="s">
        <v>188</v>
      </c>
      <c r="C177" t="s">
        <v>2</v>
      </c>
      <c r="D177" t="s">
        <v>591</v>
      </c>
      <c r="E177" t="s">
        <v>4</v>
      </c>
      <c r="F177" t="s">
        <v>592</v>
      </c>
      <c r="G177" t="s">
        <v>593</v>
      </c>
      <c r="H177" s="13">
        <v>35440</v>
      </c>
      <c r="I177" s="3">
        <v>45813</v>
      </c>
      <c r="J177" s="3">
        <v>45815</v>
      </c>
      <c r="K177" s="3">
        <v>45860</v>
      </c>
      <c r="L177" t="s">
        <v>0</v>
      </c>
      <c r="M177" s="4">
        <v>-1919074</v>
      </c>
      <c r="N177" s="14">
        <f t="shared" ca="1" si="4"/>
        <v>-1919074</v>
      </c>
      <c r="O177" t="s">
        <v>7</v>
      </c>
      <c r="P177" s="3"/>
      <c r="Q177" t="s">
        <v>0</v>
      </c>
      <c r="R177" t="s">
        <v>9</v>
      </c>
      <c r="S177" s="14">
        <f>+VLOOKUP(H177,'NCC phản hồi'!B:H,7,0)</f>
        <v>1919074</v>
      </c>
      <c r="T177" s="14">
        <f t="shared" ca="1" si="5"/>
        <v>0</v>
      </c>
    </row>
    <row r="178" spans="1:20" ht="14.1" customHeight="1" outlineLevel="2" x14ac:dyDescent="0.2">
      <c r="A178" s="2" t="s">
        <v>0</v>
      </c>
      <c r="B178" t="s">
        <v>50</v>
      </c>
      <c r="C178" t="s">
        <v>2</v>
      </c>
      <c r="D178" t="s">
        <v>594</v>
      </c>
      <c r="E178" t="s">
        <v>4</v>
      </c>
      <c r="F178" t="s">
        <v>595</v>
      </c>
      <c r="G178" t="s">
        <v>596</v>
      </c>
      <c r="H178" s="13">
        <v>35437</v>
      </c>
      <c r="I178" s="3">
        <v>45813</v>
      </c>
      <c r="J178" s="3">
        <v>45815</v>
      </c>
      <c r="K178" s="3">
        <v>45860</v>
      </c>
      <c r="L178" t="s">
        <v>0</v>
      </c>
      <c r="M178" s="4">
        <v>-959537</v>
      </c>
      <c r="N178" s="14">
        <f t="shared" ca="1" si="4"/>
        <v>-959537</v>
      </c>
      <c r="O178" t="s">
        <v>7</v>
      </c>
      <c r="P178" s="3"/>
      <c r="Q178" t="s">
        <v>0</v>
      </c>
      <c r="R178" t="s">
        <v>9</v>
      </c>
      <c r="S178" s="14">
        <f>+VLOOKUP(H178,'NCC phản hồi'!B:H,7,0)</f>
        <v>959537</v>
      </c>
      <c r="T178" s="14">
        <f t="shared" ca="1" si="5"/>
        <v>0</v>
      </c>
    </row>
    <row r="179" spans="1:20" ht="14.1" customHeight="1" outlineLevel="2" x14ac:dyDescent="0.2">
      <c r="A179" s="2" t="s">
        <v>0</v>
      </c>
      <c r="B179" t="s">
        <v>38</v>
      </c>
      <c r="C179" t="s">
        <v>2</v>
      </c>
      <c r="D179" t="s">
        <v>597</v>
      </c>
      <c r="E179" t="s">
        <v>4</v>
      </c>
      <c r="F179" t="s">
        <v>598</v>
      </c>
      <c r="G179" t="s">
        <v>599</v>
      </c>
      <c r="H179" s="13">
        <v>35436</v>
      </c>
      <c r="I179" s="3">
        <v>45813</v>
      </c>
      <c r="J179" s="3">
        <v>45816</v>
      </c>
      <c r="K179" s="3">
        <v>45861</v>
      </c>
      <c r="L179" t="s">
        <v>0</v>
      </c>
      <c r="M179" s="4">
        <v>-2182291</v>
      </c>
      <c r="N179" s="14">
        <f t="shared" ca="1" si="4"/>
        <v>-2182291</v>
      </c>
      <c r="O179" t="s">
        <v>7</v>
      </c>
      <c r="P179" s="3"/>
      <c r="Q179" t="s">
        <v>0</v>
      </c>
      <c r="R179" t="s">
        <v>9</v>
      </c>
      <c r="S179" s="14">
        <f>+VLOOKUP(H179,'NCC phản hồi'!B:H,7,0)</f>
        <v>2182291</v>
      </c>
      <c r="T179" s="14">
        <f t="shared" ca="1" si="5"/>
        <v>0</v>
      </c>
    </row>
    <row r="180" spans="1:20" ht="14.1" customHeight="1" outlineLevel="2" x14ac:dyDescent="0.2">
      <c r="A180" s="2" t="s">
        <v>0</v>
      </c>
      <c r="B180" t="s">
        <v>105</v>
      </c>
      <c r="C180" t="s">
        <v>2</v>
      </c>
      <c r="D180" t="s">
        <v>600</v>
      </c>
      <c r="E180" t="s">
        <v>4</v>
      </c>
      <c r="F180" t="s">
        <v>601</v>
      </c>
      <c r="G180" t="s">
        <v>602</v>
      </c>
      <c r="H180" s="13">
        <v>34570</v>
      </c>
      <c r="I180" s="3">
        <v>45813</v>
      </c>
      <c r="J180" s="3">
        <v>45813</v>
      </c>
      <c r="K180" s="3">
        <v>45858</v>
      </c>
      <c r="L180" t="s">
        <v>0</v>
      </c>
      <c r="M180" s="4">
        <v>-3378110</v>
      </c>
      <c r="N180" s="14">
        <f t="shared" ca="1" si="4"/>
        <v>-3378110</v>
      </c>
      <c r="O180" t="s">
        <v>7</v>
      </c>
      <c r="P180" s="3"/>
      <c r="Q180" t="s">
        <v>0</v>
      </c>
      <c r="R180" t="s">
        <v>9</v>
      </c>
      <c r="S180" s="14">
        <f>+VLOOKUP(H180,'NCC phản hồi'!B:H,7,0)</f>
        <v>3378110</v>
      </c>
      <c r="T180" s="14">
        <f t="shared" ca="1" si="5"/>
        <v>0</v>
      </c>
    </row>
    <row r="181" spans="1:20" ht="14.1" customHeight="1" outlineLevel="2" x14ac:dyDescent="0.2">
      <c r="A181" s="2" t="s">
        <v>0</v>
      </c>
      <c r="B181" t="s">
        <v>140</v>
      </c>
      <c r="C181" t="s">
        <v>2</v>
      </c>
      <c r="D181" t="s">
        <v>603</v>
      </c>
      <c r="E181" t="s">
        <v>4</v>
      </c>
      <c r="F181" t="s">
        <v>604</v>
      </c>
      <c r="G181" t="s">
        <v>605</v>
      </c>
      <c r="H181" s="13">
        <v>34568</v>
      </c>
      <c r="I181" s="3">
        <v>45813</v>
      </c>
      <c r="J181" s="3">
        <v>45813</v>
      </c>
      <c r="K181" s="3">
        <v>45858</v>
      </c>
      <c r="L181" t="s">
        <v>0</v>
      </c>
      <c r="M181" s="4">
        <v>-2980670</v>
      </c>
      <c r="N181" s="14">
        <f t="shared" ca="1" si="4"/>
        <v>-2980670</v>
      </c>
      <c r="O181" t="s">
        <v>7</v>
      </c>
      <c r="P181" s="3"/>
      <c r="Q181" t="s">
        <v>0</v>
      </c>
      <c r="R181" t="s">
        <v>9</v>
      </c>
      <c r="S181" s="14">
        <f>+VLOOKUP(H181,'NCC phản hồi'!B:H,7,0)</f>
        <v>2980670</v>
      </c>
      <c r="T181" s="14">
        <f t="shared" ca="1" si="5"/>
        <v>0</v>
      </c>
    </row>
    <row r="182" spans="1:20" ht="14.1" customHeight="1" outlineLevel="2" x14ac:dyDescent="0.2">
      <c r="A182" s="2" t="s">
        <v>0</v>
      </c>
      <c r="B182" t="s">
        <v>105</v>
      </c>
      <c r="C182" t="s">
        <v>2</v>
      </c>
      <c r="D182" t="s">
        <v>606</v>
      </c>
      <c r="E182" t="s">
        <v>4</v>
      </c>
      <c r="F182" t="s">
        <v>607</v>
      </c>
      <c r="G182" t="s">
        <v>608</v>
      </c>
      <c r="H182" s="13">
        <v>34567</v>
      </c>
      <c r="I182" s="3">
        <v>45813</v>
      </c>
      <c r="J182" s="3">
        <v>45813</v>
      </c>
      <c r="K182" s="3">
        <v>45858</v>
      </c>
      <c r="L182" t="s">
        <v>0</v>
      </c>
      <c r="M182" s="4">
        <v>-959537</v>
      </c>
      <c r="N182" s="14">
        <f t="shared" ca="1" si="4"/>
        <v>-959537</v>
      </c>
      <c r="O182" t="s">
        <v>7</v>
      </c>
      <c r="P182" s="3"/>
      <c r="Q182" t="s">
        <v>0</v>
      </c>
      <c r="R182" t="s">
        <v>9</v>
      </c>
      <c r="S182" s="14">
        <f>+VLOOKUP(H182,'NCC phản hồi'!B:H,7,0)</f>
        <v>959537</v>
      </c>
      <c r="T182" s="14">
        <f t="shared" ca="1" si="5"/>
        <v>0</v>
      </c>
    </row>
    <row r="183" spans="1:20" ht="14.1" customHeight="1" outlineLevel="2" x14ac:dyDescent="0.2">
      <c r="A183" s="2" t="s">
        <v>0</v>
      </c>
      <c r="B183" t="s">
        <v>10</v>
      </c>
      <c r="C183" t="s">
        <v>2</v>
      </c>
      <c r="D183" t="s">
        <v>609</v>
      </c>
      <c r="E183" t="s">
        <v>4</v>
      </c>
      <c r="F183" t="s">
        <v>610</v>
      </c>
      <c r="G183" t="s">
        <v>611</v>
      </c>
      <c r="H183" s="13">
        <v>34571</v>
      </c>
      <c r="I183" s="3">
        <v>45813</v>
      </c>
      <c r="J183" s="3">
        <v>45814</v>
      </c>
      <c r="K183" s="3">
        <v>45859</v>
      </c>
      <c r="L183" t="s">
        <v>0</v>
      </c>
      <c r="M183" s="4">
        <v>-959537</v>
      </c>
      <c r="N183" s="14">
        <f t="shared" ca="1" si="4"/>
        <v>-959537</v>
      </c>
      <c r="O183" t="s">
        <v>7</v>
      </c>
      <c r="P183" s="3"/>
      <c r="Q183" t="s">
        <v>0</v>
      </c>
      <c r="R183" t="s">
        <v>9</v>
      </c>
      <c r="S183" s="14">
        <f>+VLOOKUP(H183,'NCC phản hồi'!B:H,7,0)</f>
        <v>959537</v>
      </c>
      <c r="T183" s="14">
        <f t="shared" ca="1" si="5"/>
        <v>0</v>
      </c>
    </row>
    <row r="184" spans="1:20" ht="14.1" customHeight="1" outlineLevel="2" x14ac:dyDescent="0.2">
      <c r="A184" s="2" t="s">
        <v>0</v>
      </c>
      <c r="B184" t="s">
        <v>30</v>
      </c>
      <c r="C184" t="s">
        <v>2</v>
      </c>
      <c r="D184" t="s">
        <v>612</v>
      </c>
      <c r="E184" t="s">
        <v>4</v>
      </c>
      <c r="F184" t="s">
        <v>613</v>
      </c>
      <c r="G184" t="s">
        <v>614</v>
      </c>
      <c r="H184" s="13">
        <v>35473</v>
      </c>
      <c r="I184" s="3">
        <v>45814</v>
      </c>
      <c r="J184" s="3">
        <v>45814</v>
      </c>
      <c r="K184" s="3">
        <v>45859</v>
      </c>
      <c r="L184" t="s">
        <v>0</v>
      </c>
      <c r="M184" s="4">
        <v>-3984984</v>
      </c>
      <c r="N184" s="14">
        <f t="shared" ca="1" si="4"/>
        <v>-3984984</v>
      </c>
      <c r="O184" t="s">
        <v>7</v>
      </c>
      <c r="P184" s="3"/>
      <c r="Q184" t="s">
        <v>0</v>
      </c>
      <c r="R184" t="s">
        <v>9</v>
      </c>
      <c r="S184" s="14">
        <f>+VLOOKUP(H184,'NCC phản hồi'!B:H,7,0)</f>
        <v>3984984</v>
      </c>
      <c r="T184" s="14">
        <f t="shared" ca="1" si="5"/>
        <v>0</v>
      </c>
    </row>
    <row r="185" spans="1:20" ht="14.1" customHeight="1" outlineLevel="2" x14ac:dyDescent="0.2">
      <c r="A185" s="2" t="s">
        <v>0</v>
      </c>
      <c r="B185" t="s">
        <v>26</v>
      </c>
      <c r="C185" t="s">
        <v>2</v>
      </c>
      <c r="D185" t="s">
        <v>615</v>
      </c>
      <c r="E185" t="s">
        <v>4</v>
      </c>
      <c r="F185" t="s">
        <v>616</v>
      </c>
      <c r="G185" t="s">
        <v>617</v>
      </c>
      <c r="H185" s="13">
        <v>35471</v>
      </c>
      <c r="I185" s="3">
        <v>45814</v>
      </c>
      <c r="J185" s="3">
        <v>45815</v>
      </c>
      <c r="K185" s="3">
        <v>45860</v>
      </c>
      <c r="L185" t="s">
        <v>0</v>
      </c>
      <c r="M185" s="4">
        <v>-2980670</v>
      </c>
      <c r="N185" s="14">
        <f t="shared" ca="1" si="4"/>
        <v>-2980670</v>
      </c>
      <c r="O185" t="s">
        <v>7</v>
      </c>
      <c r="P185" s="3"/>
      <c r="Q185" t="s">
        <v>0</v>
      </c>
      <c r="R185" t="s">
        <v>9</v>
      </c>
      <c r="S185" s="14">
        <f>+VLOOKUP(H185,'NCC phản hồi'!B:H,7,0)</f>
        <v>2980670</v>
      </c>
      <c r="T185" s="14">
        <f t="shared" ca="1" si="5"/>
        <v>0</v>
      </c>
    </row>
    <row r="186" spans="1:20" ht="14.1" customHeight="1" outlineLevel="2" x14ac:dyDescent="0.2">
      <c r="A186" s="2" t="s">
        <v>0</v>
      </c>
      <c r="B186" t="s">
        <v>26</v>
      </c>
      <c r="C186" t="s">
        <v>2</v>
      </c>
      <c r="D186" t="s">
        <v>618</v>
      </c>
      <c r="E186" t="s">
        <v>4</v>
      </c>
      <c r="F186" t="s">
        <v>619</v>
      </c>
      <c r="G186" t="s">
        <v>620</v>
      </c>
      <c r="H186" s="13">
        <v>35470</v>
      </c>
      <c r="I186" s="3">
        <v>45814</v>
      </c>
      <c r="J186" s="3">
        <v>45815</v>
      </c>
      <c r="K186" s="3">
        <v>45860</v>
      </c>
      <c r="L186" t="s">
        <v>0</v>
      </c>
      <c r="M186" s="4">
        <v>-1919074</v>
      </c>
      <c r="N186" s="14">
        <f t="shared" ca="1" si="4"/>
        <v>-1919074</v>
      </c>
      <c r="O186" t="s">
        <v>7</v>
      </c>
      <c r="P186" s="3"/>
      <c r="Q186" t="s">
        <v>0</v>
      </c>
      <c r="R186" t="s">
        <v>9</v>
      </c>
      <c r="S186" s="14">
        <f>+VLOOKUP(H186,'NCC phản hồi'!B:H,7,0)</f>
        <v>1919074</v>
      </c>
      <c r="T186" s="14">
        <f t="shared" ca="1" si="5"/>
        <v>0</v>
      </c>
    </row>
    <row r="187" spans="1:20" ht="14.1" customHeight="1" outlineLevel="2" x14ac:dyDescent="0.2">
      <c r="A187" s="2" t="s">
        <v>0</v>
      </c>
      <c r="B187" t="s">
        <v>177</v>
      </c>
      <c r="C187" t="s">
        <v>2</v>
      </c>
      <c r="D187" t="s">
        <v>621</v>
      </c>
      <c r="E187" t="s">
        <v>4</v>
      </c>
      <c r="F187" t="s">
        <v>622</v>
      </c>
      <c r="G187" t="s">
        <v>623</v>
      </c>
      <c r="H187" s="13">
        <v>35469</v>
      </c>
      <c r="I187" s="3">
        <v>45814</v>
      </c>
      <c r="J187" s="3">
        <v>45815</v>
      </c>
      <c r="K187" s="3">
        <v>45860</v>
      </c>
      <c r="L187" t="s">
        <v>0</v>
      </c>
      <c r="M187" s="4">
        <v>-959537</v>
      </c>
      <c r="N187" s="14">
        <f t="shared" ca="1" si="4"/>
        <v>-959537</v>
      </c>
      <c r="O187" t="s">
        <v>7</v>
      </c>
      <c r="P187" s="3"/>
      <c r="Q187" t="s">
        <v>0</v>
      </c>
      <c r="R187" t="s">
        <v>9</v>
      </c>
      <c r="S187" s="14">
        <f>+VLOOKUP(H187,'NCC phản hồi'!B:H,7,0)</f>
        <v>959537</v>
      </c>
      <c r="T187" s="14">
        <f t="shared" ca="1" si="5"/>
        <v>0</v>
      </c>
    </row>
    <row r="188" spans="1:20" ht="14.1" customHeight="1" outlineLevel="2" x14ac:dyDescent="0.2">
      <c r="A188" s="2" t="s">
        <v>0</v>
      </c>
      <c r="B188" t="s">
        <v>113</v>
      </c>
      <c r="C188" t="s">
        <v>2</v>
      </c>
      <c r="D188" t="s">
        <v>624</v>
      </c>
      <c r="E188" t="s">
        <v>4</v>
      </c>
      <c r="F188" t="s">
        <v>625</v>
      </c>
      <c r="G188" t="s">
        <v>626</v>
      </c>
      <c r="H188" s="13">
        <v>35468</v>
      </c>
      <c r="I188" s="3">
        <v>45814</v>
      </c>
      <c r="J188" s="3">
        <v>45817</v>
      </c>
      <c r="K188" s="3">
        <v>45862</v>
      </c>
      <c r="L188" t="s">
        <v>0</v>
      </c>
      <c r="M188" s="4">
        <v>-2171470</v>
      </c>
      <c r="N188" s="14">
        <f t="shared" ca="1" si="4"/>
        <v>-2171470</v>
      </c>
      <c r="O188" t="s">
        <v>7</v>
      </c>
      <c r="P188" s="3"/>
      <c r="Q188" t="s">
        <v>0</v>
      </c>
      <c r="R188" t="s">
        <v>9</v>
      </c>
      <c r="S188" s="14">
        <f>+VLOOKUP(H188,'NCC phản hồi'!B:H,7,0)</f>
        <v>2171470</v>
      </c>
      <c r="T188" s="14">
        <f t="shared" ca="1" si="5"/>
        <v>0</v>
      </c>
    </row>
    <row r="189" spans="1:20" ht="14.1" customHeight="1" outlineLevel="2" x14ac:dyDescent="0.2">
      <c r="A189" s="2" t="s">
        <v>0</v>
      </c>
      <c r="B189" t="s">
        <v>113</v>
      </c>
      <c r="C189" t="s">
        <v>2</v>
      </c>
      <c r="D189" t="s">
        <v>627</v>
      </c>
      <c r="E189" t="s">
        <v>4</v>
      </c>
      <c r="F189" t="s">
        <v>628</v>
      </c>
      <c r="G189" t="s">
        <v>629</v>
      </c>
      <c r="H189" s="13">
        <v>35465</v>
      </c>
      <c r="I189" s="3">
        <v>45814</v>
      </c>
      <c r="J189" s="3">
        <v>45817</v>
      </c>
      <c r="K189" s="3">
        <v>45862</v>
      </c>
      <c r="L189" t="s">
        <v>0</v>
      </c>
      <c r="M189" s="4">
        <v>-959537</v>
      </c>
      <c r="N189" s="14">
        <f t="shared" ca="1" si="4"/>
        <v>-959537</v>
      </c>
      <c r="O189" t="s">
        <v>7</v>
      </c>
      <c r="P189" s="3"/>
      <c r="Q189" t="s">
        <v>0</v>
      </c>
      <c r="R189" t="s">
        <v>9</v>
      </c>
      <c r="S189" s="14">
        <f>+VLOOKUP(H189,'NCC phản hồi'!B:H,7,0)</f>
        <v>959537</v>
      </c>
      <c r="T189" s="14">
        <f t="shared" ca="1" si="5"/>
        <v>0</v>
      </c>
    </row>
    <row r="190" spans="1:20" ht="14.1" customHeight="1" outlineLevel="2" x14ac:dyDescent="0.2">
      <c r="A190" s="2" t="s">
        <v>0</v>
      </c>
      <c r="B190" t="s">
        <v>30</v>
      </c>
      <c r="C190" t="s">
        <v>2</v>
      </c>
      <c r="D190" t="s">
        <v>630</v>
      </c>
      <c r="E190" t="s">
        <v>4</v>
      </c>
      <c r="F190" t="s">
        <v>631</v>
      </c>
      <c r="G190" t="s">
        <v>632</v>
      </c>
      <c r="H190" s="13">
        <v>35472</v>
      </c>
      <c r="I190" s="3">
        <v>45814</v>
      </c>
      <c r="J190" s="3">
        <v>45814</v>
      </c>
      <c r="K190" s="3">
        <v>45859</v>
      </c>
      <c r="L190" t="s">
        <v>0</v>
      </c>
      <c r="M190" s="4">
        <v>-390226</v>
      </c>
      <c r="N190" s="14">
        <f t="shared" ca="1" si="4"/>
        <v>-390226</v>
      </c>
      <c r="O190" t="s">
        <v>7</v>
      </c>
      <c r="P190" s="3"/>
      <c r="Q190" t="s">
        <v>0</v>
      </c>
      <c r="R190" t="s">
        <v>9</v>
      </c>
      <c r="S190" s="14">
        <f>+VLOOKUP(H190,'NCC phản hồi'!B:H,7,0)</f>
        <v>390226</v>
      </c>
      <c r="T190" s="14">
        <f t="shared" ca="1" si="5"/>
        <v>0</v>
      </c>
    </row>
    <row r="191" spans="1:20" ht="14.1" customHeight="1" outlineLevel="2" x14ac:dyDescent="0.2">
      <c r="A191" s="2" t="s">
        <v>0</v>
      </c>
      <c r="B191" t="s">
        <v>121</v>
      </c>
      <c r="C191" t="s">
        <v>2</v>
      </c>
      <c r="D191" t="s">
        <v>633</v>
      </c>
      <c r="E191" t="s">
        <v>4</v>
      </c>
      <c r="F191" t="s">
        <v>634</v>
      </c>
      <c r="G191" t="s">
        <v>635</v>
      </c>
      <c r="H191" s="13">
        <v>35787</v>
      </c>
      <c r="I191" s="3">
        <v>45815</v>
      </c>
      <c r="J191" s="3">
        <v>45819</v>
      </c>
      <c r="K191" s="3">
        <v>45864</v>
      </c>
      <c r="L191" t="s">
        <v>0</v>
      </c>
      <c r="M191" s="4">
        <v>-6492187</v>
      </c>
      <c r="N191" s="14">
        <f t="shared" ca="1" si="4"/>
        <v>-6492187</v>
      </c>
      <c r="O191" t="s">
        <v>7</v>
      </c>
      <c r="P191" s="3"/>
      <c r="Q191" t="s">
        <v>0</v>
      </c>
      <c r="R191" t="s">
        <v>9</v>
      </c>
      <c r="S191" s="14">
        <f>+VLOOKUP(H191,'NCC phản hồi'!B:H,7,0)</f>
        <v>6492187</v>
      </c>
      <c r="T191" s="14">
        <f t="shared" ca="1" si="5"/>
        <v>0</v>
      </c>
    </row>
    <row r="192" spans="1:20" ht="14.1" customHeight="1" outlineLevel="2" x14ac:dyDescent="0.2">
      <c r="A192" s="2" t="s">
        <v>0</v>
      </c>
      <c r="B192" t="s">
        <v>14</v>
      </c>
      <c r="C192" t="s">
        <v>2</v>
      </c>
      <c r="D192" t="s">
        <v>636</v>
      </c>
      <c r="E192" t="s">
        <v>4</v>
      </c>
      <c r="F192" t="s">
        <v>637</v>
      </c>
      <c r="G192" t="s">
        <v>638</v>
      </c>
      <c r="H192" s="13">
        <v>35791</v>
      </c>
      <c r="I192" s="3">
        <v>45815</v>
      </c>
      <c r="J192" s="3">
        <v>45817</v>
      </c>
      <c r="K192" s="3">
        <v>45862</v>
      </c>
      <c r="L192" t="s">
        <v>0</v>
      </c>
      <c r="M192" s="4">
        <v>-4180101</v>
      </c>
      <c r="N192" s="14">
        <f t="shared" ca="1" si="4"/>
        <v>-4180101</v>
      </c>
      <c r="O192" t="s">
        <v>7</v>
      </c>
      <c r="P192" s="3"/>
      <c r="Q192" t="s">
        <v>0</v>
      </c>
      <c r="R192" t="s">
        <v>9</v>
      </c>
      <c r="S192" s="14">
        <f>+VLOOKUP(H192,'NCC phản hồi'!B:H,7,0)</f>
        <v>4180101</v>
      </c>
      <c r="T192" s="14">
        <f t="shared" ca="1" si="5"/>
        <v>0</v>
      </c>
    </row>
    <row r="193" spans="1:20" ht="14.1" customHeight="1" outlineLevel="2" x14ac:dyDescent="0.2">
      <c r="A193" s="2" t="s">
        <v>0</v>
      </c>
      <c r="B193" t="s">
        <v>279</v>
      </c>
      <c r="C193" t="s">
        <v>2</v>
      </c>
      <c r="D193" t="s">
        <v>639</v>
      </c>
      <c r="E193" t="s">
        <v>4</v>
      </c>
      <c r="F193" t="s">
        <v>640</v>
      </c>
      <c r="G193" t="s">
        <v>641</v>
      </c>
      <c r="H193" s="13">
        <v>35795</v>
      </c>
      <c r="I193" s="3">
        <v>45815</v>
      </c>
      <c r="J193" s="3">
        <v>45817</v>
      </c>
      <c r="K193" s="3">
        <v>45862</v>
      </c>
      <c r="L193" t="s">
        <v>0</v>
      </c>
      <c r="M193" s="4">
        <v>-3172262</v>
      </c>
      <c r="N193" s="14">
        <f t="shared" ca="1" si="4"/>
        <v>-3172262</v>
      </c>
      <c r="O193" t="s">
        <v>7</v>
      </c>
      <c r="P193" s="3"/>
      <c r="Q193" t="s">
        <v>0</v>
      </c>
      <c r="R193" t="s">
        <v>9</v>
      </c>
      <c r="S193" s="14">
        <f>+VLOOKUP(H193,'NCC phản hồi'!B:H,7,0)</f>
        <v>3172262</v>
      </c>
      <c r="T193" s="14">
        <f t="shared" ca="1" si="5"/>
        <v>0</v>
      </c>
    </row>
    <row r="194" spans="1:20" ht="14.1" customHeight="1" outlineLevel="2" x14ac:dyDescent="0.2">
      <c r="A194" s="2" t="s">
        <v>0</v>
      </c>
      <c r="B194" t="s">
        <v>279</v>
      </c>
      <c r="C194" t="s">
        <v>2</v>
      </c>
      <c r="D194" t="s">
        <v>642</v>
      </c>
      <c r="E194" t="s">
        <v>4</v>
      </c>
      <c r="F194" t="s">
        <v>643</v>
      </c>
      <c r="G194" t="s">
        <v>644</v>
      </c>
      <c r="H194" s="13">
        <v>35794</v>
      </c>
      <c r="I194" s="3">
        <v>45815</v>
      </c>
      <c r="J194" s="3">
        <v>45817</v>
      </c>
      <c r="K194" s="3">
        <v>45862</v>
      </c>
      <c r="L194" t="s">
        <v>0</v>
      </c>
      <c r="M194" s="4">
        <v>-959537</v>
      </c>
      <c r="N194" s="14">
        <f t="shared" ca="1" si="4"/>
        <v>-959537</v>
      </c>
      <c r="O194" t="s">
        <v>7</v>
      </c>
      <c r="P194" s="3"/>
      <c r="Q194" t="s">
        <v>0</v>
      </c>
      <c r="R194" t="s">
        <v>9</v>
      </c>
      <c r="S194" s="14">
        <f>+VLOOKUP(H194,'NCC phản hồi'!B:H,7,0)</f>
        <v>959537</v>
      </c>
      <c r="T194" s="14">
        <f t="shared" ca="1" si="5"/>
        <v>0</v>
      </c>
    </row>
    <row r="195" spans="1:20" ht="14.1" customHeight="1" outlineLevel="2" x14ac:dyDescent="0.2">
      <c r="A195" s="2" t="s">
        <v>0</v>
      </c>
      <c r="B195" t="s">
        <v>233</v>
      </c>
      <c r="C195" t="s">
        <v>2</v>
      </c>
      <c r="D195" t="s">
        <v>645</v>
      </c>
      <c r="E195" t="s">
        <v>4</v>
      </c>
      <c r="F195" t="s">
        <v>646</v>
      </c>
      <c r="G195" t="s">
        <v>647</v>
      </c>
      <c r="H195" s="13">
        <v>35788</v>
      </c>
      <c r="I195" s="3">
        <v>45815</v>
      </c>
      <c r="J195" s="3">
        <v>45817</v>
      </c>
      <c r="K195" s="3">
        <v>45862</v>
      </c>
      <c r="L195" t="s">
        <v>0</v>
      </c>
      <c r="M195" s="4">
        <v>-959537</v>
      </c>
      <c r="N195" s="14">
        <f t="shared" ref="N195:N258" ca="1" si="6">+SUMIF($H$2:$M$332,H195,$M$2:$M$332)</f>
        <v>-959537</v>
      </c>
      <c r="O195" t="s">
        <v>7</v>
      </c>
      <c r="P195" s="3"/>
      <c r="Q195" t="s">
        <v>0</v>
      </c>
      <c r="R195" t="s">
        <v>9</v>
      </c>
      <c r="S195" s="14">
        <f>+VLOOKUP(H195,'NCC phản hồi'!B:H,7,0)</f>
        <v>959537</v>
      </c>
      <c r="T195" s="14">
        <f t="shared" ref="T195:T258" ca="1" si="7">+S195+N195</f>
        <v>0</v>
      </c>
    </row>
    <row r="196" spans="1:20" ht="14.1" customHeight="1" outlineLevel="2" x14ac:dyDescent="0.2">
      <c r="A196" s="2" t="s">
        <v>0</v>
      </c>
      <c r="B196" t="s">
        <v>233</v>
      </c>
      <c r="C196" t="s">
        <v>2</v>
      </c>
      <c r="D196" t="s">
        <v>648</v>
      </c>
      <c r="E196" t="s">
        <v>4</v>
      </c>
      <c r="F196" t="s">
        <v>649</v>
      </c>
      <c r="G196" t="s">
        <v>650</v>
      </c>
      <c r="H196" s="13">
        <v>35789</v>
      </c>
      <c r="I196" s="3">
        <v>45815</v>
      </c>
      <c r="J196" s="3">
        <v>45817</v>
      </c>
      <c r="K196" s="3">
        <v>45862</v>
      </c>
      <c r="L196" t="s">
        <v>0</v>
      </c>
      <c r="M196" s="4">
        <v>-2235224</v>
      </c>
      <c r="N196" s="14">
        <f t="shared" ca="1" si="6"/>
        <v>-2235224</v>
      </c>
      <c r="O196" t="s">
        <v>7</v>
      </c>
      <c r="P196" s="3"/>
      <c r="Q196" t="s">
        <v>0</v>
      </c>
      <c r="R196" t="s">
        <v>9</v>
      </c>
      <c r="S196" s="14">
        <f>+VLOOKUP(H196,'NCC phản hồi'!B:H,7,0)</f>
        <v>2235224</v>
      </c>
      <c r="T196" s="14">
        <f t="shared" ca="1" si="7"/>
        <v>0</v>
      </c>
    </row>
    <row r="197" spans="1:20" ht="14.1" customHeight="1" outlineLevel="2" x14ac:dyDescent="0.2">
      <c r="A197" s="2" t="s">
        <v>0</v>
      </c>
      <c r="B197" t="s">
        <v>158</v>
      </c>
      <c r="C197" t="s">
        <v>2</v>
      </c>
      <c r="D197" t="s">
        <v>651</v>
      </c>
      <c r="E197" t="s">
        <v>4</v>
      </c>
      <c r="F197" t="s">
        <v>652</v>
      </c>
      <c r="G197" t="s">
        <v>653</v>
      </c>
      <c r="H197" s="13">
        <v>35793</v>
      </c>
      <c r="I197" s="3">
        <v>45815</v>
      </c>
      <c r="J197" s="3">
        <v>45818</v>
      </c>
      <c r="K197" s="3">
        <v>45863</v>
      </c>
      <c r="L197" t="s">
        <v>0</v>
      </c>
      <c r="M197" s="4">
        <v>-5356428</v>
      </c>
      <c r="N197" s="14">
        <f t="shared" ca="1" si="6"/>
        <v>-5356428</v>
      </c>
      <c r="O197" t="s">
        <v>7</v>
      </c>
      <c r="P197" s="3"/>
      <c r="Q197" t="s">
        <v>0</v>
      </c>
      <c r="R197" t="s">
        <v>9</v>
      </c>
      <c r="S197" s="14">
        <f>+VLOOKUP(H197,'NCC phản hồi'!B:H,7,0)</f>
        <v>5356428</v>
      </c>
      <c r="T197" s="14">
        <f t="shared" ca="1" si="7"/>
        <v>0</v>
      </c>
    </row>
    <row r="198" spans="1:20" ht="14.1" customHeight="1" outlineLevel="2" x14ac:dyDescent="0.2">
      <c r="A198" s="2" t="s">
        <v>0</v>
      </c>
      <c r="B198" t="s">
        <v>158</v>
      </c>
      <c r="C198" t="s">
        <v>2</v>
      </c>
      <c r="D198" t="s">
        <v>654</v>
      </c>
      <c r="E198" t="s">
        <v>4</v>
      </c>
      <c r="F198" t="s">
        <v>655</v>
      </c>
      <c r="G198" t="s">
        <v>656</v>
      </c>
      <c r="H198" s="13">
        <v>35792</v>
      </c>
      <c r="I198" s="3">
        <v>45815</v>
      </c>
      <c r="J198" s="3">
        <v>45818</v>
      </c>
      <c r="K198" s="3">
        <v>45863</v>
      </c>
      <c r="L198" t="s">
        <v>0</v>
      </c>
      <c r="M198" s="4">
        <v>-1919074</v>
      </c>
      <c r="N198" s="14">
        <f t="shared" ca="1" si="6"/>
        <v>-1919074</v>
      </c>
      <c r="O198" t="s">
        <v>7</v>
      </c>
      <c r="P198" s="3"/>
      <c r="Q198" t="s">
        <v>0</v>
      </c>
      <c r="R198" t="s">
        <v>9</v>
      </c>
      <c r="S198" s="14">
        <f>+VLOOKUP(H198,'NCC phản hồi'!B:H,7,0)</f>
        <v>1919074</v>
      </c>
      <c r="T198" s="14">
        <f t="shared" ca="1" si="7"/>
        <v>0</v>
      </c>
    </row>
    <row r="199" spans="1:20" ht="14.1" customHeight="1" outlineLevel="2" x14ac:dyDescent="0.2">
      <c r="A199" s="2" t="s">
        <v>0</v>
      </c>
      <c r="B199" t="s">
        <v>109</v>
      </c>
      <c r="C199" t="s">
        <v>2</v>
      </c>
      <c r="D199" t="s">
        <v>657</v>
      </c>
      <c r="E199" t="s">
        <v>4</v>
      </c>
      <c r="F199" t="s">
        <v>658</v>
      </c>
      <c r="G199" t="s">
        <v>659</v>
      </c>
      <c r="H199" s="13">
        <v>35790</v>
      </c>
      <c r="I199" s="3">
        <v>45815</v>
      </c>
      <c r="J199" s="3">
        <v>45818</v>
      </c>
      <c r="K199" s="3">
        <v>45863</v>
      </c>
      <c r="L199" t="s">
        <v>0</v>
      </c>
      <c r="M199" s="4">
        <v>-2334584</v>
      </c>
      <c r="N199" s="14">
        <f t="shared" ca="1" si="6"/>
        <v>-2334584</v>
      </c>
      <c r="O199" t="s">
        <v>7</v>
      </c>
      <c r="P199" s="3"/>
      <c r="Q199" t="s">
        <v>0</v>
      </c>
      <c r="R199" t="s">
        <v>9</v>
      </c>
      <c r="S199" s="14">
        <f>+VLOOKUP(H199,'NCC phản hồi'!B:H,7,0)</f>
        <v>2334584</v>
      </c>
      <c r="T199" s="14">
        <f t="shared" ca="1" si="7"/>
        <v>0</v>
      </c>
    </row>
    <row r="200" spans="1:20" ht="14.1" customHeight="1" outlineLevel="2" x14ac:dyDescent="0.2">
      <c r="A200" s="2" t="s">
        <v>0</v>
      </c>
      <c r="B200" t="s">
        <v>151</v>
      </c>
      <c r="C200" t="s">
        <v>2</v>
      </c>
      <c r="D200" t="s">
        <v>660</v>
      </c>
      <c r="E200" t="s">
        <v>4</v>
      </c>
      <c r="F200" t="s">
        <v>661</v>
      </c>
      <c r="G200" t="s">
        <v>662</v>
      </c>
      <c r="H200" s="13">
        <v>35928</v>
      </c>
      <c r="I200" s="3">
        <v>45817</v>
      </c>
      <c r="J200" s="3">
        <v>45819</v>
      </c>
      <c r="K200" s="3">
        <v>45864</v>
      </c>
      <c r="L200" t="s">
        <v>0</v>
      </c>
      <c r="M200" s="4">
        <v>-1919074</v>
      </c>
      <c r="N200" s="14">
        <f t="shared" ca="1" si="6"/>
        <v>-1919074</v>
      </c>
      <c r="O200" t="s">
        <v>7</v>
      </c>
      <c r="P200" s="3"/>
      <c r="Q200" t="s">
        <v>0</v>
      </c>
      <c r="R200" t="s">
        <v>9</v>
      </c>
      <c r="S200" s="14">
        <f>+VLOOKUP(H200,'NCC phản hồi'!B:H,7,0)</f>
        <v>1919074</v>
      </c>
      <c r="T200" s="14">
        <f t="shared" ca="1" si="7"/>
        <v>0</v>
      </c>
    </row>
    <row r="201" spans="1:20" ht="14.1" customHeight="1" outlineLevel="2" x14ac:dyDescent="0.2">
      <c r="A201" s="2" t="s">
        <v>0</v>
      </c>
      <c r="B201" t="s">
        <v>50</v>
      </c>
      <c r="C201" t="s">
        <v>2</v>
      </c>
      <c r="D201" t="s">
        <v>663</v>
      </c>
      <c r="E201" t="s">
        <v>4</v>
      </c>
      <c r="F201" t="s">
        <v>664</v>
      </c>
      <c r="G201" t="s">
        <v>665</v>
      </c>
      <c r="H201" s="13">
        <v>35926</v>
      </c>
      <c r="I201" s="3">
        <v>45817</v>
      </c>
      <c r="J201" s="3">
        <v>45819</v>
      </c>
      <c r="K201" s="3">
        <v>45864</v>
      </c>
      <c r="L201" t="s">
        <v>0</v>
      </c>
      <c r="M201" s="4">
        <v>-2545668</v>
      </c>
      <c r="N201" s="14">
        <f t="shared" ca="1" si="6"/>
        <v>-2545668</v>
      </c>
      <c r="O201" t="s">
        <v>7</v>
      </c>
      <c r="P201" s="3"/>
      <c r="Q201" t="s">
        <v>0</v>
      </c>
      <c r="R201" t="s">
        <v>9</v>
      </c>
      <c r="S201" s="14">
        <f>+VLOOKUP(H201,'NCC phản hồi'!B:H,7,0)</f>
        <v>2545668</v>
      </c>
      <c r="T201" s="14">
        <f t="shared" ca="1" si="7"/>
        <v>0</v>
      </c>
    </row>
    <row r="202" spans="1:20" ht="14.1" customHeight="1" outlineLevel="2" x14ac:dyDescent="0.2">
      <c r="A202" s="2" t="s">
        <v>0</v>
      </c>
      <c r="B202" t="s">
        <v>208</v>
      </c>
      <c r="C202" t="s">
        <v>2</v>
      </c>
      <c r="D202" t="s">
        <v>666</v>
      </c>
      <c r="E202" t="s">
        <v>4</v>
      </c>
      <c r="F202" t="s">
        <v>667</v>
      </c>
      <c r="G202" t="s">
        <v>668</v>
      </c>
      <c r="H202" s="13">
        <v>35934</v>
      </c>
      <c r="I202" s="3">
        <v>45817</v>
      </c>
      <c r="J202" s="3">
        <v>45819</v>
      </c>
      <c r="K202" s="3">
        <v>45864</v>
      </c>
      <c r="L202" t="s">
        <v>0</v>
      </c>
      <c r="M202" s="4">
        <v>-959537</v>
      </c>
      <c r="N202" s="14">
        <f t="shared" ca="1" si="6"/>
        <v>-959537</v>
      </c>
      <c r="O202" t="s">
        <v>7</v>
      </c>
      <c r="P202" s="3"/>
      <c r="Q202" t="s">
        <v>0</v>
      </c>
      <c r="R202" t="s">
        <v>9</v>
      </c>
      <c r="S202" s="14">
        <f>+VLOOKUP(H202,'NCC phản hồi'!B:H,7,0)</f>
        <v>959537</v>
      </c>
      <c r="T202" s="14">
        <f t="shared" ca="1" si="7"/>
        <v>0</v>
      </c>
    </row>
    <row r="203" spans="1:20" ht="14.1" customHeight="1" outlineLevel="2" x14ac:dyDescent="0.2">
      <c r="A203" s="2" t="s">
        <v>0</v>
      </c>
      <c r="B203" t="s">
        <v>74</v>
      </c>
      <c r="C203" t="s">
        <v>2</v>
      </c>
      <c r="D203" t="s">
        <v>669</v>
      </c>
      <c r="E203" t="s">
        <v>4</v>
      </c>
      <c r="F203" t="s">
        <v>670</v>
      </c>
      <c r="G203" t="s">
        <v>671</v>
      </c>
      <c r="H203" s="13">
        <v>35931</v>
      </c>
      <c r="I203" s="3">
        <v>45817</v>
      </c>
      <c r="J203" s="3">
        <v>45819</v>
      </c>
      <c r="K203" s="3">
        <v>45864</v>
      </c>
      <c r="L203" t="s">
        <v>0</v>
      </c>
      <c r="M203" s="4">
        <v>-8797818</v>
      </c>
      <c r="N203" s="14">
        <f t="shared" ca="1" si="6"/>
        <v>-8797818</v>
      </c>
      <c r="O203" t="s">
        <v>7</v>
      </c>
      <c r="P203" s="3"/>
      <c r="Q203" t="s">
        <v>0</v>
      </c>
      <c r="R203" t="s">
        <v>9</v>
      </c>
      <c r="S203" s="14">
        <f>+VLOOKUP(H203,'NCC phản hồi'!B:H,7,0)</f>
        <v>8797818</v>
      </c>
      <c r="T203" s="14">
        <f t="shared" ca="1" si="7"/>
        <v>0</v>
      </c>
    </row>
    <row r="204" spans="1:20" ht="14.1" customHeight="1" outlineLevel="2" x14ac:dyDescent="0.2">
      <c r="A204" s="2" t="s">
        <v>0</v>
      </c>
      <c r="B204" t="s">
        <v>74</v>
      </c>
      <c r="C204" t="s">
        <v>2</v>
      </c>
      <c r="D204" t="s">
        <v>672</v>
      </c>
      <c r="E204" t="s">
        <v>4</v>
      </c>
      <c r="F204" t="s">
        <v>673</v>
      </c>
      <c r="G204" t="s">
        <v>674</v>
      </c>
      <c r="H204" s="13">
        <v>35930</v>
      </c>
      <c r="I204" s="3">
        <v>45817</v>
      </c>
      <c r="J204" s="3">
        <v>45819</v>
      </c>
      <c r="K204" s="3">
        <v>45864</v>
      </c>
      <c r="L204" t="s">
        <v>0</v>
      </c>
      <c r="M204" s="4">
        <v>-959537</v>
      </c>
      <c r="N204" s="14">
        <f t="shared" ca="1" si="6"/>
        <v>-959537</v>
      </c>
      <c r="O204" t="s">
        <v>7</v>
      </c>
      <c r="P204" s="3"/>
      <c r="Q204" t="s">
        <v>0</v>
      </c>
      <c r="R204" t="s">
        <v>9</v>
      </c>
      <c r="S204" s="14">
        <f>+VLOOKUP(H204,'NCC phản hồi'!B:H,7,0)</f>
        <v>959537</v>
      </c>
      <c r="T204" s="14">
        <f t="shared" ca="1" si="7"/>
        <v>0</v>
      </c>
    </row>
    <row r="205" spans="1:20" ht="14.1" customHeight="1" outlineLevel="2" x14ac:dyDescent="0.2">
      <c r="A205" s="2" t="s">
        <v>0</v>
      </c>
      <c r="B205" t="s">
        <v>66</v>
      </c>
      <c r="C205" t="s">
        <v>2</v>
      </c>
      <c r="D205" t="s">
        <v>675</v>
      </c>
      <c r="E205" t="s">
        <v>4</v>
      </c>
      <c r="F205" t="s">
        <v>676</v>
      </c>
      <c r="G205" t="s">
        <v>677</v>
      </c>
      <c r="H205" s="13">
        <v>35933</v>
      </c>
      <c r="I205" s="3">
        <v>45817</v>
      </c>
      <c r="J205" s="3">
        <v>45819</v>
      </c>
      <c r="K205" s="3">
        <v>45864</v>
      </c>
      <c r="L205" t="s">
        <v>0</v>
      </c>
      <c r="M205" s="4">
        <v>-1393118</v>
      </c>
      <c r="N205" s="14">
        <f t="shared" ca="1" si="6"/>
        <v>-1393118</v>
      </c>
      <c r="O205" t="s">
        <v>7</v>
      </c>
      <c r="P205" s="3"/>
      <c r="Q205" t="s">
        <v>0</v>
      </c>
      <c r="R205" t="s">
        <v>9</v>
      </c>
      <c r="S205" s="14">
        <f>+VLOOKUP(H205,'NCC phản hồi'!B:H,7,0)</f>
        <v>1393118</v>
      </c>
      <c r="T205" s="14">
        <f t="shared" ca="1" si="7"/>
        <v>0</v>
      </c>
    </row>
    <row r="206" spans="1:20" ht="14.1" customHeight="1" outlineLevel="2" x14ac:dyDescent="0.2">
      <c r="A206" s="2" t="s">
        <v>0</v>
      </c>
      <c r="B206" t="s">
        <v>46</v>
      </c>
      <c r="C206" t="s">
        <v>2</v>
      </c>
      <c r="D206" t="s">
        <v>678</v>
      </c>
      <c r="E206" t="s">
        <v>4</v>
      </c>
      <c r="F206" t="s">
        <v>679</v>
      </c>
      <c r="G206" t="s">
        <v>680</v>
      </c>
      <c r="H206" s="13">
        <v>35927</v>
      </c>
      <c r="I206" s="3">
        <v>45817</v>
      </c>
      <c r="J206" s="3">
        <v>45820</v>
      </c>
      <c r="K206" s="3">
        <v>45865</v>
      </c>
      <c r="L206" t="s">
        <v>0</v>
      </c>
      <c r="M206" s="4">
        <v>-5983023</v>
      </c>
      <c r="N206" s="14">
        <f t="shared" ca="1" si="6"/>
        <v>-5983023</v>
      </c>
      <c r="O206" t="s">
        <v>7</v>
      </c>
      <c r="P206" s="3"/>
      <c r="Q206" t="s">
        <v>0</v>
      </c>
      <c r="R206" t="s">
        <v>9</v>
      </c>
      <c r="S206" s="14">
        <f>+VLOOKUP(H206,'NCC phản hồi'!B:H,7,0)</f>
        <v>5983023</v>
      </c>
      <c r="T206" s="14">
        <f t="shared" ca="1" si="7"/>
        <v>0</v>
      </c>
    </row>
    <row r="207" spans="1:20" ht="14.1" customHeight="1" outlineLevel="2" x14ac:dyDescent="0.2">
      <c r="A207" s="2" t="s">
        <v>0</v>
      </c>
      <c r="B207" t="s">
        <v>177</v>
      </c>
      <c r="C207" t="s">
        <v>2</v>
      </c>
      <c r="D207" t="s">
        <v>681</v>
      </c>
      <c r="E207" t="s">
        <v>4</v>
      </c>
      <c r="F207" t="s">
        <v>682</v>
      </c>
      <c r="G207" t="s">
        <v>683</v>
      </c>
      <c r="H207" s="13">
        <v>35905</v>
      </c>
      <c r="I207" s="3">
        <v>45817</v>
      </c>
      <c r="J207" s="3">
        <v>45821</v>
      </c>
      <c r="K207" s="3">
        <v>45866</v>
      </c>
      <c r="L207" t="s">
        <v>0</v>
      </c>
      <c r="M207" s="4">
        <v>-3119926</v>
      </c>
      <c r="N207" s="14">
        <f t="shared" ca="1" si="6"/>
        <v>-3119926</v>
      </c>
      <c r="O207" t="s">
        <v>7</v>
      </c>
      <c r="P207" s="3"/>
      <c r="Q207" t="s">
        <v>0</v>
      </c>
      <c r="R207" t="s">
        <v>9</v>
      </c>
      <c r="S207" s="14">
        <f>+VLOOKUP(H207,'NCC phản hồi'!B:H,7,0)</f>
        <v>3119926</v>
      </c>
      <c r="T207" s="14">
        <f t="shared" ca="1" si="7"/>
        <v>0</v>
      </c>
    </row>
    <row r="208" spans="1:20" ht="14.1" customHeight="1" outlineLevel="2" x14ac:dyDescent="0.2">
      <c r="A208" s="2" t="s">
        <v>0</v>
      </c>
      <c r="B208" t="s">
        <v>293</v>
      </c>
      <c r="C208" t="s">
        <v>2</v>
      </c>
      <c r="D208" t="s">
        <v>684</v>
      </c>
      <c r="E208" t="s">
        <v>4</v>
      </c>
      <c r="F208" t="s">
        <v>685</v>
      </c>
      <c r="G208" t="s">
        <v>686</v>
      </c>
      <c r="H208" s="13">
        <v>35935</v>
      </c>
      <c r="I208" s="3">
        <v>45817</v>
      </c>
      <c r="J208" s="3">
        <v>45821</v>
      </c>
      <c r="K208" s="3">
        <v>45866</v>
      </c>
      <c r="L208" t="s">
        <v>0</v>
      </c>
      <c r="M208" s="4">
        <v>-3389053</v>
      </c>
      <c r="N208" s="14">
        <f t="shared" ca="1" si="6"/>
        <v>-3389053</v>
      </c>
      <c r="O208" t="s">
        <v>7</v>
      </c>
      <c r="P208" s="3"/>
      <c r="Q208" t="s">
        <v>0</v>
      </c>
      <c r="R208" t="s">
        <v>9</v>
      </c>
      <c r="S208" s="14">
        <f>+VLOOKUP(H208,'NCC phản hồi'!B:H,7,0)</f>
        <v>3389053</v>
      </c>
      <c r="T208" s="14">
        <f t="shared" ca="1" si="7"/>
        <v>0</v>
      </c>
    </row>
    <row r="209" spans="1:20" ht="14.1" customHeight="1" outlineLevel="2" x14ac:dyDescent="0.2">
      <c r="A209" s="2" t="s">
        <v>0</v>
      </c>
      <c r="B209" t="s">
        <v>62</v>
      </c>
      <c r="C209" t="s">
        <v>2</v>
      </c>
      <c r="D209" t="s">
        <v>687</v>
      </c>
      <c r="E209" t="s">
        <v>4</v>
      </c>
      <c r="F209" t="s">
        <v>688</v>
      </c>
      <c r="G209" t="s">
        <v>689</v>
      </c>
      <c r="H209" s="13">
        <v>35932</v>
      </c>
      <c r="I209" s="3">
        <v>45817</v>
      </c>
      <c r="J209" s="3">
        <v>45819</v>
      </c>
      <c r="K209" s="3">
        <v>45864</v>
      </c>
      <c r="L209" t="s">
        <v>0</v>
      </c>
      <c r="M209" s="4">
        <v>-1393118</v>
      </c>
      <c r="N209" s="14">
        <f t="shared" ca="1" si="6"/>
        <v>-1393118</v>
      </c>
      <c r="O209" t="s">
        <v>7</v>
      </c>
      <c r="P209" s="3"/>
      <c r="Q209" t="s">
        <v>0</v>
      </c>
      <c r="R209" t="s">
        <v>9</v>
      </c>
      <c r="S209" s="14">
        <f>+VLOOKUP(H209,'NCC phản hồi'!B:H,7,0)</f>
        <v>1393118</v>
      </c>
      <c r="T209" s="14">
        <f t="shared" ca="1" si="7"/>
        <v>0</v>
      </c>
    </row>
    <row r="210" spans="1:20" ht="14.1" customHeight="1" outlineLevel="2" x14ac:dyDescent="0.2">
      <c r="A210" s="2" t="s">
        <v>0</v>
      </c>
      <c r="B210" t="s">
        <v>50</v>
      </c>
      <c r="C210" t="s">
        <v>2</v>
      </c>
      <c r="D210" t="s">
        <v>690</v>
      </c>
      <c r="E210" t="s">
        <v>4</v>
      </c>
      <c r="F210" t="s">
        <v>0</v>
      </c>
      <c r="G210" t="s">
        <v>691</v>
      </c>
      <c r="H210" s="13">
        <v>13883</v>
      </c>
      <c r="I210" s="3">
        <v>45817</v>
      </c>
      <c r="J210" s="3">
        <v>45817</v>
      </c>
      <c r="K210" s="3">
        <v>45817</v>
      </c>
      <c r="L210" t="s">
        <v>0</v>
      </c>
      <c r="M210" s="4">
        <v>537713</v>
      </c>
      <c r="N210" s="14">
        <f t="shared" ca="1" si="6"/>
        <v>537713</v>
      </c>
      <c r="O210" t="s">
        <v>692</v>
      </c>
      <c r="P210" s="3">
        <v>45843</v>
      </c>
      <c r="Q210" t="s">
        <v>8</v>
      </c>
      <c r="R210" t="s">
        <v>9</v>
      </c>
      <c r="S210" s="14">
        <f>+VLOOKUP(H210,'NCC phản hồi'!B:H,7,0)</f>
        <v>-537713</v>
      </c>
      <c r="T210" s="14">
        <f t="shared" ca="1" si="7"/>
        <v>0</v>
      </c>
    </row>
    <row r="211" spans="1:20" ht="14.1" customHeight="1" outlineLevel="2" x14ac:dyDescent="0.2">
      <c r="A211" s="2" t="s">
        <v>0</v>
      </c>
      <c r="B211" t="s">
        <v>97</v>
      </c>
      <c r="C211" t="s">
        <v>2</v>
      </c>
      <c r="D211" t="s">
        <v>693</v>
      </c>
      <c r="E211" t="s">
        <v>4</v>
      </c>
      <c r="F211" t="s">
        <v>694</v>
      </c>
      <c r="G211" t="s">
        <v>695</v>
      </c>
      <c r="H211" s="13">
        <v>36086</v>
      </c>
      <c r="I211" s="3">
        <v>45819</v>
      </c>
      <c r="J211" s="3">
        <v>45819</v>
      </c>
      <c r="K211" s="3">
        <v>45864</v>
      </c>
      <c r="L211" t="s">
        <v>0</v>
      </c>
      <c r="M211" s="4">
        <v>-2259749</v>
      </c>
      <c r="N211" s="14">
        <f t="shared" ca="1" si="6"/>
        <v>-2259749</v>
      </c>
      <c r="O211" t="s">
        <v>7</v>
      </c>
      <c r="P211" s="3"/>
      <c r="Q211" t="s">
        <v>0</v>
      </c>
      <c r="R211" t="s">
        <v>9</v>
      </c>
      <c r="S211" s="14">
        <f>+VLOOKUP(H211,'NCC phản hồi'!B:H,7,0)</f>
        <v>2259749</v>
      </c>
      <c r="T211" s="14">
        <f t="shared" ca="1" si="7"/>
        <v>0</v>
      </c>
    </row>
    <row r="212" spans="1:20" ht="14.1" customHeight="1" outlineLevel="2" x14ac:dyDescent="0.2">
      <c r="A212" s="2" t="s">
        <v>0</v>
      </c>
      <c r="B212" t="s">
        <v>560</v>
      </c>
      <c r="C212" t="s">
        <v>2</v>
      </c>
      <c r="D212" t="s">
        <v>696</v>
      </c>
      <c r="E212" t="s">
        <v>4</v>
      </c>
      <c r="F212" t="s">
        <v>697</v>
      </c>
      <c r="G212" t="s">
        <v>698</v>
      </c>
      <c r="H212" s="13">
        <v>36080</v>
      </c>
      <c r="I212" s="3">
        <v>45819</v>
      </c>
      <c r="J212" s="3">
        <v>45819</v>
      </c>
      <c r="K212" s="3">
        <v>45864</v>
      </c>
      <c r="L212" t="s">
        <v>0</v>
      </c>
      <c r="M212" s="4">
        <v>-959537</v>
      </c>
      <c r="N212" s="14">
        <f t="shared" ca="1" si="6"/>
        <v>-959537</v>
      </c>
      <c r="O212" t="s">
        <v>7</v>
      </c>
      <c r="P212" s="3"/>
      <c r="Q212" t="s">
        <v>0</v>
      </c>
      <c r="R212" t="s">
        <v>9</v>
      </c>
      <c r="S212" s="14">
        <f>+VLOOKUP(H212,'NCC phản hồi'!B:H,7,0)</f>
        <v>959537</v>
      </c>
      <c r="T212" s="14">
        <f t="shared" ca="1" si="7"/>
        <v>0</v>
      </c>
    </row>
    <row r="213" spans="1:20" ht="14.1" customHeight="1" outlineLevel="2" x14ac:dyDescent="0.2">
      <c r="A213" s="2" t="s">
        <v>0</v>
      </c>
      <c r="B213" t="s">
        <v>101</v>
      </c>
      <c r="C213" t="s">
        <v>2</v>
      </c>
      <c r="D213" t="s">
        <v>699</v>
      </c>
      <c r="E213" t="s">
        <v>4</v>
      </c>
      <c r="F213" t="s">
        <v>700</v>
      </c>
      <c r="G213" t="s">
        <v>701</v>
      </c>
      <c r="H213" s="13">
        <v>36095</v>
      </c>
      <c r="I213" s="3">
        <v>45819</v>
      </c>
      <c r="J213" s="3">
        <v>45819</v>
      </c>
      <c r="K213" s="3">
        <v>45864</v>
      </c>
      <c r="L213" t="s">
        <v>0</v>
      </c>
      <c r="M213" s="4">
        <v>-959537</v>
      </c>
      <c r="N213" s="14">
        <f t="shared" ca="1" si="6"/>
        <v>-959537</v>
      </c>
      <c r="O213" t="s">
        <v>7</v>
      </c>
      <c r="P213" s="3"/>
      <c r="Q213" t="s">
        <v>0</v>
      </c>
      <c r="R213" t="s">
        <v>9</v>
      </c>
      <c r="S213" s="14">
        <f>+VLOOKUP(H213,'NCC phản hồi'!B:H,7,0)</f>
        <v>959537</v>
      </c>
      <c r="T213" s="14">
        <f t="shared" ca="1" si="7"/>
        <v>0</v>
      </c>
    </row>
    <row r="214" spans="1:20" ht="14.1" customHeight="1" outlineLevel="2" x14ac:dyDescent="0.2">
      <c r="A214" s="2" t="s">
        <v>0</v>
      </c>
      <c r="B214" t="s">
        <v>352</v>
      </c>
      <c r="C214" t="s">
        <v>2</v>
      </c>
      <c r="D214" t="s">
        <v>702</v>
      </c>
      <c r="E214" t="s">
        <v>4</v>
      </c>
      <c r="F214" t="s">
        <v>703</v>
      </c>
      <c r="G214" t="s">
        <v>704</v>
      </c>
      <c r="H214" s="13">
        <v>36089</v>
      </c>
      <c r="I214" s="3">
        <v>45819</v>
      </c>
      <c r="J214" s="3">
        <v>45819</v>
      </c>
      <c r="K214" s="3">
        <v>45864</v>
      </c>
      <c r="L214" t="s">
        <v>0</v>
      </c>
      <c r="M214" s="4">
        <v>-959537</v>
      </c>
      <c r="N214" s="14">
        <f t="shared" ca="1" si="6"/>
        <v>-959537</v>
      </c>
      <c r="O214" t="s">
        <v>7</v>
      </c>
      <c r="P214" s="3"/>
      <c r="Q214" t="s">
        <v>0</v>
      </c>
      <c r="R214" t="s">
        <v>9</v>
      </c>
      <c r="S214" s="14">
        <f>+VLOOKUP(H214,'NCC phản hồi'!B:H,7,0)</f>
        <v>959537</v>
      </c>
      <c r="T214" s="14">
        <f t="shared" ca="1" si="7"/>
        <v>0</v>
      </c>
    </row>
    <row r="215" spans="1:20" ht="14.1" customHeight="1" outlineLevel="2" x14ac:dyDescent="0.2">
      <c r="A215" s="2" t="s">
        <v>0</v>
      </c>
      <c r="B215" t="s">
        <v>89</v>
      </c>
      <c r="C215" t="s">
        <v>2</v>
      </c>
      <c r="D215" t="s">
        <v>705</v>
      </c>
      <c r="E215" t="s">
        <v>4</v>
      </c>
      <c r="F215" t="s">
        <v>706</v>
      </c>
      <c r="G215" t="s">
        <v>707</v>
      </c>
      <c r="H215" s="13">
        <v>36092</v>
      </c>
      <c r="I215" s="3">
        <v>45819</v>
      </c>
      <c r="J215" s="3">
        <v>45819</v>
      </c>
      <c r="K215" s="3">
        <v>45864</v>
      </c>
      <c r="L215" t="s">
        <v>0</v>
      </c>
      <c r="M215" s="4">
        <v>-2182291</v>
      </c>
      <c r="N215" s="14">
        <f t="shared" ca="1" si="6"/>
        <v>-2182291</v>
      </c>
      <c r="O215" t="s">
        <v>7</v>
      </c>
      <c r="P215" s="3"/>
      <c r="Q215" t="s">
        <v>0</v>
      </c>
      <c r="R215" t="s">
        <v>9</v>
      </c>
      <c r="S215" s="14">
        <f>+VLOOKUP(H215,'NCC phản hồi'!B:H,7,0)</f>
        <v>2182291</v>
      </c>
      <c r="T215" s="14">
        <f t="shared" ca="1" si="7"/>
        <v>0</v>
      </c>
    </row>
    <row r="216" spans="1:20" ht="14.1" customHeight="1" outlineLevel="2" x14ac:dyDescent="0.2">
      <c r="A216" s="2" t="s">
        <v>0</v>
      </c>
      <c r="B216" t="s">
        <v>105</v>
      </c>
      <c r="C216" t="s">
        <v>2</v>
      </c>
      <c r="D216" t="s">
        <v>708</v>
      </c>
      <c r="E216" t="s">
        <v>4</v>
      </c>
      <c r="F216" t="s">
        <v>709</v>
      </c>
      <c r="G216" t="s">
        <v>710</v>
      </c>
      <c r="H216" s="13">
        <v>36106</v>
      </c>
      <c r="I216" s="3">
        <v>45819</v>
      </c>
      <c r="J216" s="3">
        <v>45820</v>
      </c>
      <c r="K216" s="3">
        <v>45865</v>
      </c>
      <c r="L216" t="s">
        <v>0</v>
      </c>
      <c r="M216" s="4">
        <v>-5524917</v>
      </c>
      <c r="N216" s="14">
        <f t="shared" ca="1" si="6"/>
        <v>-5524917</v>
      </c>
      <c r="O216" t="s">
        <v>7</v>
      </c>
      <c r="P216" s="3"/>
      <c r="Q216" t="s">
        <v>0</v>
      </c>
      <c r="R216" t="s">
        <v>9</v>
      </c>
      <c r="S216" s="14">
        <f>+VLOOKUP(H216,'NCC phản hồi'!B:H,7,0)</f>
        <v>5524917</v>
      </c>
      <c r="T216" s="14">
        <f t="shared" ca="1" si="7"/>
        <v>0</v>
      </c>
    </row>
    <row r="217" spans="1:20" ht="14.1" customHeight="1" outlineLevel="2" x14ac:dyDescent="0.2">
      <c r="A217" s="2" t="s">
        <v>0</v>
      </c>
      <c r="B217" t="s">
        <v>342</v>
      </c>
      <c r="C217" t="s">
        <v>2</v>
      </c>
      <c r="D217" t="s">
        <v>711</v>
      </c>
      <c r="E217" t="s">
        <v>4</v>
      </c>
      <c r="F217" t="s">
        <v>712</v>
      </c>
      <c r="G217" t="s">
        <v>713</v>
      </c>
      <c r="H217" s="13">
        <v>36107</v>
      </c>
      <c r="I217" s="3">
        <v>45819</v>
      </c>
      <c r="J217" s="3">
        <v>45820</v>
      </c>
      <c r="K217" s="3">
        <v>45865</v>
      </c>
      <c r="L217" t="s">
        <v>0</v>
      </c>
      <c r="M217" s="4">
        <v>-3172262</v>
      </c>
      <c r="N217" s="14">
        <f t="shared" ca="1" si="6"/>
        <v>-3172262</v>
      </c>
      <c r="O217" t="s">
        <v>7</v>
      </c>
      <c r="P217" s="3"/>
      <c r="Q217" t="s">
        <v>0</v>
      </c>
      <c r="R217" t="s">
        <v>9</v>
      </c>
      <c r="S217" s="14">
        <f>+VLOOKUP(H217,'NCC phản hồi'!B:H,7,0)</f>
        <v>3172262</v>
      </c>
      <c r="T217" s="14">
        <f t="shared" ca="1" si="7"/>
        <v>0</v>
      </c>
    </row>
    <row r="218" spans="1:20" ht="14.1" customHeight="1" outlineLevel="2" x14ac:dyDescent="0.2">
      <c r="A218" s="2" t="s">
        <v>0</v>
      </c>
      <c r="B218" t="s">
        <v>125</v>
      </c>
      <c r="C218" t="s">
        <v>2</v>
      </c>
      <c r="D218" t="s">
        <v>714</v>
      </c>
      <c r="E218" t="s">
        <v>4</v>
      </c>
      <c r="F218" t="s">
        <v>715</v>
      </c>
      <c r="G218" t="s">
        <v>716</v>
      </c>
      <c r="H218" s="13">
        <v>36108</v>
      </c>
      <c r="I218" s="3">
        <v>45819</v>
      </c>
      <c r="J218" s="3">
        <v>45821</v>
      </c>
      <c r="K218" s="3">
        <v>45866</v>
      </c>
      <c r="L218" t="s">
        <v>0</v>
      </c>
      <c r="M218" s="4">
        <v>-3505205</v>
      </c>
      <c r="N218" s="14">
        <f t="shared" ca="1" si="6"/>
        <v>-3505205</v>
      </c>
      <c r="O218" t="s">
        <v>7</v>
      </c>
      <c r="P218" s="3"/>
      <c r="Q218" t="s">
        <v>0</v>
      </c>
      <c r="R218" t="s">
        <v>9</v>
      </c>
      <c r="S218" s="14">
        <f>+VLOOKUP(H218,'NCC phản hồi'!B:H,7,0)</f>
        <v>3505205</v>
      </c>
      <c r="T218" s="14">
        <f t="shared" ca="1" si="7"/>
        <v>0</v>
      </c>
    </row>
    <row r="219" spans="1:20" ht="14.1" customHeight="1" outlineLevel="2" x14ac:dyDescent="0.2">
      <c r="A219" s="2" t="s">
        <v>0</v>
      </c>
      <c r="B219" t="s">
        <v>1</v>
      </c>
      <c r="C219" t="s">
        <v>2</v>
      </c>
      <c r="D219" t="s">
        <v>717</v>
      </c>
      <c r="E219" t="s">
        <v>4</v>
      </c>
      <c r="F219" t="s">
        <v>718</v>
      </c>
      <c r="G219" t="s">
        <v>719</v>
      </c>
      <c r="H219" s="13">
        <v>36109</v>
      </c>
      <c r="I219" s="3">
        <v>45819</v>
      </c>
      <c r="J219" s="3">
        <v>45821</v>
      </c>
      <c r="K219" s="3">
        <v>45866</v>
      </c>
      <c r="L219" t="s">
        <v>0</v>
      </c>
      <c r="M219" s="4">
        <v>-2700415</v>
      </c>
      <c r="N219" s="14">
        <f t="shared" ca="1" si="6"/>
        <v>-2700415</v>
      </c>
      <c r="O219" t="s">
        <v>7</v>
      </c>
      <c r="P219" s="3"/>
      <c r="Q219" t="s">
        <v>0</v>
      </c>
      <c r="R219" t="s">
        <v>9</v>
      </c>
      <c r="S219" s="14">
        <f>+VLOOKUP(H219,'NCC phản hồi'!B:H,7,0)</f>
        <v>2700415</v>
      </c>
      <c r="T219" s="14">
        <f t="shared" ca="1" si="7"/>
        <v>0</v>
      </c>
    </row>
    <row r="220" spans="1:20" ht="14.1" customHeight="1" outlineLevel="2" x14ac:dyDescent="0.2">
      <c r="A220" s="2" t="s">
        <v>0</v>
      </c>
      <c r="B220" t="s">
        <v>14</v>
      </c>
      <c r="C220" t="s">
        <v>2</v>
      </c>
      <c r="D220" t="s">
        <v>720</v>
      </c>
      <c r="E220" t="s">
        <v>4</v>
      </c>
      <c r="F220" t="s">
        <v>721</v>
      </c>
      <c r="G220" t="s">
        <v>722</v>
      </c>
      <c r="H220" s="13">
        <v>36128</v>
      </c>
      <c r="I220" s="3">
        <v>45819</v>
      </c>
      <c r="J220" s="3">
        <v>45820</v>
      </c>
      <c r="K220" s="3">
        <v>45865</v>
      </c>
      <c r="L220" t="s">
        <v>0</v>
      </c>
      <c r="M220" s="4">
        <v>-2352655</v>
      </c>
      <c r="N220" s="14">
        <f t="shared" ca="1" si="6"/>
        <v>-2352655</v>
      </c>
      <c r="O220" t="s">
        <v>7</v>
      </c>
      <c r="P220" s="3"/>
      <c r="Q220" t="s">
        <v>0</v>
      </c>
      <c r="R220" t="s">
        <v>9</v>
      </c>
      <c r="S220" s="14">
        <f>+VLOOKUP(H220,'NCC phản hồi'!B:H,7,0)</f>
        <v>2352655</v>
      </c>
      <c r="T220" s="14">
        <f t="shared" ca="1" si="7"/>
        <v>0</v>
      </c>
    </row>
    <row r="221" spans="1:20" ht="14.1" customHeight="1" outlineLevel="2" x14ac:dyDescent="0.2">
      <c r="A221" s="2" t="s">
        <v>0</v>
      </c>
      <c r="B221" t="s">
        <v>22</v>
      </c>
      <c r="C221" t="s">
        <v>2</v>
      </c>
      <c r="D221" t="s">
        <v>723</v>
      </c>
      <c r="E221" t="s">
        <v>4</v>
      </c>
      <c r="F221" t="s">
        <v>724</v>
      </c>
      <c r="G221" t="s">
        <v>725</v>
      </c>
      <c r="H221" s="13">
        <v>36077</v>
      </c>
      <c r="I221" s="3">
        <v>45819</v>
      </c>
      <c r="J221" s="3">
        <v>45819</v>
      </c>
      <c r="K221" s="3">
        <v>45864</v>
      </c>
      <c r="L221" t="s">
        <v>0</v>
      </c>
      <c r="M221" s="4">
        <v>-2082931</v>
      </c>
      <c r="N221" s="14">
        <f t="shared" ca="1" si="6"/>
        <v>-2082931</v>
      </c>
      <c r="O221" t="s">
        <v>7</v>
      </c>
      <c r="P221" s="3"/>
      <c r="Q221" t="s">
        <v>0</v>
      </c>
      <c r="R221" t="s">
        <v>9</v>
      </c>
      <c r="S221" s="14">
        <f>+VLOOKUP(H221,'NCC phản hồi'!B:H,7,0)</f>
        <v>2082931</v>
      </c>
      <c r="T221" s="14">
        <f t="shared" ca="1" si="7"/>
        <v>0</v>
      </c>
    </row>
    <row r="222" spans="1:20" ht="14.1" customHeight="1" outlineLevel="2" x14ac:dyDescent="0.2">
      <c r="A222" s="2" t="s">
        <v>0</v>
      </c>
      <c r="B222" t="s">
        <v>97</v>
      </c>
      <c r="C222" t="s">
        <v>2</v>
      </c>
      <c r="D222" t="s">
        <v>726</v>
      </c>
      <c r="E222" t="s">
        <v>4</v>
      </c>
      <c r="F222" t="s">
        <v>727</v>
      </c>
      <c r="G222" t="s">
        <v>728</v>
      </c>
      <c r="H222" s="13">
        <v>36085</v>
      </c>
      <c r="I222" s="3">
        <v>45819</v>
      </c>
      <c r="J222" s="3">
        <v>45819</v>
      </c>
      <c r="K222" s="3">
        <v>45864</v>
      </c>
      <c r="L222" t="s">
        <v>0</v>
      </c>
      <c r="M222" s="4">
        <v>-1919074</v>
      </c>
      <c r="N222" s="14">
        <f t="shared" ca="1" si="6"/>
        <v>-1919074</v>
      </c>
      <c r="O222" t="s">
        <v>7</v>
      </c>
      <c r="P222" s="3"/>
      <c r="Q222" t="s">
        <v>0</v>
      </c>
      <c r="R222" t="s">
        <v>9</v>
      </c>
      <c r="S222" s="14">
        <f>+VLOOKUP(H222,'NCC phản hồi'!B:H,7,0)</f>
        <v>1919074</v>
      </c>
      <c r="T222" s="14">
        <f t="shared" ca="1" si="7"/>
        <v>0</v>
      </c>
    </row>
    <row r="223" spans="1:20" ht="14.1" customHeight="1" outlineLevel="2" x14ac:dyDescent="0.2">
      <c r="A223" s="2" t="s">
        <v>0</v>
      </c>
      <c r="B223" t="s">
        <v>129</v>
      </c>
      <c r="C223" t="s">
        <v>2</v>
      </c>
      <c r="D223" t="s">
        <v>729</v>
      </c>
      <c r="E223" t="s">
        <v>4</v>
      </c>
      <c r="F223" t="s">
        <v>730</v>
      </c>
      <c r="G223" t="s">
        <v>731</v>
      </c>
      <c r="H223" s="13">
        <v>36655</v>
      </c>
      <c r="I223" s="3">
        <v>45820</v>
      </c>
      <c r="J223" s="3">
        <v>45822</v>
      </c>
      <c r="K223" s="3">
        <v>45867</v>
      </c>
      <c r="L223" t="s">
        <v>0</v>
      </c>
      <c r="M223" s="4">
        <v>-5424278</v>
      </c>
      <c r="N223" s="14">
        <f t="shared" ca="1" si="6"/>
        <v>-5424278</v>
      </c>
      <c r="O223" t="s">
        <v>7</v>
      </c>
      <c r="P223" s="3"/>
      <c r="Q223" t="s">
        <v>0</v>
      </c>
      <c r="R223" t="s">
        <v>9</v>
      </c>
      <c r="S223" s="14">
        <f>+VLOOKUP(H223,'NCC phản hồi'!B:H,7,0)</f>
        <v>5424278</v>
      </c>
      <c r="T223" s="14">
        <f t="shared" ca="1" si="7"/>
        <v>0</v>
      </c>
    </row>
    <row r="224" spans="1:20" ht="14.1" customHeight="1" outlineLevel="2" x14ac:dyDescent="0.2">
      <c r="A224" s="2" t="s">
        <v>0</v>
      </c>
      <c r="B224" t="s">
        <v>243</v>
      </c>
      <c r="C224" t="s">
        <v>2</v>
      </c>
      <c r="D224" t="s">
        <v>732</v>
      </c>
      <c r="E224" t="s">
        <v>4</v>
      </c>
      <c r="F224" t="s">
        <v>733</v>
      </c>
      <c r="G224" t="s">
        <v>734</v>
      </c>
      <c r="H224" s="13">
        <v>36467</v>
      </c>
      <c r="I224" s="3">
        <v>45820</v>
      </c>
      <c r="J224" s="3">
        <v>45820</v>
      </c>
      <c r="K224" s="3">
        <v>45865</v>
      </c>
      <c r="L224" t="s">
        <v>0</v>
      </c>
      <c r="M224" s="4">
        <v>-2786983</v>
      </c>
      <c r="N224" s="14">
        <f t="shared" ca="1" si="6"/>
        <v>-2786983</v>
      </c>
      <c r="O224" t="s">
        <v>7</v>
      </c>
      <c r="P224" s="3"/>
      <c r="Q224" t="s">
        <v>0</v>
      </c>
      <c r="R224" t="s">
        <v>9</v>
      </c>
      <c r="S224" s="14">
        <f>+VLOOKUP(H224,'NCC phản hồi'!B:H,7,0)</f>
        <v>2786983</v>
      </c>
      <c r="T224" s="14">
        <f t="shared" ca="1" si="7"/>
        <v>0</v>
      </c>
    </row>
    <row r="225" spans="1:20" ht="14.1" customHeight="1" outlineLevel="2" x14ac:dyDescent="0.2">
      <c r="A225" s="2" t="s">
        <v>0</v>
      </c>
      <c r="B225" t="s">
        <v>136</v>
      </c>
      <c r="C225" t="s">
        <v>2</v>
      </c>
      <c r="D225" t="s">
        <v>735</v>
      </c>
      <c r="E225" t="s">
        <v>4</v>
      </c>
      <c r="F225" t="s">
        <v>736</v>
      </c>
      <c r="G225" t="s">
        <v>737</v>
      </c>
      <c r="H225" s="13">
        <v>36464</v>
      </c>
      <c r="I225" s="3">
        <v>45820</v>
      </c>
      <c r="J225" s="3">
        <v>45820</v>
      </c>
      <c r="K225" s="3">
        <v>45865</v>
      </c>
      <c r="L225" t="s">
        <v>0</v>
      </c>
      <c r="M225" s="4">
        <v>-1919074</v>
      </c>
      <c r="N225" s="14">
        <f t="shared" ca="1" si="6"/>
        <v>-1919074</v>
      </c>
      <c r="O225" t="s">
        <v>7</v>
      </c>
      <c r="P225" s="3"/>
      <c r="Q225" t="s">
        <v>0</v>
      </c>
      <c r="R225" t="s">
        <v>9</v>
      </c>
      <c r="S225" s="14">
        <f>+VLOOKUP(H225,'NCC phản hồi'!B:H,7,0)</f>
        <v>1919074</v>
      </c>
      <c r="T225" s="14">
        <f t="shared" ca="1" si="7"/>
        <v>0</v>
      </c>
    </row>
    <row r="226" spans="1:20" ht="14.1" customHeight="1" outlineLevel="2" x14ac:dyDescent="0.2">
      <c r="A226" s="2" t="s">
        <v>0</v>
      </c>
      <c r="B226" t="s">
        <v>243</v>
      </c>
      <c r="C226" t="s">
        <v>2</v>
      </c>
      <c r="D226" t="s">
        <v>738</v>
      </c>
      <c r="E226" t="s">
        <v>4</v>
      </c>
      <c r="F226" t="s">
        <v>739</v>
      </c>
      <c r="G226" t="s">
        <v>740</v>
      </c>
      <c r="H226" s="13">
        <v>36488</v>
      </c>
      <c r="I226" s="3">
        <v>45820</v>
      </c>
      <c r="J226" s="3">
        <v>45820</v>
      </c>
      <c r="K226" s="3">
        <v>45865</v>
      </c>
      <c r="L226" t="s">
        <v>0</v>
      </c>
      <c r="M226" s="4">
        <v>-959537</v>
      </c>
      <c r="N226" s="14">
        <f t="shared" ca="1" si="6"/>
        <v>-959537</v>
      </c>
      <c r="O226" t="s">
        <v>7</v>
      </c>
      <c r="P226" s="3"/>
      <c r="Q226" t="s">
        <v>0</v>
      </c>
      <c r="R226" t="s">
        <v>9</v>
      </c>
      <c r="S226" s="14">
        <f>+VLOOKUP(H226,'NCC phản hồi'!B:H,7,0)</f>
        <v>959537</v>
      </c>
      <c r="T226" s="14">
        <f t="shared" ca="1" si="7"/>
        <v>0</v>
      </c>
    </row>
    <row r="227" spans="1:20" ht="14.1" customHeight="1" outlineLevel="2" x14ac:dyDescent="0.2">
      <c r="A227" s="2" t="s">
        <v>0</v>
      </c>
      <c r="B227" t="s">
        <v>136</v>
      </c>
      <c r="C227" t="s">
        <v>2</v>
      </c>
      <c r="D227" t="s">
        <v>741</v>
      </c>
      <c r="E227" t="s">
        <v>4</v>
      </c>
      <c r="F227" t="s">
        <v>742</v>
      </c>
      <c r="G227" t="s">
        <v>743</v>
      </c>
      <c r="H227" s="13">
        <v>36465</v>
      </c>
      <c r="I227" s="3">
        <v>45820</v>
      </c>
      <c r="J227" s="3">
        <v>45820</v>
      </c>
      <c r="K227" s="3">
        <v>45865</v>
      </c>
      <c r="L227" t="s">
        <v>0</v>
      </c>
      <c r="M227" s="4">
        <v>-2516512</v>
      </c>
      <c r="N227" s="14">
        <f t="shared" ca="1" si="6"/>
        <v>-2516512</v>
      </c>
      <c r="O227" t="s">
        <v>7</v>
      </c>
      <c r="P227" s="3"/>
      <c r="Q227" t="s">
        <v>0</v>
      </c>
      <c r="R227" t="s">
        <v>9</v>
      </c>
      <c r="S227" s="14">
        <f>+VLOOKUP(H227,'NCC phản hồi'!B:H,7,0)</f>
        <v>2516512</v>
      </c>
      <c r="T227" s="14">
        <f t="shared" ca="1" si="7"/>
        <v>0</v>
      </c>
    </row>
    <row r="228" spans="1:20" ht="14.1" customHeight="1" outlineLevel="2" x14ac:dyDescent="0.2">
      <c r="A228" s="2" t="s">
        <v>0</v>
      </c>
      <c r="B228" t="s">
        <v>279</v>
      </c>
      <c r="C228" t="s">
        <v>2</v>
      </c>
      <c r="D228" t="s">
        <v>744</v>
      </c>
      <c r="E228" t="s">
        <v>4</v>
      </c>
      <c r="F228" t="s">
        <v>745</v>
      </c>
      <c r="G228" t="s">
        <v>746</v>
      </c>
      <c r="H228" s="13">
        <v>36650</v>
      </c>
      <c r="I228" s="3">
        <v>45820</v>
      </c>
      <c r="J228" s="3">
        <v>45821</v>
      </c>
      <c r="K228" s="3">
        <v>45866</v>
      </c>
      <c r="L228" t="s">
        <v>0</v>
      </c>
      <c r="M228" s="4">
        <v>-2200362</v>
      </c>
      <c r="N228" s="14">
        <f t="shared" ca="1" si="6"/>
        <v>-2200362</v>
      </c>
      <c r="O228" t="s">
        <v>7</v>
      </c>
      <c r="P228" s="3"/>
      <c r="Q228" t="s">
        <v>0</v>
      </c>
      <c r="R228" t="s">
        <v>9</v>
      </c>
      <c r="S228" s="14">
        <f>+VLOOKUP(H228,'NCC phản hồi'!B:H,7,0)</f>
        <v>2200362</v>
      </c>
      <c r="T228" s="14">
        <f t="shared" ca="1" si="7"/>
        <v>0</v>
      </c>
    </row>
    <row r="229" spans="1:20" ht="14.1" customHeight="1" outlineLevel="2" x14ac:dyDescent="0.2">
      <c r="A229" s="2" t="s">
        <v>0</v>
      </c>
      <c r="B229" t="s">
        <v>10</v>
      </c>
      <c r="C229" t="s">
        <v>2</v>
      </c>
      <c r="D229" t="s">
        <v>747</v>
      </c>
      <c r="E229" t="s">
        <v>4</v>
      </c>
      <c r="F229" t="s">
        <v>748</v>
      </c>
      <c r="G229" t="s">
        <v>749</v>
      </c>
      <c r="H229" s="13">
        <v>36651</v>
      </c>
      <c r="I229" s="3">
        <v>45820</v>
      </c>
      <c r="J229" s="3">
        <v>45822</v>
      </c>
      <c r="K229" s="3">
        <v>45867</v>
      </c>
      <c r="L229" t="s">
        <v>0</v>
      </c>
      <c r="M229" s="4">
        <v>-2160389</v>
      </c>
      <c r="N229" s="14">
        <f t="shared" ca="1" si="6"/>
        <v>-2160389</v>
      </c>
      <c r="O229" t="s">
        <v>7</v>
      </c>
      <c r="P229" s="3"/>
      <c r="Q229" t="s">
        <v>0</v>
      </c>
      <c r="R229" t="s">
        <v>9</v>
      </c>
      <c r="S229" s="14">
        <f>+VLOOKUP(H229,'NCC phản hồi'!B:H,7,0)</f>
        <v>2160389</v>
      </c>
      <c r="T229" s="14">
        <f t="shared" ca="1" si="7"/>
        <v>0</v>
      </c>
    </row>
    <row r="230" spans="1:20" ht="14.1" customHeight="1" outlineLevel="2" x14ac:dyDescent="0.2">
      <c r="A230" s="2" t="s">
        <v>0</v>
      </c>
      <c r="B230" t="s">
        <v>34</v>
      </c>
      <c r="C230" t="s">
        <v>2</v>
      </c>
      <c r="D230" t="s">
        <v>750</v>
      </c>
      <c r="E230" t="s">
        <v>4</v>
      </c>
      <c r="F230" t="s">
        <v>751</v>
      </c>
      <c r="G230" t="s">
        <v>752</v>
      </c>
      <c r="H230" s="13">
        <v>36654</v>
      </c>
      <c r="I230" s="3">
        <v>45820</v>
      </c>
      <c r="J230" s="3">
        <v>45826</v>
      </c>
      <c r="K230" s="3">
        <v>45871</v>
      </c>
      <c r="L230" t="s">
        <v>0</v>
      </c>
      <c r="M230" s="4">
        <v>-325186</v>
      </c>
      <c r="N230" s="14">
        <f t="shared" ca="1" si="6"/>
        <v>-325186</v>
      </c>
      <c r="O230" t="s">
        <v>7</v>
      </c>
      <c r="P230" s="3"/>
      <c r="Q230" t="s">
        <v>0</v>
      </c>
      <c r="R230" t="s">
        <v>9</v>
      </c>
      <c r="S230" s="14">
        <f>+VLOOKUP(H230,'NCC phản hồi'!B:H,7,0)</f>
        <v>325186</v>
      </c>
      <c r="T230" s="14">
        <f t="shared" ca="1" si="7"/>
        <v>0</v>
      </c>
    </row>
    <row r="231" spans="1:20" ht="14.1" customHeight="1" outlineLevel="2" x14ac:dyDescent="0.2">
      <c r="A231" s="2" t="s">
        <v>0</v>
      </c>
      <c r="B231" t="s">
        <v>147</v>
      </c>
      <c r="C231" t="s">
        <v>2</v>
      </c>
      <c r="D231" t="s">
        <v>753</v>
      </c>
      <c r="E231" t="s">
        <v>4</v>
      </c>
      <c r="F231" t="s">
        <v>754</v>
      </c>
      <c r="G231" t="s">
        <v>755</v>
      </c>
      <c r="H231" s="13">
        <v>36653</v>
      </c>
      <c r="I231" s="3">
        <v>45820</v>
      </c>
      <c r="J231" s="3">
        <v>45833</v>
      </c>
      <c r="K231" s="3">
        <v>45878</v>
      </c>
      <c r="L231" t="s">
        <v>0</v>
      </c>
      <c r="M231" s="4">
        <v>-465191</v>
      </c>
      <c r="N231" s="14">
        <f t="shared" ca="1" si="6"/>
        <v>-465191</v>
      </c>
      <c r="O231" t="s">
        <v>7</v>
      </c>
      <c r="P231" s="3"/>
      <c r="Q231" t="s">
        <v>0</v>
      </c>
      <c r="R231" t="s">
        <v>9</v>
      </c>
      <c r="S231" s="14">
        <f>+VLOOKUP(H231,'NCC phản hồi'!B:H,7,0)</f>
        <v>465191</v>
      </c>
      <c r="T231" s="14">
        <f t="shared" ca="1" si="7"/>
        <v>0</v>
      </c>
    </row>
    <row r="232" spans="1:20" ht="14.1" customHeight="1" outlineLevel="2" x14ac:dyDescent="0.2">
      <c r="A232" s="2" t="s">
        <v>0</v>
      </c>
      <c r="B232" t="s">
        <v>147</v>
      </c>
      <c r="C232" t="s">
        <v>2</v>
      </c>
      <c r="D232" t="s">
        <v>756</v>
      </c>
      <c r="E232" t="s">
        <v>4</v>
      </c>
      <c r="F232" t="s">
        <v>757</v>
      </c>
      <c r="G232" t="s">
        <v>758</v>
      </c>
      <c r="H232" s="13">
        <v>36652</v>
      </c>
      <c r="I232" s="3">
        <v>45820</v>
      </c>
      <c r="J232" s="3">
        <v>45833</v>
      </c>
      <c r="K232" s="3">
        <v>45878</v>
      </c>
      <c r="L232" t="s">
        <v>0</v>
      </c>
      <c r="M232" s="4">
        <v>-2545668</v>
      </c>
      <c r="N232" s="14">
        <f t="shared" ca="1" si="6"/>
        <v>-2545668</v>
      </c>
      <c r="O232" t="s">
        <v>7</v>
      </c>
      <c r="P232" s="3"/>
      <c r="Q232" t="s">
        <v>0</v>
      </c>
      <c r="R232" t="s">
        <v>9</v>
      </c>
      <c r="S232" s="14">
        <f>+VLOOKUP(H232,'NCC phản hồi'!B:H,7,0)</f>
        <v>2545668</v>
      </c>
      <c r="T232" s="14">
        <f t="shared" ca="1" si="7"/>
        <v>0</v>
      </c>
    </row>
    <row r="233" spans="1:20" ht="14.1" customHeight="1" outlineLevel="2" x14ac:dyDescent="0.2">
      <c r="A233" s="2" t="s">
        <v>0</v>
      </c>
      <c r="B233" t="s">
        <v>70</v>
      </c>
      <c r="C233" t="s">
        <v>2</v>
      </c>
      <c r="D233" t="s">
        <v>759</v>
      </c>
      <c r="E233" t="s">
        <v>4</v>
      </c>
      <c r="F233" t="s">
        <v>760</v>
      </c>
      <c r="G233" t="s">
        <v>761</v>
      </c>
      <c r="H233" s="13">
        <v>36693</v>
      </c>
      <c r="I233" s="3">
        <v>45821</v>
      </c>
      <c r="J233" s="3">
        <v>45822</v>
      </c>
      <c r="K233" s="3">
        <v>45867</v>
      </c>
      <c r="L233" t="s">
        <v>0</v>
      </c>
      <c r="M233" s="4">
        <v>-1919074</v>
      </c>
      <c r="N233" s="14">
        <f t="shared" ca="1" si="6"/>
        <v>-1919074</v>
      </c>
      <c r="O233" t="s">
        <v>7</v>
      </c>
      <c r="P233" s="3"/>
      <c r="Q233" t="s">
        <v>0</v>
      </c>
      <c r="R233" t="s">
        <v>9</v>
      </c>
      <c r="S233" s="14">
        <f>+VLOOKUP(H233,'NCC phản hồi'!B:H,7,0)</f>
        <v>1919074</v>
      </c>
      <c r="T233" s="14">
        <f t="shared" ca="1" si="7"/>
        <v>0</v>
      </c>
    </row>
    <row r="234" spans="1:20" ht="14.1" customHeight="1" outlineLevel="2" x14ac:dyDescent="0.2">
      <c r="A234" s="2" t="s">
        <v>0</v>
      </c>
      <c r="B234" t="s">
        <v>38</v>
      </c>
      <c r="C234" t="s">
        <v>2</v>
      </c>
      <c r="D234" t="s">
        <v>762</v>
      </c>
      <c r="E234" t="s">
        <v>4</v>
      </c>
      <c r="F234" t="s">
        <v>763</v>
      </c>
      <c r="G234" t="s">
        <v>764</v>
      </c>
      <c r="H234" s="13">
        <v>36694</v>
      </c>
      <c r="I234" s="3">
        <v>45821</v>
      </c>
      <c r="J234" s="3">
        <v>45823</v>
      </c>
      <c r="K234" s="3">
        <v>45868</v>
      </c>
      <c r="L234" t="s">
        <v>0</v>
      </c>
      <c r="M234" s="4">
        <v>-2352655</v>
      </c>
      <c r="N234" s="14">
        <f t="shared" ca="1" si="6"/>
        <v>-2352655</v>
      </c>
      <c r="O234" t="s">
        <v>7</v>
      </c>
      <c r="P234" s="3"/>
      <c r="Q234" t="s">
        <v>0</v>
      </c>
      <c r="R234" t="s">
        <v>9</v>
      </c>
      <c r="S234" s="14">
        <f>+VLOOKUP(H234,'NCC phản hồi'!B:H,7,0)</f>
        <v>2352655</v>
      </c>
      <c r="T234" s="14">
        <f t="shared" ca="1" si="7"/>
        <v>0</v>
      </c>
    </row>
    <row r="235" spans="1:20" ht="14.1" customHeight="1" outlineLevel="2" x14ac:dyDescent="0.2">
      <c r="A235" s="2" t="s">
        <v>0</v>
      </c>
      <c r="B235" t="s">
        <v>42</v>
      </c>
      <c r="C235" t="s">
        <v>2</v>
      </c>
      <c r="D235" t="s">
        <v>765</v>
      </c>
      <c r="E235" t="s">
        <v>4</v>
      </c>
      <c r="F235" t="s">
        <v>766</v>
      </c>
      <c r="G235" t="s">
        <v>767</v>
      </c>
      <c r="H235" s="13">
        <v>36695</v>
      </c>
      <c r="I235" s="3">
        <v>45821</v>
      </c>
      <c r="J235" s="3">
        <v>45824</v>
      </c>
      <c r="K235" s="3">
        <v>45869</v>
      </c>
      <c r="L235" t="s">
        <v>0</v>
      </c>
      <c r="M235" s="4">
        <v>-2168752</v>
      </c>
      <c r="N235" s="14">
        <f t="shared" ca="1" si="6"/>
        <v>-2168752</v>
      </c>
      <c r="O235" t="s">
        <v>7</v>
      </c>
      <c r="P235" s="3"/>
      <c r="Q235" t="s">
        <v>0</v>
      </c>
      <c r="R235" t="s">
        <v>9</v>
      </c>
      <c r="S235" s="14">
        <f>+VLOOKUP(H235,'NCC phản hồi'!B:H,7,0)</f>
        <v>2168752</v>
      </c>
      <c r="T235" s="14">
        <f t="shared" ca="1" si="7"/>
        <v>0</v>
      </c>
    </row>
    <row r="236" spans="1:20" ht="14.1" customHeight="1" outlineLevel="2" x14ac:dyDescent="0.2">
      <c r="A236" s="2" t="s">
        <v>0</v>
      </c>
      <c r="B236" t="s">
        <v>93</v>
      </c>
      <c r="C236" t="s">
        <v>2</v>
      </c>
      <c r="D236" t="s">
        <v>768</v>
      </c>
      <c r="E236" t="s">
        <v>4</v>
      </c>
      <c r="F236" t="s">
        <v>769</v>
      </c>
      <c r="G236" t="s">
        <v>770</v>
      </c>
      <c r="H236" s="13">
        <v>36691</v>
      </c>
      <c r="I236" s="3">
        <v>45821</v>
      </c>
      <c r="J236" s="3">
        <v>45822</v>
      </c>
      <c r="K236" s="3">
        <v>45867</v>
      </c>
      <c r="L236" t="s">
        <v>0</v>
      </c>
      <c r="M236" s="4">
        <v>-3220564</v>
      </c>
      <c r="N236" s="14">
        <f t="shared" ca="1" si="6"/>
        <v>-3220564</v>
      </c>
      <c r="O236" t="s">
        <v>7</v>
      </c>
      <c r="P236" s="3"/>
      <c r="Q236" t="s">
        <v>0</v>
      </c>
      <c r="R236" t="s">
        <v>9</v>
      </c>
      <c r="S236" s="14">
        <f>+VLOOKUP(H236,'NCC phản hồi'!B:H,7,0)</f>
        <v>3220564</v>
      </c>
      <c r="T236" s="14">
        <f t="shared" ca="1" si="7"/>
        <v>0</v>
      </c>
    </row>
    <row r="237" spans="1:20" ht="14.1" customHeight="1" outlineLevel="2" x14ac:dyDescent="0.2">
      <c r="A237" s="2" t="s">
        <v>0</v>
      </c>
      <c r="B237" t="s">
        <v>18</v>
      </c>
      <c r="C237" t="s">
        <v>2</v>
      </c>
      <c r="D237" t="s">
        <v>771</v>
      </c>
      <c r="E237" t="s">
        <v>4</v>
      </c>
      <c r="F237" t="s">
        <v>772</v>
      </c>
      <c r="G237" t="s">
        <v>773</v>
      </c>
      <c r="H237" s="13">
        <v>36670</v>
      </c>
      <c r="I237" s="3">
        <v>45821</v>
      </c>
      <c r="J237" s="3">
        <v>45822</v>
      </c>
      <c r="K237" s="3">
        <v>45867</v>
      </c>
      <c r="L237" t="s">
        <v>0</v>
      </c>
      <c r="M237" s="4">
        <v>-10813694</v>
      </c>
      <c r="N237" s="14">
        <f t="shared" ca="1" si="6"/>
        <v>-10813694</v>
      </c>
      <c r="O237" t="s">
        <v>7</v>
      </c>
      <c r="P237" s="3"/>
      <c r="Q237" t="s">
        <v>0</v>
      </c>
      <c r="R237" t="s">
        <v>9</v>
      </c>
      <c r="S237" s="14">
        <f>+VLOOKUP(H237,'NCC phản hồi'!B:H,7,0)</f>
        <v>10813694</v>
      </c>
      <c r="T237" s="14">
        <f t="shared" ca="1" si="7"/>
        <v>0</v>
      </c>
    </row>
    <row r="238" spans="1:20" ht="14.1" customHeight="1" outlineLevel="2" x14ac:dyDescent="0.2">
      <c r="A238" s="2" t="s">
        <v>0</v>
      </c>
      <c r="B238" t="s">
        <v>70</v>
      </c>
      <c r="C238" t="s">
        <v>2</v>
      </c>
      <c r="D238" t="s">
        <v>774</v>
      </c>
      <c r="E238" t="s">
        <v>4</v>
      </c>
      <c r="F238" t="s">
        <v>775</v>
      </c>
      <c r="G238" t="s">
        <v>776</v>
      </c>
      <c r="H238" s="13">
        <v>36692</v>
      </c>
      <c r="I238" s="3">
        <v>45821</v>
      </c>
      <c r="J238" s="3">
        <v>45822</v>
      </c>
      <c r="K238" s="3">
        <v>45867</v>
      </c>
      <c r="L238" t="s">
        <v>0</v>
      </c>
      <c r="M238" s="4">
        <v>-2694708</v>
      </c>
      <c r="N238" s="14">
        <f t="shared" ca="1" si="6"/>
        <v>-2694708</v>
      </c>
      <c r="O238" t="s">
        <v>7</v>
      </c>
      <c r="P238" s="3"/>
      <c r="Q238" t="s">
        <v>0</v>
      </c>
      <c r="R238" t="s">
        <v>9</v>
      </c>
      <c r="S238" s="14">
        <f>+VLOOKUP(H238,'NCC phản hồi'!B:H,7,0)</f>
        <v>2694708</v>
      </c>
      <c r="T238" s="14">
        <f t="shared" ca="1" si="7"/>
        <v>0</v>
      </c>
    </row>
    <row r="239" spans="1:20" ht="14.1" customHeight="1" outlineLevel="2" x14ac:dyDescent="0.2">
      <c r="A239" s="2" t="s">
        <v>0</v>
      </c>
      <c r="B239" t="s">
        <v>34</v>
      </c>
      <c r="C239" t="s">
        <v>2</v>
      </c>
      <c r="D239" t="s">
        <v>777</v>
      </c>
      <c r="E239" t="s">
        <v>4</v>
      </c>
      <c r="F239" t="s">
        <v>0</v>
      </c>
      <c r="G239" t="s">
        <v>778</v>
      </c>
      <c r="H239" s="13">
        <v>14342</v>
      </c>
      <c r="I239" s="3">
        <v>45821</v>
      </c>
      <c r="J239" s="3">
        <v>45821</v>
      </c>
      <c r="K239" s="3">
        <v>45821</v>
      </c>
      <c r="L239" t="s">
        <v>0</v>
      </c>
      <c r="M239" s="4">
        <v>1072008</v>
      </c>
      <c r="N239" s="14">
        <f t="shared" ca="1" si="6"/>
        <v>1072008</v>
      </c>
      <c r="O239" t="s">
        <v>779</v>
      </c>
      <c r="P239" s="3">
        <v>45843</v>
      </c>
      <c r="Q239" t="s">
        <v>8</v>
      </c>
      <c r="R239" t="s">
        <v>9</v>
      </c>
      <c r="S239" s="14">
        <f>+VLOOKUP(H239,'NCC phản hồi'!B:H,7,0)</f>
        <v>-1072008</v>
      </c>
      <c r="T239" s="14">
        <f t="shared" ca="1" si="7"/>
        <v>0</v>
      </c>
    </row>
    <row r="240" spans="1:20" ht="14.1" customHeight="1" outlineLevel="2" x14ac:dyDescent="0.2">
      <c r="A240" s="2" t="s">
        <v>0</v>
      </c>
      <c r="B240" t="s">
        <v>177</v>
      </c>
      <c r="C240" t="s">
        <v>2</v>
      </c>
      <c r="D240" t="s">
        <v>780</v>
      </c>
      <c r="E240" t="s">
        <v>4</v>
      </c>
      <c r="F240" t="s">
        <v>781</v>
      </c>
      <c r="G240" t="s">
        <v>782</v>
      </c>
      <c r="H240" s="13">
        <v>37041</v>
      </c>
      <c r="I240" s="3">
        <v>45824</v>
      </c>
      <c r="J240" s="3">
        <v>45827</v>
      </c>
      <c r="K240" s="3">
        <v>45872</v>
      </c>
      <c r="L240" t="s">
        <v>0</v>
      </c>
      <c r="M240" s="4">
        <v>-1586131</v>
      </c>
      <c r="N240" s="14">
        <f t="shared" ca="1" si="6"/>
        <v>-1586131</v>
      </c>
      <c r="O240" t="s">
        <v>7</v>
      </c>
      <c r="P240" s="3"/>
      <c r="Q240" t="s">
        <v>0</v>
      </c>
      <c r="R240" t="s">
        <v>9</v>
      </c>
      <c r="S240" s="14">
        <f>+VLOOKUP(H240,'NCC phản hồi'!B:H,7,0)</f>
        <v>1586131</v>
      </c>
      <c r="T240" s="14">
        <f t="shared" ca="1" si="7"/>
        <v>0</v>
      </c>
    </row>
    <row r="241" spans="1:20" ht="14.1" customHeight="1" outlineLevel="2" x14ac:dyDescent="0.2">
      <c r="A241" s="2" t="s">
        <v>0</v>
      </c>
      <c r="B241" t="s">
        <v>428</v>
      </c>
      <c r="C241" t="s">
        <v>2</v>
      </c>
      <c r="D241" t="s">
        <v>783</v>
      </c>
      <c r="E241" t="s">
        <v>4</v>
      </c>
      <c r="F241" t="s">
        <v>784</v>
      </c>
      <c r="G241" t="s">
        <v>785</v>
      </c>
      <c r="H241" s="13">
        <v>37054</v>
      </c>
      <c r="I241" s="3">
        <v>45824</v>
      </c>
      <c r="J241" s="3">
        <v>45827</v>
      </c>
      <c r="K241" s="3">
        <v>45872</v>
      </c>
      <c r="L241" t="s">
        <v>0</v>
      </c>
      <c r="M241" s="4">
        <v>-959537</v>
      </c>
      <c r="N241" s="14">
        <f t="shared" ca="1" si="6"/>
        <v>-959537</v>
      </c>
      <c r="O241" t="s">
        <v>7</v>
      </c>
      <c r="P241" s="3"/>
      <c r="Q241" t="s">
        <v>0</v>
      </c>
      <c r="R241" t="s">
        <v>9</v>
      </c>
      <c r="S241" s="14">
        <f>+VLOOKUP(H241,'NCC phản hồi'!B:H,7,0)</f>
        <v>959537</v>
      </c>
      <c r="T241" s="14">
        <f t="shared" ca="1" si="7"/>
        <v>0</v>
      </c>
    </row>
    <row r="242" spans="1:20" ht="14.1" customHeight="1" outlineLevel="2" x14ac:dyDescent="0.2">
      <c r="A242" s="2" t="s">
        <v>0</v>
      </c>
      <c r="B242" t="s">
        <v>82</v>
      </c>
      <c r="C242" t="s">
        <v>2</v>
      </c>
      <c r="D242" t="s">
        <v>786</v>
      </c>
      <c r="E242" t="s">
        <v>4</v>
      </c>
      <c r="F242" t="s">
        <v>787</v>
      </c>
      <c r="G242" t="s">
        <v>788</v>
      </c>
      <c r="H242" s="13">
        <v>37052</v>
      </c>
      <c r="I242" s="3">
        <v>45824</v>
      </c>
      <c r="J242" s="3">
        <v>45826</v>
      </c>
      <c r="K242" s="3">
        <v>45871</v>
      </c>
      <c r="L242" t="s">
        <v>0</v>
      </c>
      <c r="M242" s="4">
        <v>-959537</v>
      </c>
      <c r="N242" s="14">
        <f t="shared" ca="1" si="6"/>
        <v>-959537</v>
      </c>
      <c r="O242" t="s">
        <v>7</v>
      </c>
      <c r="P242" s="3"/>
      <c r="Q242" t="s">
        <v>0</v>
      </c>
      <c r="R242" t="s">
        <v>9</v>
      </c>
      <c r="S242" s="14">
        <f>+VLOOKUP(H242,'NCC phản hồi'!B:H,7,0)</f>
        <v>959537</v>
      </c>
      <c r="T242" s="14">
        <f t="shared" ca="1" si="7"/>
        <v>0</v>
      </c>
    </row>
    <row r="243" spans="1:20" ht="14.1" customHeight="1" outlineLevel="2" x14ac:dyDescent="0.2">
      <c r="A243" s="2" t="s">
        <v>0</v>
      </c>
      <c r="B243" t="s">
        <v>82</v>
      </c>
      <c r="C243" t="s">
        <v>2</v>
      </c>
      <c r="D243" t="s">
        <v>789</v>
      </c>
      <c r="E243" t="s">
        <v>4</v>
      </c>
      <c r="F243" t="s">
        <v>790</v>
      </c>
      <c r="G243" t="s">
        <v>791</v>
      </c>
      <c r="H243" s="13">
        <v>37051</v>
      </c>
      <c r="I243" s="3">
        <v>45824</v>
      </c>
      <c r="J243" s="3">
        <v>45826</v>
      </c>
      <c r="K243" s="3">
        <v>45871</v>
      </c>
      <c r="L243" t="s">
        <v>0</v>
      </c>
      <c r="M243" s="4">
        <v>-1083953</v>
      </c>
      <c r="N243" s="14">
        <f t="shared" ca="1" si="6"/>
        <v>-1083953</v>
      </c>
      <c r="O243" t="s">
        <v>7</v>
      </c>
      <c r="P243" s="3"/>
      <c r="Q243" t="s">
        <v>0</v>
      </c>
      <c r="R243" t="s">
        <v>9</v>
      </c>
      <c r="S243" s="14">
        <f>+VLOOKUP(H243,'NCC phản hồi'!B:H,7,0)</f>
        <v>1083953</v>
      </c>
      <c r="T243" s="14">
        <f t="shared" ca="1" si="7"/>
        <v>0</v>
      </c>
    </row>
    <row r="244" spans="1:20" ht="14.1" customHeight="1" outlineLevel="2" x14ac:dyDescent="0.2">
      <c r="A244" s="2" t="s">
        <v>0</v>
      </c>
      <c r="B244" t="s">
        <v>421</v>
      </c>
      <c r="C244" t="s">
        <v>2</v>
      </c>
      <c r="D244" t="s">
        <v>792</v>
      </c>
      <c r="E244" t="s">
        <v>4</v>
      </c>
      <c r="F244" t="s">
        <v>793</v>
      </c>
      <c r="G244" t="s">
        <v>794</v>
      </c>
      <c r="H244" s="13">
        <v>37048</v>
      </c>
      <c r="I244" s="3">
        <v>45824</v>
      </c>
      <c r="J244" s="3">
        <v>45826</v>
      </c>
      <c r="K244" s="3">
        <v>45871</v>
      </c>
      <c r="L244" t="s">
        <v>0</v>
      </c>
      <c r="M244" s="4">
        <v>-959537</v>
      </c>
      <c r="N244" s="14">
        <f t="shared" ca="1" si="6"/>
        <v>-959537</v>
      </c>
      <c r="O244" t="s">
        <v>7</v>
      </c>
      <c r="P244" s="3"/>
      <c r="Q244" t="s">
        <v>0</v>
      </c>
      <c r="R244" t="s">
        <v>9</v>
      </c>
      <c r="S244" s="14">
        <f>+VLOOKUP(H244,'NCC phản hồi'!B:H,7,0)</f>
        <v>959537</v>
      </c>
      <c r="T244" s="14">
        <f t="shared" ca="1" si="7"/>
        <v>0</v>
      </c>
    </row>
    <row r="245" spans="1:20" ht="14.1" customHeight="1" outlineLevel="2" x14ac:dyDescent="0.2">
      <c r="A245" s="2" t="s">
        <v>0</v>
      </c>
      <c r="B245" t="s">
        <v>66</v>
      </c>
      <c r="C245" t="s">
        <v>2</v>
      </c>
      <c r="D245" t="s">
        <v>795</v>
      </c>
      <c r="E245" t="s">
        <v>4</v>
      </c>
      <c r="F245" t="s">
        <v>796</v>
      </c>
      <c r="G245" t="s">
        <v>797</v>
      </c>
      <c r="H245" s="13">
        <v>37049</v>
      </c>
      <c r="I245" s="3">
        <v>45824</v>
      </c>
      <c r="J245" s="3">
        <v>45826</v>
      </c>
      <c r="K245" s="3">
        <v>45871</v>
      </c>
      <c r="L245" t="s">
        <v>0</v>
      </c>
      <c r="M245" s="4">
        <v>-216791</v>
      </c>
      <c r="N245" s="14">
        <f t="shared" ca="1" si="6"/>
        <v>-216791</v>
      </c>
      <c r="O245" t="s">
        <v>7</v>
      </c>
      <c r="P245" s="3"/>
      <c r="Q245" t="s">
        <v>0</v>
      </c>
      <c r="R245" t="s">
        <v>9</v>
      </c>
      <c r="S245" s="14">
        <f>+VLOOKUP(H245,'NCC phản hồi'!B:H,7,0)</f>
        <v>216791</v>
      </c>
      <c r="T245" s="14">
        <f t="shared" ca="1" si="7"/>
        <v>0</v>
      </c>
    </row>
    <row r="246" spans="1:20" ht="14.1" customHeight="1" outlineLevel="2" x14ac:dyDescent="0.2">
      <c r="A246" s="2" t="s">
        <v>0</v>
      </c>
      <c r="B246" t="s">
        <v>74</v>
      </c>
      <c r="C246" t="s">
        <v>2</v>
      </c>
      <c r="D246" t="s">
        <v>798</v>
      </c>
      <c r="E246" t="s">
        <v>4</v>
      </c>
      <c r="F246" t="s">
        <v>799</v>
      </c>
      <c r="G246" t="s">
        <v>800</v>
      </c>
      <c r="H246" s="13">
        <v>37047</v>
      </c>
      <c r="I246" s="3">
        <v>45824</v>
      </c>
      <c r="J246" s="3">
        <v>45826</v>
      </c>
      <c r="K246" s="3">
        <v>45871</v>
      </c>
      <c r="L246" t="s">
        <v>0</v>
      </c>
      <c r="M246" s="4">
        <v>-7953155</v>
      </c>
      <c r="N246" s="14">
        <f t="shared" ca="1" si="6"/>
        <v>-7953155</v>
      </c>
      <c r="O246" t="s">
        <v>7</v>
      </c>
      <c r="P246" s="3"/>
      <c r="Q246" t="s">
        <v>0</v>
      </c>
      <c r="R246" t="s">
        <v>9</v>
      </c>
      <c r="S246" s="14">
        <f>+VLOOKUP(H246,'NCC phản hồi'!B:H,7,0)</f>
        <v>7953155</v>
      </c>
      <c r="T246" s="14">
        <f t="shared" ca="1" si="7"/>
        <v>0</v>
      </c>
    </row>
    <row r="247" spans="1:20" ht="14.1" customHeight="1" outlineLevel="2" x14ac:dyDescent="0.2">
      <c r="A247" s="2" t="s">
        <v>0</v>
      </c>
      <c r="B247" t="s">
        <v>66</v>
      </c>
      <c r="C247" t="s">
        <v>2</v>
      </c>
      <c r="D247" t="s">
        <v>801</v>
      </c>
      <c r="E247" t="s">
        <v>4</v>
      </c>
      <c r="F247" t="s">
        <v>802</v>
      </c>
      <c r="G247" t="s">
        <v>803</v>
      </c>
      <c r="H247" s="13">
        <v>37050</v>
      </c>
      <c r="I247" s="3">
        <v>45824</v>
      </c>
      <c r="J247" s="3">
        <v>45826</v>
      </c>
      <c r="K247" s="3">
        <v>45871</v>
      </c>
      <c r="L247" t="s">
        <v>0</v>
      </c>
      <c r="M247" s="4">
        <v>-1919074</v>
      </c>
      <c r="N247" s="14">
        <f t="shared" ca="1" si="6"/>
        <v>-1919074</v>
      </c>
      <c r="O247" t="s">
        <v>7</v>
      </c>
      <c r="P247" s="3"/>
      <c r="Q247" t="s">
        <v>0</v>
      </c>
      <c r="R247" t="s">
        <v>9</v>
      </c>
      <c r="S247" s="14">
        <f>+VLOOKUP(H247,'NCC phản hồi'!B:H,7,0)</f>
        <v>1919074</v>
      </c>
      <c r="T247" s="14">
        <f t="shared" ca="1" si="7"/>
        <v>0</v>
      </c>
    </row>
    <row r="248" spans="1:20" ht="14.1" customHeight="1" outlineLevel="2" x14ac:dyDescent="0.2">
      <c r="A248" s="2" t="s">
        <v>0</v>
      </c>
      <c r="B248" t="s">
        <v>78</v>
      </c>
      <c r="C248" t="s">
        <v>2</v>
      </c>
      <c r="D248" t="s">
        <v>804</v>
      </c>
      <c r="E248" t="s">
        <v>4</v>
      </c>
      <c r="F248" t="s">
        <v>805</v>
      </c>
      <c r="G248" t="s">
        <v>806</v>
      </c>
      <c r="H248" s="13">
        <v>37053</v>
      </c>
      <c r="I248" s="3">
        <v>45824</v>
      </c>
      <c r="J248" s="3">
        <v>45827</v>
      </c>
      <c r="K248" s="3">
        <v>45872</v>
      </c>
      <c r="L248" t="s">
        <v>0</v>
      </c>
      <c r="M248" s="4">
        <v>-867162</v>
      </c>
      <c r="N248" s="14">
        <f t="shared" ca="1" si="6"/>
        <v>-867162</v>
      </c>
      <c r="O248" t="s">
        <v>7</v>
      </c>
      <c r="P248" s="3"/>
      <c r="Q248" t="s">
        <v>0</v>
      </c>
      <c r="R248" t="s">
        <v>9</v>
      </c>
      <c r="S248" s="14">
        <f>+VLOOKUP(H248,'NCC phản hồi'!B:H,7,0)</f>
        <v>867162</v>
      </c>
      <c r="T248" s="14">
        <f t="shared" ca="1" si="7"/>
        <v>0</v>
      </c>
    </row>
    <row r="249" spans="1:20" ht="14.1" customHeight="1" outlineLevel="2" x14ac:dyDescent="0.2">
      <c r="A249" s="2" t="s">
        <v>0</v>
      </c>
      <c r="B249" t="s">
        <v>10</v>
      </c>
      <c r="C249" t="s">
        <v>2</v>
      </c>
      <c r="D249" t="s">
        <v>807</v>
      </c>
      <c r="E249" t="s">
        <v>4</v>
      </c>
      <c r="F249" t="s">
        <v>0</v>
      </c>
      <c r="G249" t="s">
        <v>808</v>
      </c>
      <c r="H249" s="13">
        <v>14584</v>
      </c>
      <c r="I249" s="3">
        <v>45824</v>
      </c>
      <c r="J249" s="3">
        <v>45824</v>
      </c>
      <c r="K249" s="3">
        <v>45824</v>
      </c>
      <c r="L249" t="s">
        <v>0</v>
      </c>
      <c r="M249" s="4">
        <v>149040</v>
      </c>
      <c r="N249" s="14">
        <f t="shared" ca="1" si="6"/>
        <v>149040</v>
      </c>
      <c r="O249" t="s">
        <v>809</v>
      </c>
      <c r="P249" s="3">
        <v>45843</v>
      </c>
      <c r="Q249" t="s">
        <v>8</v>
      </c>
      <c r="R249" t="s">
        <v>9</v>
      </c>
      <c r="S249" s="14">
        <f>+VLOOKUP(H249,'NCC phản hồi'!B:H,7,0)</f>
        <v>-149040</v>
      </c>
      <c r="T249" s="14">
        <f t="shared" ca="1" si="7"/>
        <v>0</v>
      </c>
    </row>
    <row r="250" spans="1:20" ht="14.1" customHeight="1" outlineLevel="2" x14ac:dyDescent="0.2">
      <c r="A250" s="2" t="s">
        <v>0</v>
      </c>
      <c r="B250" t="s">
        <v>58</v>
      </c>
      <c r="C250" t="s">
        <v>2</v>
      </c>
      <c r="D250" t="s">
        <v>810</v>
      </c>
      <c r="E250" t="s">
        <v>4</v>
      </c>
      <c r="F250" t="s">
        <v>0</v>
      </c>
      <c r="G250" t="s">
        <v>811</v>
      </c>
      <c r="H250" s="13">
        <v>14566</v>
      </c>
      <c r="I250" s="3">
        <v>45824</v>
      </c>
      <c r="J250" s="3">
        <v>45824</v>
      </c>
      <c r="K250" s="3">
        <v>45824</v>
      </c>
      <c r="L250" t="s">
        <v>0</v>
      </c>
      <c r="M250" s="4">
        <v>654339</v>
      </c>
      <c r="N250" s="14">
        <f t="shared" ca="1" si="6"/>
        <v>654339</v>
      </c>
      <c r="O250" t="s">
        <v>812</v>
      </c>
      <c r="P250" s="3">
        <v>45843</v>
      </c>
      <c r="Q250" t="s">
        <v>8</v>
      </c>
      <c r="R250" t="s">
        <v>9</v>
      </c>
      <c r="S250" s="14">
        <f>+VLOOKUP(H250,'NCC phản hồi'!B:H,7,0)</f>
        <v>-654339</v>
      </c>
      <c r="T250" s="14">
        <f t="shared" ca="1" si="7"/>
        <v>0</v>
      </c>
    </row>
    <row r="251" spans="1:20" ht="14.1" customHeight="1" outlineLevel="2" x14ac:dyDescent="0.2">
      <c r="A251" s="2" t="s">
        <v>0</v>
      </c>
      <c r="B251" t="s">
        <v>58</v>
      </c>
      <c r="C251" t="s">
        <v>2</v>
      </c>
      <c r="D251" t="s">
        <v>813</v>
      </c>
      <c r="E251" t="s">
        <v>4</v>
      </c>
      <c r="F251" t="s">
        <v>0</v>
      </c>
      <c r="G251" t="s">
        <v>814</v>
      </c>
      <c r="H251" s="13">
        <v>14556</v>
      </c>
      <c r="I251" s="3">
        <v>45824</v>
      </c>
      <c r="J251" s="3">
        <v>45824</v>
      </c>
      <c r="K251" s="3">
        <v>45824</v>
      </c>
      <c r="L251" t="s">
        <v>0</v>
      </c>
      <c r="M251" s="4">
        <v>99360</v>
      </c>
      <c r="N251" s="14">
        <f t="shared" ca="1" si="6"/>
        <v>99360</v>
      </c>
      <c r="O251" t="s">
        <v>812</v>
      </c>
      <c r="P251" s="3">
        <v>45843</v>
      </c>
      <c r="Q251" t="s">
        <v>8</v>
      </c>
      <c r="R251" t="s">
        <v>9</v>
      </c>
      <c r="S251" s="14">
        <f>+VLOOKUP(H251,'NCC phản hồi'!B:H,7,0)</f>
        <v>-99360</v>
      </c>
      <c r="T251" s="14">
        <f t="shared" ca="1" si="7"/>
        <v>0</v>
      </c>
    </row>
    <row r="252" spans="1:20" ht="14.1" customHeight="1" outlineLevel="2" x14ac:dyDescent="0.2">
      <c r="A252" s="2" t="s">
        <v>0</v>
      </c>
      <c r="B252" t="s">
        <v>359</v>
      </c>
      <c r="C252" t="s">
        <v>2</v>
      </c>
      <c r="D252" t="s">
        <v>815</v>
      </c>
      <c r="E252" t="s">
        <v>4</v>
      </c>
      <c r="F252" t="s">
        <v>816</v>
      </c>
      <c r="G252" t="s">
        <v>817</v>
      </c>
      <c r="H252" s="13">
        <v>37070</v>
      </c>
      <c r="I252" s="3">
        <v>45825</v>
      </c>
      <c r="J252" s="3">
        <v>45825</v>
      </c>
      <c r="K252" s="3">
        <v>45870</v>
      </c>
      <c r="L252" t="s">
        <v>0</v>
      </c>
      <c r="M252" s="4">
        <v>-2762459</v>
      </c>
      <c r="N252" s="14">
        <f t="shared" ca="1" si="6"/>
        <v>-2762459</v>
      </c>
      <c r="O252" t="s">
        <v>7</v>
      </c>
      <c r="P252" s="3"/>
      <c r="Q252" t="s">
        <v>0</v>
      </c>
      <c r="R252" t="s">
        <v>9</v>
      </c>
      <c r="S252" s="14">
        <f>+VLOOKUP(H252,'NCC phản hồi'!B:H,7,0)</f>
        <v>2762459</v>
      </c>
      <c r="T252" s="14">
        <f t="shared" ca="1" si="7"/>
        <v>0</v>
      </c>
    </row>
    <row r="253" spans="1:20" ht="14.1" customHeight="1" outlineLevel="2" x14ac:dyDescent="0.2">
      <c r="A253" s="2" t="s">
        <v>0</v>
      </c>
      <c r="B253" t="s">
        <v>818</v>
      </c>
      <c r="C253" t="s">
        <v>2</v>
      </c>
      <c r="D253" t="s">
        <v>819</v>
      </c>
      <c r="E253" t="s">
        <v>4</v>
      </c>
      <c r="F253" t="s">
        <v>820</v>
      </c>
      <c r="G253" t="s">
        <v>821</v>
      </c>
      <c r="H253" s="13">
        <v>37068</v>
      </c>
      <c r="I253" s="3">
        <v>45825</v>
      </c>
      <c r="J253" s="3">
        <v>45825</v>
      </c>
      <c r="K253" s="3">
        <v>45870</v>
      </c>
      <c r="L253" t="s">
        <v>0</v>
      </c>
      <c r="M253" s="4">
        <v>-2545668</v>
      </c>
      <c r="N253" s="14">
        <f t="shared" ca="1" si="6"/>
        <v>-2545668</v>
      </c>
      <c r="O253" t="s">
        <v>7</v>
      </c>
      <c r="P253" s="3"/>
      <c r="Q253" t="s">
        <v>0</v>
      </c>
      <c r="R253" t="s">
        <v>9</v>
      </c>
      <c r="S253" s="14">
        <f>+VLOOKUP(H253,'NCC phản hồi'!B:H,7,0)</f>
        <v>2545668</v>
      </c>
      <c r="T253" s="14">
        <f t="shared" ca="1" si="7"/>
        <v>0</v>
      </c>
    </row>
    <row r="254" spans="1:20" ht="14.1" customHeight="1" outlineLevel="2" x14ac:dyDescent="0.2">
      <c r="A254" s="2" t="s">
        <v>0</v>
      </c>
      <c r="B254" t="s">
        <v>352</v>
      </c>
      <c r="C254" t="s">
        <v>2</v>
      </c>
      <c r="D254" t="s">
        <v>822</v>
      </c>
      <c r="E254" t="s">
        <v>4</v>
      </c>
      <c r="F254" t="s">
        <v>823</v>
      </c>
      <c r="G254" t="s">
        <v>824</v>
      </c>
      <c r="H254" s="13">
        <v>37135</v>
      </c>
      <c r="I254" s="3">
        <v>45826</v>
      </c>
      <c r="J254" s="3">
        <v>45826</v>
      </c>
      <c r="K254" s="3">
        <v>45871</v>
      </c>
      <c r="L254" t="s">
        <v>0</v>
      </c>
      <c r="M254" s="4">
        <v>-2385543</v>
      </c>
      <c r="N254" s="14">
        <f t="shared" ca="1" si="6"/>
        <v>-2385543</v>
      </c>
      <c r="O254" t="s">
        <v>7</v>
      </c>
      <c r="P254" s="3"/>
      <c r="Q254" t="s">
        <v>0</v>
      </c>
      <c r="R254" t="s">
        <v>9</v>
      </c>
      <c r="S254" s="14">
        <f>+VLOOKUP(H254,'NCC phản hồi'!B:H,7,0)</f>
        <v>2385543</v>
      </c>
      <c r="T254" s="14">
        <f t="shared" ca="1" si="7"/>
        <v>0</v>
      </c>
    </row>
    <row r="255" spans="1:20" ht="14.1" customHeight="1" outlineLevel="2" x14ac:dyDescent="0.2">
      <c r="A255" s="2" t="s">
        <v>0</v>
      </c>
      <c r="B255" t="s">
        <v>97</v>
      </c>
      <c r="C255" t="s">
        <v>2</v>
      </c>
      <c r="D255" t="s">
        <v>825</v>
      </c>
      <c r="E255" t="s">
        <v>4</v>
      </c>
      <c r="F255" t="s">
        <v>826</v>
      </c>
      <c r="G255" t="s">
        <v>827</v>
      </c>
      <c r="H255" s="13">
        <v>37138</v>
      </c>
      <c r="I255" s="3">
        <v>45826</v>
      </c>
      <c r="J255" s="3">
        <v>45826</v>
      </c>
      <c r="K255" s="3">
        <v>45871</v>
      </c>
      <c r="L255" t="s">
        <v>0</v>
      </c>
      <c r="M255" s="4">
        <v>-1802922</v>
      </c>
      <c r="N255" s="14">
        <f t="shared" ca="1" si="6"/>
        <v>-1802922</v>
      </c>
      <c r="O255" t="s">
        <v>7</v>
      </c>
      <c r="P255" s="3"/>
      <c r="Q255" t="s">
        <v>0</v>
      </c>
      <c r="R255" t="s">
        <v>9</v>
      </c>
      <c r="S255" s="14">
        <f>+VLOOKUP(H255,'NCC phản hồi'!B:H,7,0)</f>
        <v>1802922</v>
      </c>
      <c r="T255" s="14">
        <f t="shared" ca="1" si="7"/>
        <v>0</v>
      </c>
    </row>
    <row r="256" spans="1:20" ht="14.1" customHeight="1" outlineLevel="2" x14ac:dyDescent="0.2">
      <c r="A256" s="2" t="s">
        <v>0</v>
      </c>
      <c r="B256" t="s">
        <v>140</v>
      </c>
      <c r="C256" t="s">
        <v>2</v>
      </c>
      <c r="D256" t="s">
        <v>828</v>
      </c>
      <c r="E256" t="s">
        <v>4</v>
      </c>
      <c r="F256" t="s">
        <v>829</v>
      </c>
      <c r="G256" t="s">
        <v>830</v>
      </c>
      <c r="H256" s="13">
        <v>37224</v>
      </c>
      <c r="I256" s="3">
        <v>45827</v>
      </c>
      <c r="J256" s="3">
        <v>45827</v>
      </c>
      <c r="K256" s="3">
        <v>45872</v>
      </c>
      <c r="L256" t="s">
        <v>0</v>
      </c>
      <c r="M256" s="4">
        <v>-4447950</v>
      </c>
      <c r="N256" s="14">
        <f t="shared" ca="1" si="6"/>
        <v>-4447950</v>
      </c>
      <c r="O256" t="s">
        <v>7</v>
      </c>
      <c r="P256" s="3"/>
      <c r="Q256" t="s">
        <v>0</v>
      </c>
      <c r="R256" t="s">
        <v>9</v>
      </c>
      <c r="S256" s="14">
        <f>+VLOOKUP(H256,'NCC phản hồi'!B:H,7,0)</f>
        <v>4447950</v>
      </c>
      <c r="T256" s="14">
        <f t="shared" ca="1" si="7"/>
        <v>0</v>
      </c>
    </row>
    <row r="257" spans="1:20" ht="14.1" customHeight="1" outlineLevel="2" x14ac:dyDescent="0.2">
      <c r="A257" s="2" t="s">
        <v>0</v>
      </c>
      <c r="B257" t="s">
        <v>105</v>
      </c>
      <c r="C257" t="s">
        <v>2</v>
      </c>
      <c r="D257" t="s">
        <v>831</v>
      </c>
      <c r="E257" t="s">
        <v>4</v>
      </c>
      <c r="F257" t="s">
        <v>832</v>
      </c>
      <c r="G257" t="s">
        <v>833</v>
      </c>
      <c r="H257" s="13">
        <v>38260</v>
      </c>
      <c r="I257" s="3">
        <v>45827</v>
      </c>
      <c r="J257" s="3">
        <v>45828</v>
      </c>
      <c r="K257" s="3">
        <v>45873</v>
      </c>
      <c r="L257" t="s">
        <v>0</v>
      </c>
      <c r="M257" s="4">
        <v>-2352655</v>
      </c>
      <c r="N257" s="14">
        <f t="shared" ca="1" si="6"/>
        <v>-2352655</v>
      </c>
      <c r="O257" t="s">
        <v>7</v>
      </c>
      <c r="P257" s="3"/>
      <c r="Q257" t="s">
        <v>0</v>
      </c>
      <c r="R257" t="s">
        <v>9</v>
      </c>
      <c r="S257" s="14">
        <f>+VLOOKUP(H257,'NCC phản hồi'!B:H,7,0)</f>
        <v>2352655</v>
      </c>
      <c r="T257" s="14">
        <f t="shared" ca="1" si="7"/>
        <v>0</v>
      </c>
    </row>
    <row r="258" spans="1:20" ht="14.1" customHeight="1" outlineLevel="2" x14ac:dyDescent="0.2">
      <c r="A258" s="2" t="s">
        <v>0</v>
      </c>
      <c r="B258" t="s">
        <v>14</v>
      </c>
      <c r="C258" t="s">
        <v>2</v>
      </c>
      <c r="D258" t="s">
        <v>834</v>
      </c>
      <c r="E258" t="s">
        <v>4</v>
      </c>
      <c r="F258" t="s">
        <v>835</v>
      </c>
      <c r="G258" t="s">
        <v>836</v>
      </c>
      <c r="H258" s="13">
        <v>38264</v>
      </c>
      <c r="I258" s="3">
        <v>45827</v>
      </c>
      <c r="J258" s="3">
        <v>45828</v>
      </c>
      <c r="K258" s="3">
        <v>45873</v>
      </c>
      <c r="L258" t="s">
        <v>0</v>
      </c>
      <c r="M258" s="4">
        <v>-5091336</v>
      </c>
      <c r="N258" s="14">
        <f t="shared" ca="1" si="6"/>
        <v>-5091336</v>
      </c>
      <c r="O258" t="s">
        <v>7</v>
      </c>
      <c r="P258" s="3"/>
      <c r="Q258" t="s">
        <v>0</v>
      </c>
      <c r="R258" t="s">
        <v>9</v>
      </c>
      <c r="S258" s="14">
        <f>+VLOOKUP(H258,'NCC phản hồi'!B:H,7,0)</f>
        <v>5091336</v>
      </c>
      <c r="T258" s="14">
        <f t="shared" ca="1" si="7"/>
        <v>0</v>
      </c>
    </row>
    <row r="259" spans="1:20" ht="14.1" customHeight="1" outlineLevel="2" x14ac:dyDescent="0.2">
      <c r="A259" s="2" t="s">
        <v>0</v>
      </c>
      <c r="B259" t="s">
        <v>233</v>
      </c>
      <c r="C259" t="s">
        <v>2</v>
      </c>
      <c r="D259" t="s">
        <v>837</v>
      </c>
      <c r="E259" t="s">
        <v>4</v>
      </c>
      <c r="F259" t="s">
        <v>838</v>
      </c>
      <c r="G259" t="s">
        <v>839</v>
      </c>
      <c r="H259" s="13">
        <v>38286</v>
      </c>
      <c r="I259" s="3">
        <v>45827</v>
      </c>
      <c r="J259" s="3">
        <v>45828</v>
      </c>
      <c r="K259" s="3">
        <v>45873</v>
      </c>
      <c r="L259" t="s">
        <v>0</v>
      </c>
      <c r="M259" s="4">
        <v>-2762459</v>
      </c>
      <c r="N259" s="14">
        <f t="shared" ref="N259:N322" ca="1" si="8">+SUMIF($H$2:$M$332,H259,$M$2:$M$332)</f>
        <v>-2762459</v>
      </c>
      <c r="O259" t="s">
        <v>7</v>
      </c>
      <c r="P259" s="3"/>
      <c r="Q259" t="s">
        <v>0</v>
      </c>
      <c r="R259" t="s">
        <v>9</v>
      </c>
      <c r="S259" s="14">
        <f>+VLOOKUP(H259,'NCC phản hồi'!B:H,7,0)</f>
        <v>2762459</v>
      </c>
      <c r="T259" s="14">
        <f t="shared" ref="T259:T322" ca="1" si="9">+S259+N259</f>
        <v>0</v>
      </c>
    </row>
    <row r="260" spans="1:20" ht="14.1" customHeight="1" outlineLevel="2" x14ac:dyDescent="0.2">
      <c r="A260" s="2" t="s">
        <v>0</v>
      </c>
      <c r="B260" t="s">
        <v>279</v>
      </c>
      <c r="C260" t="s">
        <v>2</v>
      </c>
      <c r="D260" t="s">
        <v>840</v>
      </c>
      <c r="E260" t="s">
        <v>4</v>
      </c>
      <c r="F260" t="s">
        <v>841</v>
      </c>
      <c r="G260" t="s">
        <v>842</v>
      </c>
      <c r="H260" s="13">
        <v>38288</v>
      </c>
      <c r="I260" s="3">
        <v>45827</v>
      </c>
      <c r="J260" s="3">
        <v>45828</v>
      </c>
      <c r="K260" s="3">
        <v>45873</v>
      </c>
      <c r="L260" t="s">
        <v>0</v>
      </c>
      <c r="M260" s="4">
        <v>-3172262</v>
      </c>
      <c r="N260" s="14">
        <f t="shared" ca="1" si="8"/>
        <v>-3172262</v>
      </c>
      <c r="O260" t="s">
        <v>7</v>
      </c>
      <c r="P260" s="3"/>
      <c r="Q260" t="s">
        <v>0</v>
      </c>
      <c r="R260" t="s">
        <v>9</v>
      </c>
      <c r="S260" s="14">
        <f>+VLOOKUP(H260,'NCC phản hồi'!B:H,7,0)</f>
        <v>3172262</v>
      </c>
      <c r="T260" s="14">
        <f t="shared" ca="1" si="9"/>
        <v>0</v>
      </c>
    </row>
    <row r="261" spans="1:20" ht="14.1" customHeight="1" outlineLevel="2" x14ac:dyDescent="0.2">
      <c r="A261" s="2" t="s">
        <v>0</v>
      </c>
      <c r="B261" t="s">
        <v>121</v>
      </c>
      <c r="C261" t="s">
        <v>2</v>
      </c>
      <c r="D261" t="s">
        <v>843</v>
      </c>
      <c r="E261" t="s">
        <v>4</v>
      </c>
      <c r="F261" t="s">
        <v>844</v>
      </c>
      <c r="G261" t="s">
        <v>845</v>
      </c>
      <c r="H261" s="13">
        <v>37898</v>
      </c>
      <c r="I261" s="3">
        <v>45827</v>
      </c>
      <c r="J261" s="3">
        <v>45828</v>
      </c>
      <c r="K261" s="3">
        <v>45873</v>
      </c>
      <c r="L261" t="s">
        <v>0</v>
      </c>
      <c r="M261" s="4">
        <v>-3505205</v>
      </c>
      <c r="N261" s="14">
        <f t="shared" ca="1" si="8"/>
        <v>-3505205</v>
      </c>
      <c r="O261" t="s">
        <v>7</v>
      </c>
      <c r="P261" s="3"/>
      <c r="Q261" t="s">
        <v>0</v>
      </c>
      <c r="R261" t="s">
        <v>9</v>
      </c>
      <c r="S261" s="14">
        <f>+VLOOKUP(H261,'NCC phản hồi'!B:H,7,0)</f>
        <v>3505205</v>
      </c>
      <c r="T261" s="14">
        <f t="shared" ca="1" si="9"/>
        <v>0</v>
      </c>
    </row>
    <row r="262" spans="1:20" ht="14.1" customHeight="1" outlineLevel="2" x14ac:dyDescent="0.2">
      <c r="A262" s="2" t="s">
        <v>0</v>
      </c>
      <c r="B262" t="s">
        <v>158</v>
      </c>
      <c r="C262" t="s">
        <v>2</v>
      </c>
      <c r="D262" t="s">
        <v>846</v>
      </c>
      <c r="E262" t="s">
        <v>4</v>
      </c>
      <c r="F262" t="s">
        <v>847</v>
      </c>
      <c r="G262" t="s">
        <v>848</v>
      </c>
      <c r="H262" s="13">
        <v>38287</v>
      </c>
      <c r="I262" s="3">
        <v>45827</v>
      </c>
      <c r="J262" s="3">
        <v>45829</v>
      </c>
      <c r="K262" s="3">
        <v>45874</v>
      </c>
      <c r="L262" t="s">
        <v>0</v>
      </c>
      <c r="M262" s="4">
        <v>-4102644</v>
      </c>
      <c r="N262" s="14">
        <f t="shared" ca="1" si="8"/>
        <v>-4102644</v>
      </c>
      <c r="O262" t="s">
        <v>7</v>
      </c>
      <c r="P262" s="3"/>
      <c r="Q262" t="s">
        <v>0</v>
      </c>
      <c r="R262" t="s">
        <v>9</v>
      </c>
      <c r="S262" s="14">
        <f>+VLOOKUP(H262,'NCC phản hồi'!B:H,7,0)</f>
        <v>4102644</v>
      </c>
      <c r="T262" s="14">
        <f t="shared" ca="1" si="9"/>
        <v>0</v>
      </c>
    </row>
    <row r="263" spans="1:20" ht="14.1" customHeight="1" outlineLevel="2" x14ac:dyDescent="0.2">
      <c r="A263" s="2" t="s">
        <v>0</v>
      </c>
      <c r="B263" t="s">
        <v>46</v>
      </c>
      <c r="C263" t="s">
        <v>2</v>
      </c>
      <c r="D263" t="s">
        <v>849</v>
      </c>
      <c r="E263" t="s">
        <v>4</v>
      </c>
      <c r="F263" t="s">
        <v>850</v>
      </c>
      <c r="G263" t="s">
        <v>851</v>
      </c>
      <c r="H263" s="13">
        <v>38290</v>
      </c>
      <c r="I263" s="3">
        <v>45827</v>
      </c>
      <c r="J263" s="3">
        <v>45829</v>
      </c>
      <c r="K263" s="3">
        <v>45874</v>
      </c>
      <c r="L263" t="s">
        <v>0</v>
      </c>
      <c r="M263" s="4">
        <v>-3389053</v>
      </c>
      <c r="N263" s="14">
        <f t="shared" ca="1" si="8"/>
        <v>-3389053</v>
      </c>
      <c r="O263" t="s">
        <v>7</v>
      </c>
      <c r="P263" s="3"/>
      <c r="Q263" t="s">
        <v>0</v>
      </c>
      <c r="R263" t="s">
        <v>9</v>
      </c>
      <c r="S263" s="14">
        <f>+VLOOKUP(H263,'NCC phản hồi'!B:H,7,0)</f>
        <v>3389053</v>
      </c>
      <c r="T263" s="14">
        <f t="shared" ca="1" si="9"/>
        <v>0</v>
      </c>
    </row>
    <row r="264" spans="1:20" ht="14.1" customHeight="1" outlineLevel="2" x14ac:dyDescent="0.2">
      <c r="A264" s="2" t="s">
        <v>0</v>
      </c>
      <c r="B264" t="s">
        <v>26</v>
      </c>
      <c r="C264" t="s">
        <v>2</v>
      </c>
      <c r="D264" t="s">
        <v>852</v>
      </c>
      <c r="E264" t="s">
        <v>4</v>
      </c>
      <c r="F264" t="s">
        <v>853</v>
      </c>
      <c r="G264" t="s">
        <v>854</v>
      </c>
      <c r="H264" s="13">
        <v>38270</v>
      </c>
      <c r="I264" s="3">
        <v>45827</v>
      </c>
      <c r="J264" s="3">
        <v>45829</v>
      </c>
      <c r="K264" s="3">
        <v>45874</v>
      </c>
      <c r="L264" t="s">
        <v>0</v>
      </c>
      <c r="M264" s="4">
        <v>-2236503</v>
      </c>
      <c r="N264" s="14">
        <f t="shared" ca="1" si="8"/>
        <v>-2236503</v>
      </c>
      <c r="O264" t="s">
        <v>7</v>
      </c>
      <c r="P264" s="3"/>
      <c r="Q264" t="s">
        <v>0</v>
      </c>
      <c r="R264" t="s">
        <v>9</v>
      </c>
      <c r="S264" s="14">
        <f>+VLOOKUP(H264,'NCC phản hồi'!B:H,7,0)</f>
        <v>2236503</v>
      </c>
      <c r="T264" s="14">
        <f t="shared" ca="1" si="9"/>
        <v>0</v>
      </c>
    </row>
    <row r="265" spans="1:20" ht="14.1" customHeight="1" outlineLevel="2" x14ac:dyDescent="0.2">
      <c r="A265" s="2" t="s">
        <v>0</v>
      </c>
      <c r="B265" t="s">
        <v>113</v>
      </c>
      <c r="C265" t="s">
        <v>2</v>
      </c>
      <c r="D265" t="s">
        <v>855</v>
      </c>
      <c r="E265" t="s">
        <v>4</v>
      </c>
      <c r="F265" t="s">
        <v>856</v>
      </c>
      <c r="G265" t="s">
        <v>857</v>
      </c>
      <c r="H265" s="13">
        <v>38269</v>
      </c>
      <c r="I265" s="3">
        <v>45827</v>
      </c>
      <c r="J265" s="3">
        <v>45829</v>
      </c>
      <c r="K265" s="3">
        <v>45874</v>
      </c>
      <c r="L265" t="s">
        <v>0</v>
      </c>
      <c r="M265" s="4">
        <v>-4348590</v>
      </c>
      <c r="N265" s="14">
        <f t="shared" ca="1" si="8"/>
        <v>-4348590</v>
      </c>
      <c r="O265" t="s">
        <v>7</v>
      </c>
      <c r="P265" s="3"/>
      <c r="Q265" t="s">
        <v>0</v>
      </c>
      <c r="R265" t="s">
        <v>9</v>
      </c>
      <c r="S265" s="14">
        <f>+VLOOKUP(H265,'NCC phản hồi'!B:H,7,0)</f>
        <v>4348590</v>
      </c>
      <c r="T265" s="14">
        <f t="shared" ca="1" si="9"/>
        <v>0</v>
      </c>
    </row>
    <row r="266" spans="1:20" ht="14.1" customHeight="1" outlineLevel="2" x14ac:dyDescent="0.2">
      <c r="A266" s="2" t="s">
        <v>0</v>
      </c>
      <c r="B266" t="s">
        <v>323</v>
      </c>
      <c r="C266" t="s">
        <v>2</v>
      </c>
      <c r="D266" t="s">
        <v>858</v>
      </c>
      <c r="E266" t="s">
        <v>4</v>
      </c>
      <c r="F266" t="s">
        <v>859</v>
      </c>
      <c r="G266" t="s">
        <v>860</v>
      </c>
      <c r="H266" s="13">
        <v>37927</v>
      </c>
      <c r="I266" s="3">
        <v>45827</v>
      </c>
      <c r="J266" s="3">
        <v>45829</v>
      </c>
      <c r="K266" s="3">
        <v>45874</v>
      </c>
      <c r="L266" t="s">
        <v>0</v>
      </c>
      <c r="M266" s="4">
        <v>-2911499</v>
      </c>
      <c r="N266" s="14">
        <f t="shared" ca="1" si="8"/>
        <v>-2911499</v>
      </c>
      <c r="O266" t="s">
        <v>7</v>
      </c>
      <c r="P266" s="3"/>
      <c r="Q266" t="s">
        <v>0</v>
      </c>
      <c r="R266" t="s">
        <v>9</v>
      </c>
      <c r="S266" s="14">
        <f>+VLOOKUP(H266,'NCC phản hồi'!B:H,7,0)</f>
        <v>2911499</v>
      </c>
      <c r="T266" s="14">
        <f t="shared" ca="1" si="9"/>
        <v>0</v>
      </c>
    </row>
    <row r="267" spans="1:20" ht="14.1" customHeight="1" outlineLevel="2" x14ac:dyDescent="0.2">
      <c r="A267" s="2" t="s">
        <v>0</v>
      </c>
      <c r="B267" t="s">
        <v>1</v>
      </c>
      <c r="C267" t="s">
        <v>2</v>
      </c>
      <c r="D267" t="s">
        <v>861</v>
      </c>
      <c r="E267" t="s">
        <v>4</v>
      </c>
      <c r="F267" t="s">
        <v>862</v>
      </c>
      <c r="G267" t="s">
        <v>863</v>
      </c>
      <c r="H267" s="13">
        <v>38265</v>
      </c>
      <c r="I267" s="3">
        <v>45827</v>
      </c>
      <c r="J267" s="3">
        <v>45829</v>
      </c>
      <c r="K267" s="3">
        <v>45874</v>
      </c>
      <c r="L267" t="s">
        <v>0</v>
      </c>
      <c r="M267" s="4">
        <v>-3637453</v>
      </c>
      <c r="N267" s="14">
        <f t="shared" ca="1" si="8"/>
        <v>-3637453</v>
      </c>
      <c r="O267" t="s">
        <v>7</v>
      </c>
      <c r="P267" s="3"/>
      <c r="Q267" t="s">
        <v>0</v>
      </c>
      <c r="R267" t="s">
        <v>9</v>
      </c>
      <c r="S267" s="14">
        <f>+VLOOKUP(H267,'NCC phản hồi'!B:H,7,0)</f>
        <v>3637453</v>
      </c>
      <c r="T267" s="14">
        <f t="shared" ca="1" si="9"/>
        <v>0</v>
      </c>
    </row>
    <row r="268" spans="1:20" ht="14.1" customHeight="1" outlineLevel="2" x14ac:dyDescent="0.2">
      <c r="A268" s="2" t="s">
        <v>0</v>
      </c>
      <c r="B268" t="s">
        <v>109</v>
      </c>
      <c r="C268" t="s">
        <v>2</v>
      </c>
      <c r="D268" t="s">
        <v>864</v>
      </c>
      <c r="E268" t="s">
        <v>4</v>
      </c>
      <c r="F268" t="s">
        <v>865</v>
      </c>
      <c r="G268" t="s">
        <v>866</v>
      </c>
      <c r="H268" s="13">
        <v>38262</v>
      </c>
      <c r="I268" s="3">
        <v>45827</v>
      </c>
      <c r="J268" s="3">
        <v>45829</v>
      </c>
      <c r="K268" s="3">
        <v>45874</v>
      </c>
      <c r="L268" t="s">
        <v>0</v>
      </c>
      <c r="M268" s="4">
        <v>-3010859</v>
      </c>
      <c r="N268" s="14">
        <f t="shared" ca="1" si="8"/>
        <v>-3010859</v>
      </c>
      <c r="O268" t="s">
        <v>7</v>
      </c>
      <c r="P268" s="3"/>
      <c r="Q268" t="s">
        <v>0</v>
      </c>
      <c r="R268" t="s">
        <v>9</v>
      </c>
      <c r="S268" s="14">
        <f>+VLOOKUP(H268,'NCC phản hồi'!B:H,7,0)</f>
        <v>3010859</v>
      </c>
      <c r="T268" s="14">
        <f t="shared" ca="1" si="9"/>
        <v>0</v>
      </c>
    </row>
    <row r="269" spans="1:20" ht="14.1" customHeight="1" outlineLevel="2" x14ac:dyDescent="0.2">
      <c r="A269" s="2" t="s">
        <v>0</v>
      </c>
      <c r="B269" t="s">
        <v>10</v>
      </c>
      <c r="C269" t="s">
        <v>2</v>
      </c>
      <c r="D269" t="s">
        <v>867</v>
      </c>
      <c r="E269" t="s">
        <v>4</v>
      </c>
      <c r="F269" t="s">
        <v>868</v>
      </c>
      <c r="G269" t="s">
        <v>869</v>
      </c>
      <c r="H269" s="13">
        <v>38261</v>
      </c>
      <c r="I269" s="3">
        <v>45827</v>
      </c>
      <c r="J269" s="3">
        <v>45829</v>
      </c>
      <c r="K269" s="3">
        <v>45874</v>
      </c>
      <c r="L269" t="s">
        <v>0</v>
      </c>
      <c r="M269" s="4">
        <v>-4002005</v>
      </c>
      <c r="N269" s="14">
        <f t="shared" ca="1" si="8"/>
        <v>-4002005</v>
      </c>
      <c r="O269" t="s">
        <v>7</v>
      </c>
      <c r="P269" s="3"/>
      <c r="Q269" t="s">
        <v>0</v>
      </c>
      <c r="R269" t="s">
        <v>9</v>
      </c>
      <c r="S269" s="14">
        <f>+VLOOKUP(H269,'NCC phản hồi'!B:H,7,0)</f>
        <v>4002005</v>
      </c>
      <c r="T269" s="14">
        <f t="shared" ca="1" si="9"/>
        <v>0</v>
      </c>
    </row>
    <row r="270" spans="1:20" ht="14.1" customHeight="1" outlineLevel="2" x14ac:dyDescent="0.2">
      <c r="A270" s="2" t="s">
        <v>0</v>
      </c>
      <c r="B270" t="s">
        <v>125</v>
      </c>
      <c r="C270" t="s">
        <v>2</v>
      </c>
      <c r="D270" t="s">
        <v>870</v>
      </c>
      <c r="E270" t="s">
        <v>4</v>
      </c>
      <c r="F270" t="s">
        <v>871</v>
      </c>
      <c r="G270" t="s">
        <v>872</v>
      </c>
      <c r="H270" s="13">
        <v>38263</v>
      </c>
      <c r="I270" s="3">
        <v>45827</v>
      </c>
      <c r="J270" s="3">
        <v>45829</v>
      </c>
      <c r="K270" s="3">
        <v>45874</v>
      </c>
      <c r="L270" t="s">
        <v>0</v>
      </c>
      <c r="M270" s="4">
        <v>-2545668</v>
      </c>
      <c r="N270" s="14">
        <f t="shared" ca="1" si="8"/>
        <v>-2545668</v>
      </c>
      <c r="O270" t="s">
        <v>7</v>
      </c>
      <c r="P270" s="3"/>
      <c r="Q270" t="s">
        <v>0</v>
      </c>
      <c r="R270" t="s">
        <v>9</v>
      </c>
      <c r="S270" s="14">
        <f>+VLOOKUP(H270,'NCC phản hồi'!B:H,7,0)</f>
        <v>2545668</v>
      </c>
      <c r="T270" s="14">
        <f t="shared" ca="1" si="9"/>
        <v>0</v>
      </c>
    </row>
    <row r="271" spans="1:20" ht="14.1" customHeight="1" outlineLevel="2" x14ac:dyDescent="0.2">
      <c r="A271" s="2" t="s">
        <v>0</v>
      </c>
      <c r="B271" t="s">
        <v>263</v>
      </c>
      <c r="C271" t="s">
        <v>2</v>
      </c>
      <c r="D271" t="s">
        <v>873</v>
      </c>
      <c r="E271" t="s">
        <v>4</v>
      </c>
      <c r="F271" t="s">
        <v>874</v>
      </c>
      <c r="G271" t="s">
        <v>875</v>
      </c>
      <c r="H271" s="13">
        <v>38291</v>
      </c>
      <c r="I271" s="3">
        <v>45827</v>
      </c>
      <c r="J271" s="3">
        <v>45829</v>
      </c>
      <c r="K271" s="3">
        <v>45874</v>
      </c>
      <c r="L271" t="s">
        <v>0</v>
      </c>
      <c r="M271" s="4">
        <v>-2352655</v>
      </c>
      <c r="N271" s="14">
        <f t="shared" ca="1" si="8"/>
        <v>-2352655</v>
      </c>
      <c r="O271" t="s">
        <v>7</v>
      </c>
      <c r="P271" s="3"/>
      <c r="Q271" t="s">
        <v>0</v>
      </c>
      <c r="R271" t="s">
        <v>9</v>
      </c>
      <c r="S271" s="14">
        <f>+VLOOKUP(H271,'NCC phản hồi'!B:H,7,0)</f>
        <v>2352655</v>
      </c>
      <c r="T271" s="14">
        <f t="shared" ca="1" si="9"/>
        <v>0</v>
      </c>
    </row>
    <row r="272" spans="1:20" ht="14.1" customHeight="1" outlineLevel="2" x14ac:dyDescent="0.2">
      <c r="A272" s="2" t="s">
        <v>0</v>
      </c>
      <c r="B272" t="s">
        <v>259</v>
      </c>
      <c r="C272" t="s">
        <v>2</v>
      </c>
      <c r="D272" t="s">
        <v>876</v>
      </c>
      <c r="E272" t="s">
        <v>4</v>
      </c>
      <c r="F272" t="s">
        <v>877</v>
      </c>
      <c r="G272" t="s">
        <v>878</v>
      </c>
      <c r="H272" s="13">
        <v>38292</v>
      </c>
      <c r="I272" s="3">
        <v>45827</v>
      </c>
      <c r="J272" s="3">
        <v>45829</v>
      </c>
      <c r="K272" s="3">
        <v>45874</v>
      </c>
      <c r="L272" t="s">
        <v>0</v>
      </c>
      <c r="M272" s="4">
        <v>-3505205</v>
      </c>
      <c r="N272" s="14">
        <f t="shared" ca="1" si="8"/>
        <v>-3505205</v>
      </c>
      <c r="O272" t="s">
        <v>7</v>
      </c>
      <c r="P272" s="3"/>
      <c r="Q272" t="s">
        <v>0</v>
      </c>
      <c r="R272" t="s">
        <v>9</v>
      </c>
      <c r="S272" s="14">
        <f>+VLOOKUP(H272,'NCC phản hồi'!B:H,7,0)</f>
        <v>3505205</v>
      </c>
      <c r="T272" s="14">
        <f t="shared" ca="1" si="9"/>
        <v>0</v>
      </c>
    </row>
    <row r="273" spans="1:20" ht="14.1" customHeight="1" outlineLevel="2" x14ac:dyDescent="0.2">
      <c r="A273" s="2" t="s">
        <v>0</v>
      </c>
      <c r="B273" t="s">
        <v>30</v>
      </c>
      <c r="C273" t="s">
        <v>2</v>
      </c>
      <c r="D273" t="s">
        <v>879</v>
      </c>
      <c r="E273" t="s">
        <v>4</v>
      </c>
      <c r="F273" t="s">
        <v>880</v>
      </c>
      <c r="G273" t="s">
        <v>881</v>
      </c>
      <c r="H273" s="13">
        <v>38271</v>
      </c>
      <c r="I273" s="3">
        <v>45827</v>
      </c>
      <c r="J273" s="3">
        <v>45829</v>
      </c>
      <c r="K273" s="3">
        <v>45874</v>
      </c>
      <c r="L273" t="s">
        <v>0</v>
      </c>
      <c r="M273" s="4">
        <v>-2545668</v>
      </c>
      <c r="N273" s="14">
        <f t="shared" ca="1" si="8"/>
        <v>-2545668</v>
      </c>
      <c r="O273" t="s">
        <v>7</v>
      </c>
      <c r="P273" s="3"/>
      <c r="Q273" t="s">
        <v>0</v>
      </c>
      <c r="R273" t="s">
        <v>9</v>
      </c>
      <c r="S273" s="14">
        <f>+VLOOKUP(H273,'NCC phản hồi'!B:H,7,0)</f>
        <v>2545668</v>
      </c>
      <c r="T273" s="14">
        <f t="shared" ca="1" si="9"/>
        <v>0</v>
      </c>
    </row>
    <row r="274" spans="1:20" ht="14.1" customHeight="1" outlineLevel="2" x14ac:dyDescent="0.2">
      <c r="A274" s="2" t="s">
        <v>0</v>
      </c>
      <c r="B274" t="s">
        <v>18</v>
      </c>
      <c r="C274" t="s">
        <v>2</v>
      </c>
      <c r="D274" t="s">
        <v>882</v>
      </c>
      <c r="E274" t="s">
        <v>4</v>
      </c>
      <c r="F274" t="s">
        <v>883</v>
      </c>
      <c r="G274" t="s">
        <v>884</v>
      </c>
      <c r="H274" s="13">
        <v>38266</v>
      </c>
      <c r="I274" s="3">
        <v>45827</v>
      </c>
      <c r="J274" s="3">
        <v>45829</v>
      </c>
      <c r="K274" s="3">
        <v>45874</v>
      </c>
      <c r="L274" t="s">
        <v>0</v>
      </c>
      <c r="M274" s="4">
        <v>-3718742</v>
      </c>
      <c r="N274" s="14">
        <f t="shared" ca="1" si="8"/>
        <v>-3718742</v>
      </c>
      <c r="O274" t="s">
        <v>7</v>
      </c>
      <c r="P274" s="3"/>
      <c r="Q274" t="s">
        <v>0</v>
      </c>
      <c r="R274" t="s">
        <v>9</v>
      </c>
      <c r="S274" s="14">
        <f>+VLOOKUP(H274,'NCC phản hồi'!B:H,7,0)</f>
        <v>3718742</v>
      </c>
      <c r="T274" s="14">
        <f t="shared" ca="1" si="9"/>
        <v>0</v>
      </c>
    </row>
    <row r="275" spans="1:20" ht="14.1" customHeight="1" outlineLevel="2" x14ac:dyDescent="0.2">
      <c r="A275" s="2" t="s">
        <v>0</v>
      </c>
      <c r="B275" t="s">
        <v>26</v>
      </c>
      <c r="C275" t="s">
        <v>2</v>
      </c>
      <c r="D275" t="s">
        <v>885</v>
      </c>
      <c r="E275" t="s">
        <v>4</v>
      </c>
      <c r="F275" t="s">
        <v>886</v>
      </c>
      <c r="G275" t="s">
        <v>887</v>
      </c>
      <c r="H275" s="13">
        <v>38374</v>
      </c>
      <c r="I275" s="3">
        <v>45828</v>
      </c>
      <c r="J275" s="3">
        <v>45829</v>
      </c>
      <c r="K275" s="3">
        <v>45874</v>
      </c>
      <c r="L275" t="s">
        <v>0</v>
      </c>
      <c r="M275" s="4">
        <v>-2415874</v>
      </c>
      <c r="N275" s="14">
        <f t="shared" ca="1" si="8"/>
        <v>-2415874</v>
      </c>
      <c r="O275" t="s">
        <v>7</v>
      </c>
      <c r="P275" s="3"/>
      <c r="Q275" t="s">
        <v>0</v>
      </c>
      <c r="R275" t="s">
        <v>9</v>
      </c>
      <c r="S275" s="14">
        <f>+VLOOKUP(H275,'NCC phản hồi'!B:H,7,0)</f>
        <v>2415874</v>
      </c>
      <c r="T275" s="14">
        <f t="shared" ca="1" si="9"/>
        <v>0</v>
      </c>
    </row>
    <row r="276" spans="1:20" ht="14.1" customHeight="1" outlineLevel="2" x14ac:dyDescent="0.2">
      <c r="A276" s="2" t="s">
        <v>0</v>
      </c>
      <c r="B276" t="s">
        <v>303</v>
      </c>
      <c r="C276" t="s">
        <v>2</v>
      </c>
      <c r="D276" t="s">
        <v>888</v>
      </c>
      <c r="E276" t="s">
        <v>4</v>
      </c>
      <c r="F276" t="s">
        <v>889</v>
      </c>
      <c r="G276" t="s">
        <v>890</v>
      </c>
      <c r="H276" s="13">
        <v>38673</v>
      </c>
      <c r="I276" s="3">
        <v>45828</v>
      </c>
      <c r="J276" s="3">
        <v>45828</v>
      </c>
      <c r="K276" s="3">
        <v>45873</v>
      </c>
      <c r="L276" t="s">
        <v>0</v>
      </c>
      <c r="M276" s="4">
        <v>-2708261</v>
      </c>
      <c r="N276" s="14">
        <f t="shared" ca="1" si="8"/>
        <v>-2708261</v>
      </c>
      <c r="O276" t="s">
        <v>7</v>
      </c>
      <c r="P276" s="3"/>
      <c r="Q276" t="s">
        <v>0</v>
      </c>
      <c r="R276" t="s">
        <v>9</v>
      </c>
      <c r="S276" s="14">
        <f>+VLOOKUP(H276,'NCC phản hồi'!B:H,7,0)</f>
        <v>2708261</v>
      </c>
      <c r="T276" s="14">
        <f t="shared" ca="1" si="9"/>
        <v>0</v>
      </c>
    </row>
    <row r="277" spans="1:20" ht="14.1" customHeight="1" outlineLevel="2" x14ac:dyDescent="0.2">
      <c r="A277" s="2" t="s">
        <v>0</v>
      </c>
      <c r="B277" t="s">
        <v>303</v>
      </c>
      <c r="C277" t="s">
        <v>2</v>
      </c>
      <c r="D277" t="s">
        <v>891</v>
      </c>
      <c r="E277" t="s">
        <v>4</v>
      </c>
      <c r="F277" t="s">
        <v>892</v>
      </c>
      <c r="G277" t="s">
        <v>893</v>
      </c>
      <c r="H277" s="13">
        <v>38672</v>
      </c>
      <c r="I277" s="3">
        <v>45828</v>
      </c>
      <c r="J277" s="3">
        <v>45828</v>
      </c>
      <c r="K277" s="3">
        <v>45873</v>
      </c>
      <c r="L277" t="s">
        <v>0</v>
      </c>
      <c r="M277" s="4">
        <v>-1823120</v>
      </c>
      <c r="N277" s="14">
        <f t="shared" ca="1" si="8"/>
        <v>-1823120</v>
      </c>
      <c r="O277" t="s">
        <v>7</v>
      </c>
      <c r="P277" s="3"/>
      <c r="Q277" t="s">
        <v>0</v>
      </c>
      <c r="R277" t="s">
        <v>9</v>
      </c>
      <c r="S277" s="14">
        <f>+VLOOKUP(H277,'NCC phản hồi'!B:H,7,0)</f>
        <v>1823120</v>
      </c>
      <c r="T277" s="14">
        <f t="shared" ca="1" si="9"/>
        <v>0</v>
      </c>
    </row>
    <row r="278" spans="1:20" ht="14.1" customHeight="1" outlineLevel="2" x14ac:dyDescent="0.2">
      <c r="A278" s="2" t="s">
        <v>0</v>
      </c>
      <c r="B278" t="s">
        <v>34</v>
      </c>
      <c r="C278" t="s">
        <v>2</v>
      </c>
      <c r="D278" t="s">
        <v>894</v>
      </c>
      <c r="E278" t="s">
        <v>4</v>
      </c>
      <c r="F278" t="s">
        <v>895</v>
      </c>
      <c r="G278" t="s">
        <v>896</v>
      </c>
      <c r="H278" s="13">
        <v>38373</v>
      </c>
      <c r="I278" s="3">
        <v>45828</v>
      </c>
      <c r="J278" s="3">
        <v>45831</v>
      </c>
      <c r="K278" s="3">
        <v>45876</v>
      </c>
      <c r="L278" t="s">
        <v>0</v>
      </c>
      <c r="M278" s="4">
        <v>-3805418</v>
      </c>
      <c r="N278" s="14">
        <f t="shared" ca="1" si="8"/>
        <v>-3805418</v>
      </c>
      <c r="O278" t="s">
        <v>7</v>
      </c>
      <c r="P278" s="3"/>
      <c r="Q278" t="s">
        <v>0</v>
      </c>
      <c r="R278" t="s">
        <v>9</v>
      </c>
      <c r="S278" s="14">
        <f>+VLOOKUP(H278,'NCC phản hồi'!B:H,7,0)</f>
        <v>3805418</v>
      </c>
      <c r="T278" s="14">
        <f t="shared" ca="1" si="9"/>
        <v>0</v>
      </c>
    </row>
    <row r="279" spans="1:20" ht="14.1" customHeight="1" outlineLevel="2" x14ac:dyDescent="0.2">
      <c r="A279" s="2" t="s">
        <v>0</v>
      </c>
      <c r="B279" t="s">
        <v>89</v>
      </c>
      <c r="C279" t="s">
        <v>2</v>
      </c>
      <c r="D279" t="s">
        <v>897</v>
      </c>
      <c r="E279" t="s">
        <v>4</v>
      </c>
      <c r="F279" t="s">
        <v>898</v>
      </c>
      <c r="G279" t="s">
        <v>899</v>
      </c>
      <c r="H279" s="13">
        <v>38684</v>
      </c>
      <c r="I279" s="3">
        <v>45829</v>
      </c>
      <c r="J279" s="3">
        <v>45829</v>
      </c>
      <c r="K279" s="3">
        <v>45874</v>
      </c>
      <c r="L279" t="s">
        <v>0</v>
      </c>
      <c r="M279" s="4">
        <v>-2217154</v>
      </c>
      <c r="N279" s="14">
        <f t="shared" ca="1" si="8"/>
        <v>-2217154</v>
      </c>
      <c r="O279" t="s">
        <v>7</v>
      </c>
      <c r="P279" s="3"/>
      <c r="Q279" t="s">
        <v>0</v>
      </c>
      <c r="R279" t="s">
        <v>9</v>
      </c>
      <c r="S279" s="14">
        <f>+VLOOKUP(H279,'NCC phản hồi'!B:H,7,0)</f>
        <v>2217154</v>
      </c>
      <c r="T279" s="14">
        <f t="shared" ca="1" si="9"/>
        <v>0</v>
      </c>
    </row>
    <row r="280" spans="1:20" ht="14.1" customHeight="1" outlineLevel="2" x14ac:dyDescent="0.2">
      <c r="A280" s="2" t="s">
        <v>0</v>
      </c>
      <c r="B280" t="s">
        <v>428</v>
      </c>
      <c r="C280" t="s">
        <v>2</v>
      </c>
      <c r="D280" t="s">
        <v>900</v>
      </c>
      <c r="E280" t="s">
        <v>4</v>
      </c>
      <c r="F280" t="s">
        <v>0</v>
      </c>
      <c r="G280" t="s">
        <v>901</v>
      </c>
      <c r="H280" s="13">
        <v>14882</v>
      </c>
      <c r="I280" s="3">
        <v>45830</v>
      </c>
      <c r="J280" s="3">
        <v>45830</v>
      </c>
      <c r="K280" s="3">
        <v>45830</v>
      </c>
      <c r="L280" t="s">
        <v>0</v>
      </c>
      <c r="M280" s="4">
        <v>479771</v>
      </c>
      <c r="N280" s="14">
        <f t="shared" ca="1" si="8"/>
        <v>479771</v>
      </c>
      <c r="O280" t="s">
        <v>902</v>
      </c>
      <c r="P280" s="3">
        <v>45843</v>
      </c>
      <c r="Q280" t="s">
        <v>8</v>
      </c>
      <c r="R280" t="s">
        <v>9</v>
      </c>
      <c r="S280" s="14">
        <f>+VLOOKUP(H280,'NCC phản hồi'!B:H,7,0)</f>
        <v>-479771</v>
      </c>
      <c r="T280" s="14">
        <f t="shared" ca="1" si="9"/>
        <v>0</v>
      </c>
    </row>
    <row r="281" spans="1:20" ht="14.1" customHeight="1" outlineLevel="2" x14ac:dyDescent="0.2">
      <c r="A281" s="2" t="s">
        <v>0</v>
      </c>
      <c r="B281" t="s">
        <v>293</v>
      </c>
      <c r="C281" t="s">
        <v>2</v>
      </c>
      <c r="D281" t="s">
        <v>903</v>
      </c>
      <c r="E281" t="s">
        <v>4</v>
      </c>
      <c r="F281" t="s">
        <v>0</v>
      </c>
      <c r="G281" t="s">
        <v>904</v>
      </c>
      <c r="H281" s="13">
        <v>14868</v>
      </c>
      <c r="I281" s="3">
        <v>45830</v>
      </c>
      <c r="J281" s="3">
        <v>45830</v>
      </c>
      <c r="K281" s="3">
        <v>45830</v>
      </c>
      <c r="L281" t="s">
        <v>0</v>
      </c>
      <c r="M281" s="4">
        <v>761045</v>
      </c>
      <c r="N281" s="14">
        <f t="shared" ca="1" si="8"/>
        <v>761045</v>
      </c>
      <c r="O281" t="s">
        <v>905</v>
      </c>
      <c r="P281" s="3">
        <v>45843</v>
      </c>
      <c r="Q281" t="s">
        <v>8</v>
      </c>
      <c r="R281" t="s">
        <v>9</v>
      </c>
      <c r="S281" s="14">
        <f>+VLOOKUP(H281,'NCC phản hồi'!B:H,7,0)</f>
        <v>-761045</v>
      </c>
      <c r="T281" s="14">
        <f t="shared" ca="1" si="9"/>
        <v>0</v>
      </c>
    </row>
    <row r="282" spans="1:20" ht="14.1" customHeight="1" outlineLevel="2" x14ac:dyDescent="0.2">
      <c r="A282" s="2" t="s">
        <v>0</v>
      </c>
      <c r="B282" t="s">
        <v>62</v>
      </c>
      <c r="C282" t="s">
        <v>2</v>
      </c>
      <c r="D282" t="s">
        <v>906</v>
      </c>
      <c r="E282" t="s">
        <v>4</v>
      </c>
      <c r="F282" t="s">
        <v>907</v>
      </c>
      <c r="G282" t="s">
        <v>908</v>
      </c>
      <c r="H282" s="13">
        <v>38801</v>
      </c>
      <c r="I282" s="3">
        <v>45831</v>
      </c>
      <c r="J282" s="3">
        <v>45833</v>
      </c>
      <c r="K282" s="3">
        <v>45878</v>
      </c>
      <c r="L282" t="s">
        <v>0</v>
      </c>
      <c r="M282" s="4">
        <v>-867162</v>
      </c>
      <c r="N282" s="14">
        <f t="shared" ca="1" si="8"/>
        <v>-867162</v>
      </c>
      <c r="O282" t="s">
        <v>7</v>
      </c>
      <c r="P282" s="3"/>
      <c r="Q282" t="s">
        <v>0</v>
      </c>
      <c r="R282" t="s">
        <v>9</v>
      </c>
      <c r="S282" s="14">
        <f>+VLOOKUP(H282,'NCC phản hồi'!B:H,7,0)</f>
        <v>867162</v>
      </c>
      <c r="T282" s="14">
        <f t="shared" ca="1" si="9"/>
        <v>0</v>
      </c>
    </row>
    <row r="283" spans="1:20" ht="14.1" customHeight="1" outlineLevel="2" x14ac:dyDescent="0.2">
      <c r="A283" s="2" t="s">
        <v>0</v>
      </c>
      <c r="B283" t="s">
        <v>58</v>
      </c>
      <c r="C283" t="s">
        <v>2</v>
      </c>
      <c r="D283" t="s">
        <v>909</v>
      </c>
      <c r="E283" t="s">
        <v>4</v>
      </c>
      <c r="F283" t="s">
        <v>910</v>
      </c>
      <c r="G283" t="s">
        <v>911</v>
      </c>
      <c r="H283" s="13">
        <v>38800</v>
      </c>
      <c r="I283" s="3">
        <v>45831</v>
      </c>
      <c r="J283" s="3">
        <v>45833</v>
      </c>
      <c r="K283" s="3">
        <v>45878</v>
      </c>
      <c r="L283" t="s">
        <v>0</v>
      </c>
      <c r="M283" s="4">
        <v>-3177969</v>
      </c>
      <c r="N283" s="14">
        <f t="shared" ca="1" si="8"/>
        <v>-3177969</v>
      </c>
      <c r="O283" t="s">
        <v>7</v>
      </c>
      <c r="P283" s="3"/>
      <c r="Q283" t="s">
        <v>0</v>
      </c>
      <c r="R283" t="s">
        <v>9</v>
      </c>
      <c r="S283" s="14">
        <f>+VLOOKUP(H283,'NCC phản hồi'!B:H,7,0)</f>
        <v>3177969</v>
      </c>
      <c r="T283" s="14">
        <f t="shared" ca="1" si="9"/>
        <v>0</v>
      </c>
    </row>
    <row r="284" spans="1:20" ht="14.1" customHeight="1" outlineLevel="2" x14ac:dyDescent="0.2">
      <c r="A284" s="2" t="s">
        <v>0</v>
      </c>
      <c r="B284" t="s">
        <v>303</v>
      </c>
      <c r="C284" t="s">
        <v>2</v>
      </c>
      <c r="D284" t="s">
        <v>912</v>
      </c>
      <c r="E284" t="s">
        <v>4</v>
      </c>
      <c r="F284" t="s">
        <v>913</v>
      </c>
      <c r="G284" t="s">
        <v>914</v>
      </c>
      <c r="H284" s="13">
        <v>38799</v>
      </c>
      <c r="I284" s="3">
        <v>45831</v>
      </c>
      <c r="J284" s="3">
        <v>45833</v>
      </c>
      <c r="K284" s="3">
        <v>45878</v>
      </c>
      <c r="L284" t="s">
        <v>0</v>
      </c>
      <c r="M284" s="4">
        <v>-3505205</v>
      </c>
      <c r="N284" s="14">
        <f t="shared" ca="1" si="8"/>
        <v>-3505205</v>
      </c>
      <c r="O284" t="s">
        <v>7</v>
      </c>
      <c r="P284" s="3"/>
      <c r="Q284" t="s">
        <v>0</v>
      </c>
      <c r="R284" t="s">
        <v>9</v>
      </c>
      <c r="S284" s="14">
        <f>+VLOOKUP(H284,'NCC phản hồi'!B:H,7,0)</f>
        <v>3505205</v>
      </c>
      <c r="T284" s="14">
        <f t="shared" ca="1" si="9"/>
        <v>0</v>
      </c>
    </row>
    <row r="285" spans="1:20" ht="14.1" customHeight="1" outlineLevel="2" x14ac:dyDescent="0.2">
      <c r="A285" s="2" t="s">
        <v>0</v>
      </c>
      <c r="B285" t="s">
        <v>293</v>
      </c>
      <c r="C285" t="s">
        <v>2</v>
      </c>
      <c r="D285" t="s">
        <v>915</v>
      </c>
      <c r="E285" t="s">
        <v>4</v>
      </c>
      <c r="F285" t="s">
        <v>916</v>
      </c>
      <c r="G285" t="s">
        <v>917</v>
      </c>
      <c r="H285" s="13">
        <v>38808</v>
      </c>
      <c r="I285" s="3">
        <v>45831</v>
      </c>
      <c r="J285" s="3">
        <v>45833</v>
      </c>
      <c r="K285" s="3">
        <v>45878</v>
      </c>
      <c r="L285" t="s">
        <v>0</v>
      </c>
      <c r="M285" s="4">
        <v>-681981</v>
      </c>
      <c r="N285" s="14">
        <f t="shared" ca="1" si="8"/>
        <v>-681981</v>
      </c>
      <c r="O285" t="s">
        <v>7</v>
      </c>
      <c r="P285" s="3"/>
      <c r="Q285" t="s">
        <v>0</v>
      </c>
      <c r="R285" t="s">
        <v>9</v>
      </c>
      <c r="S285" s="14">
        <f>+VLOOKUP(H285,'NCC phản hồi'!B:H,7,0)</f>
        <v>681981</v>
      </c>
      <c r="T285" s="14">
        <f t="shared" ca="1" si="9"/>
        <v>0</v>
      </c>
    </row>
    <row r="286" spans="1:20" ht="14.1" customHeight="1" outlineLevel="2" x14ac:dyDescent="0.2">
      <c r="A286" s="2" t="s">
        <v>0</v>
      </c>
      <c r="B286" t="s">
        <v>82</v>
      </c>
      <c r="C286" t="s">
        <v>2</v>
      </c>
      <c r="D286" t="s">
        <v>918</v>
      </c>
      <c r="E286" t="s">
        <v>4</v>
      </c>
      <c r="F286" t="s">
        <v>919</v>
      </c>
      <c r="G286" t="s">
        <v>920</v>
      </c>
      <c r="H286" s="13">
        <v>38804</v>
      </c>
      <c r="I286" s="3">
        <v>45831</v>
      </c>
      <c r="J286" s="3">
        <v>45833</v>
      </c>
      <c r="K286" s="3">
        <v>45878</v>
      </c>
      <c r="L286" t="s">
        <v>0</v>
      </c>
      <c r="M286" s="4">
        <v>-867162</v>
      </c>
      <c r="N286" s="14">
        <f t="shared" ca="1" si="8"/>
        <v>-867162</v>
      </c>
      <c r="O286" t="s">
        <v>7</v>
      </c>
      <c r="P286" s="3"/>
      <c r="Q286" t="s">
        <v>0</v>
      </c>
      <c r="R286" t="s">
        <v>9</v>
      </c>
      <c r="S286" s="14">
        <f>+VLOOKUP(H286,'NCC phản hồi'!B:H,7,0)</f>
        <v>867162</v>
      </c>
      <c r="T286" s="14">
        <f t="shared" ca="1" si="9"/>
        <v>0</v>
      </c>
    </row>
    <row r="287" spans="1:20" ht="14.1" customHeight="1" outlineLevel="2" x14ac:dyDescent="0.2">
      <c r="A287" s="2" t="s">
        <v>0</v>
      </c>
      <c r="B287" t="s">
        <v>198</v>
      </c>
      <c r="C287" t="s">
        <v>2</v>
      </c>
      <c r="D287" t="s">
        <v>921</v>
      </c>
      <c r="E287" t="s">
        <v>4</v>
      </c>
      <c r="F287" t="s">
        <v>922</v>
      </c>
      <c r="G287" t="s">
        <v>923</v>
      </c>
      <c r="H287" s="13">
        <v>38806</v>
      </c>
      <c r="I287" s="3">
        <v>45831</v>
      </c>
      <c r="J287" s="3">
        <v>45833</v>
      </c>
      <c r="K287" s="3">
        <v>45878</v>
      </c>
      <c r="L287" t="s">
        <v>0</v>
      </c>
      <c r="M287" s="4">
        <v>-867162</v>
      </c>
      <c r="N287" s="14">
        <f t="shared" ca="1" si="8"/>
        <v>-867162</v>
      </c>
      <c r="O287" t="s">
        <v>7</v>
      </c>
      <c r="P287" s="3"/>
      <c r="Q287" t="s">
        <v>0</v>
      </c>
      <c r="R287" t="s">
        <v>9</v>
      </c>
      <c r="S287" s="14">
        <f>+VLOOKUP(H287,'NCC phản hồi'!B:H,7,0)</f>
        <v>867162</v>
      </c>
      <c r="T287" s="14">
        <f t="shared" ca="1" si="9"/>
        <v>0</v>
      </c>
    </row>
    <row r="288" spans="1:20" ht="14.1" customHeight="1" outlineLevel="2" x14ac:dyDescent="0.2">
      <c r="A288" s="2" t="s">
        <v>0</v>
      </c>
      <c r="B288" t="s">
        <v>66</v>
      </c>
      <c r="C288" t="s">
        <v>2</v>
      </c>
      <c r="D288" t="s">
        <v>924</v>
      </c>
      <c r="E288" t="s">
        <v>4</v>
      </c>
      <c r="F288" t="s">
        <v>925</v>
      </c>
      <c r="G288" t="s">
        <v>926</v>
      </c>
      <c r="H288" s="13">
        <v>38803</v>
      </c>
      <c r="I288" s="3">
        <v>45831</v>
      </c>
      <c r="J288" s="3">
        <v>45833</v>
      </c>
      <c r="K288" s="3">
        <v>45878</v>
      </c>
      <c r="L288" t="s">
        <v>0</v>
      </c>
      <c r="M288" s="4">
        <v>-3745773</v>
      </c>
      <c r="N288" s="14">
        <f t="shared" ca="1" si="8"/>
        <v>-3745773</v>
      </c>
      <c r="O288" t="s">
        <v>7</v>
      </c>
      <c r="P288" s="3"/>
      <c r="Q288" t="s">
        <v>0</v>
      </c>
      <c r="R288" t="s">
        <v>9</v>
      </c>
      <c r="S288" s="14">
        <f>+VLOOKUP(H288,'NCC phản hồi'!B:H,7,0)</f>
        <v>3745773</v>
      </c>
      <c r="T288" s="14">
        <f t="shared" ca="1" si="9"/>
        <v>0</v>
      </c>
    </row>
    <row r="289" spans="1:20" ht="14.1" customHeight="1" outlineLevel="2" x14ac:dyDescent="0.2">
      <c r="A289" s="2" t="s">
        <v>0</v>
      </c>
      <c r="B289" t="s">
        <v>70</v>
      </c>
      <c r="C289" t="s">
        <v>2</v>
      </c>
      <c r="D289" t="s">
        <v>927</v>
      </c>
      <c r="E289" t="s">
        <v>4</v>
      </c>
      <c r="F289" t="s">
        <v>928</v>
      </c>
      <c r="G289" t="s">
        <v>929</v>
      </c>
      <c r="H289" s="13">
        <v>38795</v>
      </c>
      <c r="I289" s="3">
        <v>45831</v>
      </c>
      <c r="J289" s="3">
        <v>45834</v>
      </c>
      <c r="K289" s="3">
        <v>45879</v>
      </c>
      <c r="L289" t="s">
        <v>0</v>
      </c>
      <c r="M289" s="4">
        <v>-2545668</v>
      </c>
      <c r="N289" s="14">
        <f t="shared" ca="1" si="8"/>
        <v>-2545668</v>
      </c>
      <c r="O289" t="s">
        <v>7</v>
      </c>
      <c r="P289" s="3"/>
      <c r="Q289" t="s">
        <v>0</v>
      </c>
      <c r="R289" t="s">
        <v>9</v>
      </c>
      <c r="S289" s="14">
        <f>+VLOOKUP(H289,'NCC phản hồi'!B:H,7,0)</f>
        <v>2545668</v>
      </c>
      <c r="T289" s="14">
        <f t="shared" ca="1" si="9"/>
        <v>0</v>
      </c>
    </row>
    <row r="290" spans="1:20" ht="14.1" customHeight="1" outlineLevel="2" x14ac:dyDescent="0.2">
      <c r="A290" s="2" t="s">
        <v>0</v>
      </c>
      <c r="B290" t="s">
        <v>129</v>
      </c>
      <c r="C290" t="s">
        <v>2</v>
      </c>
      <c r="D290" t="s">
        <v>930</v>
      </c>
      <c r="E290" t="s">
        <v>4</v>
      </c>
      <c r="F290" t="s">
        <v>931</v>
      </c>
      <c r="G290" t="s">
        <v>932</v>
      </c>
      <c r="H290" s="13">
        <v>38797</v>
      </c>
      <c r="I290" s="3">
        <v>45831</v>
      </c>
      <c r="J290" s="3">
        <v>45835</v>
      </c>
      <c r="K290" s="3">
        <v>45880</v>
      </c>
      <c r="L290" t="s">
        <v>0</v>
      </c>
      <c r="M290" s="4">
        <v>-7315475</v>
      </c>
      <c r="N290" s="14">
        <f t="shared" ca="1" si="8"/>
        <v>-7315475</v>
      </c>
      <c r="O290" t="s">
        <v>7</v>
      </c>
      <c r="P290" s="3"/>
      <c r="Q290" t="s">
        <v>0</v>
      </c>
      <c r="R290" t="s">
        <v>9</v>
      </c>
      <c r="S290" s="14">
        <f>+VLOOKUP(H290,'NCC phản hồi'!B:H,7,0)</f>
        <v>7315475</v>
      </c>
      <c r="T290" s="14">
        <f t="shared" ca="1" si="9"/>
        <v>0</v>
      </c>
    </row>
    <row r="291" spans="1:20" ht="14.1" customHeight="1" outlineLevel="2" x14ac:dyDescent="0.2">
      <c r="A291" s="2" t="s">
        <v>0</v>
      </c>
      <c r="B291" t="s">
        <v>54</v>
      </c>
      <c r="C291" t="s">
        <v>2</v>
      </c>
      <c r="D291" t="s">
        <v>933</v>
      </c>
      <c r="E291" t="s">
        <v>4</v>
      </c>
      <c r="F291" t="s">
        <v>934</v>
      </c>
      <c r="G291" t="s">
        <v>935</v>
      </c>
      <c r="H291" s="13">
        <v>38805</v>
      </c>
      <c r="I291" s="3">
        <v>45831</v>
      </c>
      <c r="J291" s="3">
        <v>45834</v>
      </c>
      <c r="K291" s="3">
        <v>45879</v>
      </c>
      <c r="L291" t="s">
        <v>0</v>
      </c>
      <c r="M291" s="4">
        <v>-2043490</v>
      </c>
      <c r="N291" s="14">
        <f t="shared" ca="1" si="8"/>
        <v>-2043490</v>
      </c>
      <c r="O291" t="s">
        <v>7</v>
      </c>
      <c r="P291" s="3"/>
      <c r="Q291" t="s">
        <v>0</v>
      </c>
      <c r="R291" t="s">
        <v>9</v>
      </c>
      <c r="S291" s="14">
        <f>+VLOOKUP(H291,'NCC phản hồi'!B:H,7,0)</f>
        <v>2043490</v>
      </c>
      <c r="T291" s="14">
        <f t="shared" ca="1" si="9"/>
        <v>0</v>
      </c>
    </row>
    <row r="292" spans="1:20" ht="14.1" customHeight="1" outlineLevel="2" x14ac:dyDescent="0.2">
      <c r="A292" s="2" t="s">
        <v>0</v>
      </c>
      <c r="B292" t="s">
        <v>113</v>
      </c>
      <c r="C292" t="s">
        <v>2</v>
      </c>
      <c r="D292" t="s">
        <v>936</v>
      </c>
      <c r="E292" t="s">
        <v>4</v>
      </c>
      <c r="F292" t="s">
        <v>937</v>
      </c>
      <c r="G292" t="s">
        <v>938</v>
      </c>
      <c r="H292" s="13">
        <v>38794</v>
      </c>
      <c r="I292" s="3">
        <v>45831</v>
      </c>
      <c r="J292" s="3">
        <v>45832</v>
      </c>
      <c r="K292" s="3">
        <v>45877</v>
      </c>
      <c r="L292" t="s">
        <v>0</v>
      </c>
      <c r="M292" s="4">
        <v>-2545668</v>
      </c>
      <c r="N292" s="14">
        <f t="shared" ca="1" si="8"/>
        <v>-2545668</v>
      </c>
      <c r="O292" t="s">
        <v>7</v>
      </c>
      <c r="P292" s="3"/>
      <c r="Q292" t="s">
        <v>0</v>
      </c>
      <c r="R292" t="s">
        <v>9</v>
      </c>
      <c r="S292" s="14">
        <f>+VLOOKUP(H292,'NCC phản hồi'!B:H,7,0)</f>
        <v>2545668</v>
      </c>
      <c r="T292" s="14">
        <f t="shared" ca="1" si="9"/>
        <v>0</v>
      </c>
    </row>
    <row r="293" spans="1:20" ht="14.1" customHeight="1" outlineLevel="2" x14ac:dyDescent="0.2">
      <c r="A293" s="2" t="s">
        <v>0</v>
      </c>
      <c r="B293" t="s">
        <v>463</v>
      </c>
      <c r="C293" t="s">
        <v>2</v>
      </c>
      <c r="D293" t="s">
        <v>939</v>
      </c>
      <c r="E293" t="s">
        <v>4</v>
      </c>
      <c r="F293" t="s">
        <v>940</v>
      </c>
      <c r="G293" t="s">
        <v>941</v>
      </c>
      <c r="H293" s="13">
        <v>38763</v>
      </c>
      <c r="I293" s="3">
        <v>45831</v>
      </c>
      <c r="J293" s="3">
        <v>45832</v>
      </c>
      <c r="K293" s="3">
        <v>45877</v>
      </c>
      <c r="L293" t="s">
        <v>0</v>
      </c>
      <c r="M293" s="4">
        <v>-2236503</v>
      </c>
      <c r="N293" s="14">
        <f t="shared" ca="1" si="8"/>
        <v>-2236503</v>
      </c>
      <c r="O293" t="s">
        <v>7</v>
      </c>
      <c r="P293" s="3"/>
      <c r="Q293" t="s">
        <v>0</v>
      </c>
      <c r="R293" t="s">
        <v>9</v>
      </c>
      <c r="S293" s="14">
        <f>+VLOOKUP(H293,'NCC phản hồi'!B:H,7,0)</f>
        <v>2236503</v>
      </c>
      <c r="T293" s="14">
        <f t="shared" ca="1" si="9"/>
        <v>0</v>
      </c>
    </row>
    <row r="294" spans="1:20" ht="14.1" customHeight="1" outlineLevel="2" x14ac:dyDescent="0.2">
      <c r="A294" s="2" t="s">
        <v>0</v>
      </c>
      <c r="B294" t="s">
        <v>46</v>
      </c>
      <c r="C294" t="s">
        <v>2</v>
      </c>
      <c r="D294" t="s">
        <v>942</v>
      </c>
      <c r="E294" t="s">
        <v>4</v>
      </c>
      <c r="F294" t="s">
        <v>943</v>
      </c>
      <c r="G294" t="s">
        <v>944</v>
      </c>
      <c r="H294" s="13">
        <v>38798</v>
      </c>
      <c r="I294" s="3">
        <v>45831</v>
      </c>
      <c r="J294" s="3">
        <v>45833</v>
      </c>
      <c r="K294" s="3">
        <v>45878</v>
      </c>
      <c r="L294" t="s">
        <v>0</v>
      </c>
      <c r="M294" s="4">
        <v>-2762459</v>
      </c>
      <c r="N294" s="14">
        <f t="shared" ca="1" si="8"/>
        <v>-2762459</v>
      </c>
      <c r="O294" t="s">
        <v>7</v>
      </c>
      <c r="P294" s="3"/>
      <c r="Q294" t="s">
        <v>0</v>
      </c>
      <c r="R294" t="s">
        <v>9</v>
      </c>
      <c r="S294" s="14">
        <f>+VLOOKUP(H294,'NCC phản hồi'!B:H,7,0)</f>
        <v>2762459</v>
      </c>
      <c r="T294" s="14">
        <f t="shared" ca="1" si="9"/>
        <v>0</v>
      </c>
    </row>
    <row r="295" spans="1:20" ht="14.1" customHeight="1" outlineLevel="2" x14ac:dyDescent="0.2">
      <c r="A295" s="2" t="s">
        <v>0</v>
      </c>
      <c r="B295" t="s">
        <v>38</v>
      </c>
      <c r="C295" t="s">
        <v>2</v>
      </c>
      <c r="D295" t="s">
        <v>945</v>
      </c>
      <c r="E295" t="s">
        <v>4</v>
      </c>
      <c r="F295" t="s">
        <v>946</v>
      </c>
      <c r="G295" t="s">
        <v>947</v>
      </c>
      <c r="H295" s="13">
        <v>38796</v>
      </c>
      <c r="I295" s="3">
        <v>45831</v>
      </c>
      <c r="J295" s="3">
        <v>45834</v>
      </c>
      <c r="K295" s="3">
        <v>45879</v>
      </c>
      <c r="L295" t="s">
        <v>0</v>
      </c>
      <c r="M295" s="4">
        <v>-2545668</v>
      </c>
      <c r="N295" s="14">
        <f t="shared" ca="1" si="8"/>
        <v>-2545668</v>
      </c>
      <c r="O295" t="s">
        <v>7</v>
      </c>
      <c r="P295" s="3"/>
      <c r="Q295" t="s">
        <v>0</v>
      </c>
      <c r="R295" t="s">
        <v>9</v>
      </c>
      <c r="S295" s="14">
        <f>+VLOOKUP(H295,'NCC phản hồi'!B:H,7,0)</f>
        <v>2545668</v>
      </c>
      <c r="T295" s="14">
        <f t="shared" ca="1" si="9"/>
        <v>0</v>
      </c>
    </row>
    <row r="296" spans="1:20" ht="14.1" customHeight="1" outlineLevel="2" x14ac:dyDescent="0.2">
      <c r="A296" s="2" t="s">
        <v>0</v>
      </c>
      <c r="B296" t="s">
        <v>293</v>
      </c>
      <c r="C296" t="s">
        <v>2</v>
      </c>
      <c r="D296" t="s">
        <v>948</v>
      </c>
      <c r="E296" t="s">
        <v>4</v>
      </c>
      <c r="F296" t="s">
        <v>949</v>
      </c>
      <c r="G296" t="s">
        <v>950</v>
      </c>
      <c r="H296" s="13">
        <v>38807</v>
      </c>
      <c r="I296" s="3">
        <v>45831</v>
      </c>
      <c r="J296" s="3">
        <v>45833</v>
      </c>
      <c r="K296" s="3">
        <v>45878</v>
      </c>
      <c r="L296" t="s">
        <v>0</v>
      </c>
      <c r="M296" s="4">
        <v>-216791</v>
      </c>
      <c r="N296" s="14">
        <f t="shared" ca="1" si="8"/>
        <v>-216791</v>
      </c>
      <c r="O296" t="s">
        <v>7</v>
      </c>
      <c r="P296" s="3"/>
      <c r="Q296" t="s">
        <v>0</v>
      </c>
      <c r="R296" t="s">
        <v>9</v>
      </c>
      <c r="S296" s="14">
        <f>+VLOOKUP(H296,'NCC phản hồi'!B:H,7,0)</f>
        <v>216791</v>
      </c>
      <c r="T296" s="14">
        <f t="shared" ca="1" si="9"/>
        <v>0</v>
      </c>
    </row>
    <row r="297" spans="1:20" ht="14.1" customHeight="1" outlineLevel="2" x14ac:dyDescent="0.2">
      <c r="A297" s="2" t="s">
        <v>0</v>
      </c>
      <c r="B297" t="s">
        <v>421</v>
      </c>
      <c r="C297" t="s">
        <v>2</v>
      </c>
      <c r="D297" t="s">
        <v>951</v>
      </c>
      <c r="E297" t="s">
        <v>4</v>
      </c>
      <c r="F297" t="s">
        <v>952</v>
      </c>
      <c r="G297" t="s">
        <v>953</v>
      </c>
      <c r="H297" s="13">
        <v>38802</v>
      </c>
      <c r="I297" s="3">
        <v>45831</v>
      </c>
      <c r="J297" s="3">
        <v>45833</v>
      </c>
      <c r="K297" s="3">
        <v>45878</v>
      </c>
      <c r="L297" t="s">
        <v>0</v>
      </c>
      <c r="M297" s="4">
        <v>-1826699</v>
      </c>
      <c r="N297" s="14">
        <f t="shared" ca="1" si="8"/>
        <v>-1826699</v>
      </c>
      <c r="O297" t="s">
        <v>7</v>
      </c>
      <c r="P297" s="3"/>
      <c r="Q297" t="s">
        <v>0</v>
      </c>
      <c r="R297" t="s">
        <v>9</v>
      </c>
      <c r="S297" s="14">
        <f>+VLOOKUP(H297,'NCC phản hồi'!B:H,7,0)</f>
        <v>1826699</v>
      </c>
      <c r="T297" s="14">
        <f t="shared" ca="1" si="9"/>
        <v>0</v>
      </c>
    </row>
    <row r="298" spans="1:20" ht="14.1" customHeight="1" outlineLevel="2" x14ac:dyDescent="0.2">
      <c r="A298" s="2" t="s">
        <v>0</v>
      </c>
      <c r="B298" t="s">
        <v>177</v>
      </c>
      <c r="C298" t="s">
        <v>2</v>
      </c>
      <c r="D298" t="s">
        <v>954</v>
      </c>
      <c r="E298" t="s">
        <v>4</v>
      </c>
      <c r="F298" t="s">
        <v>955</v>
      </c>
      <c r="G298" t="s">
        <v>956</v>
      </c>
      <c r="H298" s="13">
        <v>38976</v>
      </c>
      <c r="I298" s="3">
        <v>45833</v>
      </c>
      <c r="J298" s="3">
        <v>45834</v>
      </c>
      <c r="K298" s="3">
        <v>45879</v>
      </c>
      <c r="L298" t="s">
        <v>0</v>
      </c>
      <c r="M298" s="4">
        <v>-2545668</v>
      </c>
      <c r="N298" s="14">
        <f t="shared" ca="1" si="8"/>
        <v>-2545668</v>
      </c>
      <c r="O298" t="s">
        <v>7</v>
      </c>
      <c r="P298" s="3"/>
      <c r="Q298" t="s">
        <v>0</v>
      </c>
      <c r="R298" t="s">
        <v>9</v>
      </c>
      <c r="S298" s="14">
        <f>+VLOOKUP(H298,'NCC phản hồi'!B:H,7,0)</f>
        <v>2545668</v>
      </c>
      <c r="T298" s="14">
        <f t="shared" ca="1" si="9"/>
        <v>0</v>
      </c>
    </row>
    <row r="299" spans="1:20" ht="14.1" customHeight="1" outlineLevel="2" x14ac:dyDescent="0.2">
      <c r="A299" s="2" t="s">
        <v>0</v>
      </c>
      <c r="B299" t="s">
        <v>184</v>
      </c>
      <c r="C299" t="s">
        <v>2</v>
      </c>
      <c r="D299" t="s">
        <v>957</v>
      </c>
      <c r="E299" t="s">
        <v>4</v>
      </c>
      <c r="F299" t="s">
        <v>958</v>
      </c>
      <c r="G299" t="s">
        <v>959</v>
      </c>
      <c r="H299" s="13">
        <v>38970</v>
      </c>
      <c r="I299" s="3">
        <v>45833</v>
      </c>
      <c r="J299" s="3">
        <v>45833</v>
      </c>
      <c r="K299" s="3">
        <v>45878</v>
      </c>
      <c r="L299" t="s">
        <v>0</v>
      </c>
      <c r="M299" s="4">
        <v>-2545668</v>
      </c>
      <c r="N299" s="14">
        <f t="shared" ca="1" si="8"/>
        <v>-2545668</v>
      </c>
      <c r="O299" t="s">
        <v>7</v>
      </c>
      <c r="P299" s="3"/>
      <c r="Q299" t="s">
        <v>0</v>
      </c>
      <c r="R299" t="s">
        <v>9</v>
      </c>
      <c r="S299" s="14">
        <f>+VLOOKUP(H299,'NCC phản hồi'!B:H,7,0)</f>
        <v>2545668</v>
      </c>
      <c r="T299" s="14">
        <f t="shared" ca="1" si="9"/>
        <v>0</v>
      </c>
    </row>
    <row r="300" spans="1:20" ht="14.1" customHeight="1" outlineLevel="2" x14ac:dyDescent="0.2">
      <c r="A300" s="2" t="s">
        <v>0</v>
      </c>
      <c r="B300" t="s">
        <v>10</v>
      </c>
      <c r="C300" t="s">
        <v>2</v>
      </c>
      <c r="D300" t="s">
        <v>960</v>
      </c>
      <c r="E300" t="s">
        <v>4</v>
      </c>
      <c r="F300" t="s">
        <v>961</v>
      </c>
      <c r="G300" t="s">
        <v>962</v>
      </c>
      <c r="H300" s="13">
        <v>39023</v>
      </c>
      <c r="I300" s="3">
        <v>45833</v>
      </c>
      <c r="J300" s="3">
        <v>45835</v>
      </c>
      <c r="K300" s="3">
        <v>45880</v>
      </c>
      <c r="L300" t="s">
        <v>0</v>
      </c>
      <c r="M300" s="4">
        <v>-2352655</v>
      </c>
      <c r="N300" s="14">
        <f t="shared" ca="1" si="8"/>
        <v>-2352655</v>
      </c>
      <c r="O300" t="s">
        <v>7</v>
      </c>
      <c r="P300" s="3"/>
      <c r="Q300" t="s">
        <v>0</v>
      </c>
      <c r="R300" t="s">
        <v>9</v>
      </c>
      <c r="S300" s="14">
        <f>+VLOOKUP(H300,'NCC phản hồi'!B:H,7,0)</f>
        <v>2352655</v>
      </c>
      <c r="T300" s="14">
        <f t="shared" ca="1" si="9"/>
        <v>0</v>
      </c>
    </row>
    <row r="301" spans="1:20" ht="14.1" customHeight="1" outlineLevel="2" x14ac:dyDescent="0.2">
      <c r="A301" s="2" t="s">
        <v>0</v>
      </c>
      <c r="B301" t="s">
        <v>233</v>
      </c>
      <c r="C301" t="s">
        <v>2</v>
      </c>
      <c r="D301" t="s">
        <v>963</v>
      </c>
      <c r="E301" t="s">
        <v>4</v>
      </c>
      <c r="F301" t="s">
        <v>964</v>
      </c>
      <c r="G301" t="s">
        <v>965</v>
      </c>
      <c r="H301" s="13">
        <v>39025</v>
      </c>
      <c r="I301" s="3">
        <v>45833</v>
      </c>
      <c r="J301" s="3">
        <v>45835</v>
      </c>
      <c r="K301" s="3">
        <v>45880</v>
      </c>
      <c r="L301" t="s">
        <v>0</v>
      </c>
      <c r="M301" s="4">
        <v>-2861819</v>
      </c>
      <c r="N301" s="14">
        <f t="shared" ca="1" si="8"/>
        <v>-2861819</v>
      </c>
      <c r="O301" t="s">
        <v>7</v>
      </c>
      <c r="P301" s="3"/>
      <c r="Q301" t="s">
        <v>0</v>
      </c>
      <c r="R301" t="s">
        <v>9</v>
      </c>
      <c r="S301" s="14">
        <f>+VLOOKUP(H301,'NCC phản hồi'!B:H,7,0)</f>
        <v>2861819</v>
      </c>
      <c r="T301" s="14">
        <f t="shared" ca="1" si="9"/>
        <v>0</v>
      </c>
    </row>
    <row r="302" spans="1:20" ht="14.1" customHeight="1" outlineLevel="2" x14ac:dyDescent="0.2">
      <c r="A302" s="2" t="s">
        <v>0</v>
      </c>
      <c r="B302" t="s">
        <v>14</v>
      </c>
      <c r="C302" t="s">
        <v>2</v>
      </c>
      <c r="D302" t="s">
        <v>966</v>
      </c>
      <c r="E302" t="s">
        <v>4</v>
      </c>
      <c r="F302" t="s">
        <v>967</v>
      </c>
      <c r="G302" t="s">
        <v>968</v>
      </c>
      <c r="H302" s="13">
        <v>39029</v>
      </c>
      <c r="I302" s="3">
        <v>45833</v>
      </c>
      <c r="J302" s="3">
        <v>45835</v>
      </c>
      <c r="K302" s="3">
        <v>45880</v>
      </c>
      <c r="L302" t="s">
        <v>0</v>
      </c>
      <c r="M302" s="4">
        <v>-2545668</v>
      </c>
      <c r="N302" s="14">
        <f t="shared" ca="1" si="8"/>
        <v>-2545668</v>
      </c>
      <c r="O302" t="s">
        <v>7</v>
      </c>
      <c r="P302" s="3"/>
      <c r="Q302" t="s">
        <v>0</v>
      </c>
      <c r="R302" t="s">
        <v>9</v>
      </c>
      <c r="S302" s="14">
        <f>+VLOOKUP(H302,'NCC phản hồi'!B:H,7,0)</f>
        <v>2545668</v>
      </c>
      <c r="T302" s="14">
        <f t="shared" ca="1" si="9"/>
        <v>0</v>
      </c>
    </row>
    <row r="303" spans="1:20" ht="14.1" customHeight="1" outlineLevel="2" x14ac:dyDescent="0.2">
      <c r="A303" s="2" t="s">
        <v>0</v>
      </c>
      <c r="B303" t="s">
        <v>105</v>
      </c>
      <c r="C303" t="s">
        <v>2</v>
      </c>
      <c r="D303" t="s">
        <v>969</v>
      </c>
      <c r="E303" t="s">
        <v>4</v>
      </c>
      <c r="F303" t="s">
        <v>970</v>
      </c>
      <c r="G303" t="s">
        <v>971</v>
      </c>
      <c r="H303" s="13">
        <v>39022</v>
      </c>
      <c r="I303" s="3">
        <v>45833</v>
      </c>
      <c r="J303" s="3">
        <v>45835</v>
      </c>
      <c r="K303" s="3">
        <v>45880</v>
      </c>
      <c r="L303" t="s">
        <v>0</v>
      </c>
      <c r="M303" s="4">
        <v>-5295763</v>
      </c>
      <c r="N303" s="14">
        <f t="shared" ca="1" si="8"/>
        <v>-5295763</v>
      </c>
      <c r="O303" t="s">
        <v>7</v>
      </c>
      <c r="P303" s="3"/>
      <c r="Q303" t="s">
        <v>0</v>
      </c>
      <c r="R303" t="s">
        <v>9</v>
      </c>
      <c r="S303" s="14">
        <f>+VLOOKUP(H303,'NCC phản hồi'!B:H,7,0)</f>
        <v>5295763</v>
      </c>
      <c r="T303" s="14">
        <f t="shared" ca="1" si="9"/>
        <v>0</v>
      </c>
    </row>
    <row r="304" spans="1:20" ht="14.1" customHeight="1" outlineLevel="2" x14ac:dyDescent="0.2">
      <c r="A304" s="2" t="s">
        <v>0</v>
      </c>
      <c r="B304" t="s">
        <v>14</v>
      </c>
      <c r="C304" t="s">
        <v>2</v>
      </c>
      <c r="D304" t="s">
        <v>972</v>
      </c>
      <c r="E304" t="s">
        <v>4</v>
      </c>
      <c r="F304" t="s">
        <v>973</v>
      </c>
      <c r="G304" t="s">
        <v>974</v>
      </c>
      <c r="H304" s="13">
        <v>39030</v>
      </c>
      <c r="I304" s="3">
        <v>45833</v>
      </c>
      <c r="J304" s="3">
        <v>45835</v>
      </c>
      <c r="K304" s="3">
        <v>45880</v>
      </c>
      <c r="L304" t="s">
        <v>0</v>
      </c>
      <c r="M304" s="4">
        <v>-2762459</v>
      </c>
      <c r="N304" s="14">
        <f t="shared" ca="1" si="8"/>
        <v>-2762459</v>
      </c>
      <c r="O304" t="s">
        <v>7</v>
      </c>
      <c r="P304" s="3"/>
      <c r="Q304" t="s">
        <v>0</v>
      </c>
      <c r="R304" t="s">
        <v>9</v>
      </c>
      <c r="S304" s="14">
        <f>+VLOOKUP(H304,'NCC phản hồi'!B:H,7,0)</f>
        <v>2762459</v>
      </c>
      <c r="T304" s="14">
        <f t="shared" ca="1" si="9"/>
        <v>0</v>
      </c>
    </row>
    <row r="305" spans="1:20" ht="14.1" customHeight="1" outlineLevel="2" x14ac:dyDescent="0.2">
      <c r="A305" s="2" t="s">
        <v>0</v>
      </c>
      <c r="B305" t="s">
        <v>342</v>
      </c>
      <c r="C305" t="s">
        <v>2</v>
      </c>
      <c r="D305" t="s">
        <v>975</v>
      </c>
      <c r="E305" t="s">
        <v>4</v>
      </c>
      <c r="F305" t="s">
        <v>976</v>
      </c>
      <c r="G305" t="s">
        <v>977</v>
      </c>
      <c r="H305" s="13">
        <v>39024</v>
      </c>
      <c r="I305" s="3">
        <v>45833</v>
      </c>
      <c r="J305" s="3">
        <v>45836</v>
      </c>
      <c r="K305" s="3">
        <v>45881</v>
      </c>
      <c r="L305" t="s">
        <v>0</v>
      </c>
      <c r="M305" s="4">
        <v>-2415874</v>
      </c>
      <c r="N305" s="14">
        <f t="shared" ca="1" si="8"/>
        <v>-2415874</v>
      </c>
      <c r="O305" t="s">
        <v>7</v>
      </c>
      <c r="P305" s="3"/>
      <c r="Q305" t="s">
        <v>0</v>
      </c>
      <c r="R305" t="s">
        <v>9</v>
      </c>
      <c r="S305" s="14">
        <f>+VLOOKUP(H305,'NCC phản hồi'!B:H,7,0)</f>
        <v>2415874</v>
      </c>
      <c r="T305" s="14">
        <f t="shared" ca="1" si="9"/>
        <v>0</v>
      </c>
    </row>
    <row r="306" spans="1:20" ht="14.1" customHeight="1" outlineLevel="2" x14ac:dyDescent="0.2">
      <c r="A306" s="2" t="s">
        <v>0</v>
      </c>
      <c r="B306" t="s">
        <v>109</v>
      </c>
      <c r="C306" t="s">
        <v>2</v>
      </c>
      <c r="D306" t="s">
        <v>978</v>
      </c>
      <c r="E306" t="s">
        <v>4</v>
      </c>
      <c r="F306" t="s">
        <v>979</v>
      </c>
      <c r="G306" t="s">
        <v>980</v>
      </c>
      <c r="H306" s="13">
        <v>39026</v>
      </c>
      <c r="I306" s="3">
        <v>45833</v>
      </c>
      <c r="J306" s="3">
        <v>45836</v>
      </c>
      <c r="K306" s="3">
        <v>45881</v>
      </c>
      <c r="L306" t="s">
        <v>0</v>
      </c>
      <c r="M306" s="4">
        <v>-2377179</v>
      </c>
      <c r="N306" s="14">
        <f t="shared" ca="1" si="8"/>
        <v>-2377179</v>
      </c>
      <c r="O306" t="s">
        <v>7</v>
      </c>
      <c r="P306" s="3"/>
      <c r="Q306" t="s">
        <v>0</v>
      </c>
      <c r="R306" t="s">
        <v>9</v>
      </c>
      <c r="S306" s="14">
        <f>+VLOOKUP(H306,'NCC phản hồi'!B:H,7,0)</f>
        <v>2377179</v>
      </c>
      <c r="T306" s="14">
        <f t="shared" ca="1" si="9"/>
        <v>0</v>
      </c>
    </row>
    <row r="307" spans="1:20" ht="14.1" customHeight="1" outlineLevel="2" x14ac:dyDescent="0.2">
      <c r="A307" s="2" t="s">
        <v>0</v>
      </c>
      <c r="B307" t="s">
        <v>109</v>
      </c>
      <c r="C307" t="s">
        <v>2</v>
      </c>
      <c r="D307" t="s">
        <v>981</v>
      </c>
      <c r="E307" t="s">
        <v>4</v>
      </c>
      <c r="F307" t="s">
        <v>982</v>
      </c>
      <c r="G307" t="s">
        <v>983</v>
      </c>
      <c r="H307" s="13">
        <v>39027</v>
      </c>
      <c r="I307" s="3">
        <v>45833</v>
      </c>
      <c r="J307" s="3">
        <v>45836</v>
      </c>
      <c r="K307" s="3">
        <v>45881</v>
      </c>
      <c r="L307" t="s">
        <v>0</v>
      </c>
      <c r="M307" s="4">
        <v>-3172262</v>
      </c>
      <c r="N307" s="14">
        <f t="shared" ca="1" si="8"/>
        <v>-3172262</v>
      </c>
      <c r="O307" t="s">
        <v>7</v>
      </c>
      <c r="P307" s="3"/>
      <c r="Q307" t="s">
        <v>0</v>
      </c>
      <c r="R307" t="s">
        <v>9</v>
      </c>
      <c r="S307" s="14">
        <f>+VLOOKUP(H307,'NCC phản hồi'!B:H,7,0)</f>
        <v>3172262</v>
      </c>
      <c r="T307" s="14">
        <f t="shared" ca="1" si="9"/>
        <v>0</v>
      </c>
    </row>
    <row r="308" spans="1:20" ht="14.1" customHeight="1" outlineLevel="2" x14ac:dyDescent="0.2">
      <c r="A308" s="2" t="s">
        <v>0</v>
      </c>
      <c r="B308" t="s">
        <v>1</v>
      </c>
      <c r="C308" t="s">
        <v>2</v>
      </c>
      <c r="D308" t="s">
        <v>984</v>
      </c>
      <c r="E308" t="s">
        <v>4</v>
      </c>
      <c r="F308" t="s">
        <v>985</v>
      </c>
      <c r="G308" t="s">
        <v>986</v>
      </c>
      <c r="H308" s="13">
        <v>39031</v>
      </c>
      <c r="I308" s="3">
        <v>45833</v>
      </c>
      <c r="J308" s="3">
        <v>45836</v>
      </c>
      <c r="K308" s="3">
        <v>45881</v>
      </c>
      <c r="L308" t="s">
        <v>0</v>
      </c>
      <c r="M308" s="4">
        <v>-4261391</v>
      </c>
      <c r="N308" s="14">
        <f t="shared" ca="1" si="8"/>
        <v>-4261391</v>
      </c>
      <c r="O308" t="s">
        <v>7</v>
      </c>
      <c r="P308" s="3"/>
      <c r="Q308" t="s">
        <v>0</v>
      </c>
      <c r="R308" t="s">
        <v>9</v>
      </c>
      <c r="S308" s="14">
        <f>+VLOOKUP(H308,'NCC phản hồi'!B:H,7,0)</f>
        <v>4261391</v>
      </c>
      <c r="T308" s="14">
        <f t="shared" ca="1" si="9"/>
        <v>0</v>
      </c>
    </row>
    <row r="309" spans="1:20" ht="14.1" customHeight="1" outlineLevel="2" x14ac:dyDescent="0.2">
      <c r="A309" s="2" t="s">
        <v>0</v>
      </c>
      <c r="B309" t="s">
        <v>117</v>
      </c>
      <c r="C309" t="s">
        <v>2</v>
      </c>
      <c r="D309" t="s">
        <v>987</v>
      </c>
      <c r="E309" t="s">
        <v>4</v>
      </c>
      <c r="F309" t="s">
        <v>988</v>
      </c>
      <c r="G309" t="s">
        <v>989</v>
      </c>
      <c r="H309" s="13">
        <v>38977</v>
      </c>
      <c r="I309" s="3">
        <v>45833</v>
      </c>
      <c r="J309" s="3">
        <v>45836</v>
      </c>
      <c r="K309" s="3">
        <v>45881</v>
      </c>
      <c r="L309" t="s">
        <v>0</v>
      </c>
      <c r="M309" s="4">
        <v>-2352655</v>
      </c>
      <c r="N309" s="14">
        <f t="shared" ca="1" si="8"/>
        <v>-2352655</v>
      </c>
      <c r="O309" t="s">
        <v>7</v>
      </c>
      <c r="P309" s="3"/>
      <c r="Q309" t="s">
        <v>0</v>
      </c>
      <c r="R309" t="s">
        <v>9</v>
      </c>
      <c r="S309" s="14">
        <f>+VLOOKUP(H309,'NCC phản hồi'!B:H,7,0)</f>
        <v>2352655</v>
      </c>
      <c r="T309" s="14">
        <f t="shared" ca="1" si="9"/>
        <v>0</v>
      </c>
    </row>
    <row r="310" spans="1:20" ht="14.1" customHeight="1" outlineLevel="2" x14ac:dyDescent="0.2">
      <c r="A310" s="2" t="s">
        <v>0</v>
      </c>
      <c r="B310" t="s">
        <v>125</v>
      </c>
      <c r="C310" t="s">
        <v>2</v>
      </c>
      <c r="D310" t="s">
        <v>990</v>
      </c>
      <c r="E310" t="s">
        <v>4</v>
      </c>
      <c r="F310" t="s">
        <v>991</v>
      </c>
      <c r="G310" t="s">
        <v>992</v>
      </c>
      <c r="H310" s="13">
        <v>39028</v>
      </c>
      <c r="I310" s="3">
        <v>45833</v>
      </c>
      <c r="J310" s="3">
        <v>45836</v>
      </c>
      <c r="K310" s="3">
        <v>45881</v>
      </c>
      <c r="L310" t="s">
        <v>0</v>
      </c>
      <c r="M310" s="4">
        <v>-2545668</v>
      </c>
      <c r="N310" s="14">
        <f t="shared" ca="1" si="8"/>
        <v>-2545668</v>
      </c>
      <c r="O310" t="s">
        <v>7</v>
      </c>
      <c r="P310" s="3"/>
      <c r="Q310" t="s">
        <v>0</v>
      </c>
      <c r="R310" t="s">
        <v>9</v>
      </c>
      <c r="S310" s="14">
        <f>+VLOOKUP(H310,'NCC phản hồi'!B:H,7,0)</f>
        <v>2545668</v>
      </c>
      <c r="T310" s="14">
        <f t="shared" ca="1" si="9"/>
        <v>0</v>
      </c>
    </row>
    <row r="311" spans="1:20" ht="14.1" customHeight="1" outlineLevel="2" x14ac:dyDescent="0.2">
      <c r="A311" s="2" t="s">
        <v>0</v>
      </c>
      <c r="B311" t="s">
        <v>18</v>
      </c>
      <c r="C311" t="s">
        <v>2</v>
      </c>
      <c r="D311" t="s">
        <v>993</v>
      </c>
      <c r="E311" t="s">
        <v>4</v>
      </c>
      <c r="F311" t="s">
        <v>994</v>
      </c>
      <c r="G311" t="s">
        <v>995</v>
      </c>
      <c r="H311" s="13">
        <v>39032</v>
      </c>
      <c r="I311" s="3">
        <v>45833</v>
      </c>
      <c r="J311" s="3">
        <v>45836</v>
      </c>
      <c r="K311" s="3">
        <v>45881</v>
      </c>
      <c r="L311" t="s">
        <v>0</v>
      </c>
      <c r="M311" s="4">
        <v>-2545668</v>
      </c>
      <c r="N311" s="14">
        <f t="shared" ca="1" si="8"/>
        <v>-2545668</v>
      </c>
      <c r="O311" t="s">
        <v>7</v>
      </c>
      <c r="P311" s="3"/>
      <c r="Q311" t="s">
        <v>0</v>
      </c>
      <c r="R311" t="s">
        <v>9</v>
      </c>
      <c r="S311" s="14">
        <f>+VLOOKUP(H311,'NCC phản hồi'!B:H,7,0)</f>
        <v>2545668</v>
      </c>
      <c r="T311" s="14">
        <f t="shared" ca="1" si="9"/>
        <v>0</v>
      </c>
    </row>
    <row r="312" spans="1:20" ht="14.1" customHeight="1" outlineLevel="2" x14ac:dyDescent="0.2">
      <c r="A312" s="2" t="s">
        <v>0</v>
      </c>
      <c r="B312" t="s">
        <v>97</v>
      </c>
      <c r="C312" t="s">
        <v>2</v>
      </c>
      <c r="D312" t="s">
        <v>996</v>
      </c>
      <c r="E312" t="s">
        <v>4</v>
      </c>
      <c r="F312" t="s">
        <v>997</v>
      </c>
      <c r="G312" t="s">
        <v>998</v>
      </c>
      <c r="H312" s="13">
        <v>38939</v>
      </c>
      <c r="I312" s="3">
        <v>45833</v>
      </c>
      <c r="J312" s="3">
        <v>45833</v>
      </c>
      <c r="K312" s="3">
        <v>45878</v>
      </c>
      <c r="L312" t="s">
        <v>0</v>
      </c>
      <c r="M312" s="4">
        <v>-1685491</v>
      </c>
      <c r="N312" s="14">
        <f t="shared" ca="1" si="8"/>
        <v>-1685491</v>
      </c>
      <c r="O312" t="s">
        <v>7</v>
      </c>
      <c r="P312" s="3"/>
      <c r="Q312" t="s">
        <v>0</v>
      </c>
      <c r="R312" t="s">
        <v>9</v>
      </c>
      <c r="S312" s="14">
        <f>+VLOOKUP(H312,'NCC phản hồi'!B:H,7,0)</f>
        <v>1685491</v>
      </c>
      <c r="T312" s="14">
        <f t="shared" ca="1" si="9"/>
        <v>0</v>
      </c>
    </row>
    <row r="313" spans="1:20" ht="14.1" customHeight="1" outlineLevel="2" x14ac:dyDescent="0.2">
      <c r="A313" s="2" t="s">
        <v>0</v>
      </c>
      <c r="B313" t="s">
        <v>101</v>
      </c>
      <c r="C313" t="s">
        <v>2</v>
      </c>
      <c r="D313" t="s">
        <v>999</v>
      </c>
      <c r="E313" t="s">
        <v>4</v>
      </c>
      <c r="F313" t="s">
        <v>1000</v>
      </c>
      <c r="G313" t="s">
        <v>1001</v>
      </c>
      <c r="H313" s="13">
        <v>38971</v>
      </c>
      <c r="I313" s="3">
        <v>45833</v>
      </c>
      <c r="J313" s="3">
        <v>45833</v>
      </c>
      <c r="K313" s="3">
        <v>45878</v>
      </c>
      <c r="L313" t="s">
        <v>0</v>
      </c>
      <c r="M313" s="4">
        <v>-1802922</v>
      </c>
      <c r="N313" s="14">
        <f t="shared" ca="1" si="8"/>
        <v>-1802922</v>
      </c>
      <c r="O313" t="s">
        <v>7</v>
      </c>
      <c r="P313" s="3"/>
      <c r="Q313" t="s">
        <v>0</v>
      </c>
      <c r="R313" t="s">
        <v>9</v>
      </c>
      <c r="S313" s="14">
        <f>+VLOOKUP(H313,'NCC phản hồi'!B:H,7,0)</f>
        <v>1802922</v>
      </c>
      <c r="T313" s="14">
        <f t="shared" ca="1" si="9"/>
        <v>0</v>
      </c>
    </row>
    <row r="314" spans="1:20" ht="14.1" customHeight="1" outlineLevel="2" x14ac:dyDescent="0.2">
      <c r="A314" s="2" t="s">
        <v>0</v>
      </c>
      <c r="B314" t="s">
        <v>62</v>
      </c>
      <c r="C314" t="s">
        <v>2</v>
      </c>
      <c r="D314" t="s">
        <v>1002</v>
      </c>
      <c r="E314" t="s">
        <v>4</v>
      </c>
      <c r="F314" t="s">
        <v>0</v>
      </c>
      <c r="G314" t="s">
        <v>1003</v>
      </c>
      <c r="H314" s="13">
        <v>15186</v>
      </c>
      <c r="I314" s="3">
        <v>45833</v>
      </c>
      <c r="J314" s="3">
        <v>45833</v>
      </c>
      <c r="K314" s="3">
        <v>45833</v>
      </c>
      <c r="L314" t="s">
        <v>0</v>
      </c>
      <c r="M314" s="4">
        <v>479771</v>
      </c>
      <c r="N314" s="14">
        <f t="shared" ca="1" si="8"/>
        <v>479771</v>
      </c>
      <c r="O314" t="s">
        <v>1004</v>
      </c>
      <c r="P314" s="3">
        <v>45843</v>
      </c>
      <c r="Q314" t="s">
        <v>8</v>
      </c>
      <c r="R314" t="s">
        <v>9</v>
      </c>
      <c r="S314" s="14">
        <f>+VLOOKUP(H314,'NCC phản hồi'!B:H,7,0)</f>
        <v>-479771</v>
      </c>
      <c r="T314" s="14">
        <f t="shared" ca="1" si="9"/>
        <v>0</v>
      </c>
    </row>
    <row r="315" spans="1:20" ht="14.1" customHeight="1" outlineLevel="2" x14ac:dyDescent="0.2">
      <c r="A315" s="2" t="s">
        <v>0</v>
      </c>
      <c r="B315" t="s">
        <v>136</v>
      </c>
      <c r="C315" t="s">
        <v>2</v>
      </c>
      <c r="D315" t="s">
        <v>1005</v>
      </c>
      <c r="E315" t="s">
        <v>4</v>
      </c>
      <c r="F315" t="s">
        <v>1006</v>
      </c>
      <c r="G315" t="s">
        <v>1007</v>
      </c>
      <c r="H315" s="13">
        <v>39063</v>
      </c>
      <c r="I315" s="3">
        <v>45834</v>
      </c>
      <c r="J315" s="3">
        <v>45834</v>
      </c>
      <c r="K315" s="3">
        <v>45879</v>
      </c>
      <c r="L315" t="s">
        <v>0</v>
      </c>
      <c r="M315" s="4">
        <v>-3220564</v>
      </c>
      <c r="N315" s="14">
        <f t="shared" ca="1" si="8"/>
        <v>-3220564</v>
      </c>
      <c r="O315" t="s">
        <v>7</v>
      </c>
      <c r="P315" s="3"/>
      <c r="Q315" t="s">
        <v>0</v>
      </c>
      <c r="R315" t="s">
        <v>9</v>
      </c>
      <c r="S315" s="14">
        <f>+VLOOKUP(H315,'NCC phản hồi'!B:H,7,0)</f>
        <v>3220564</v>
      </c>
      <c r="T315" s="14">
        <f t="shared" ca="1" si="9"/>
        <v>0</v>
      </c>
    </row>
    <row r="316" spans="1:20" ht="14.1" customHeight="1" outlineLevel="2" x14ac:dyDescent="0.2">
      <c r="A316" s="2" t="s">
        <v>0</v>
      </c>
      <c r="B316" t="s">
        <v>140</v>
      </c>
      <c r="C316" t="s">
        <v>2</v>
      </c>
      <c r="D316" t="s">
        <v>1008</v>
      </c>
      <c r="E316" t="s">
        <v>4</v>
      </c>
      <c r="F316" t="s">
        <v>1009</v>
      </c>
      <c r="G316" t="s">
        <v>1010</v>
      </c>
      <c r="H316" s="13">
        <v>39055</v>
      </c>
      <c r="I316" s="3">
        <v>45834</v>
      </c>
      <c r="J316" s="3">
        <v>45834</v>
      </c>
      <c r="K316" s="3">
        <v>45879</v>
      </c>
      <c r="L316" t="s">
        <v>0</v>
      </c>
      <c r="M316" s="4">
        <v>-2873979</v>
      </c>
      <c r="N316" s="14">
        <f t="shared" ca="1" si="8"/>
        <v>-2873979</v>
      </c>
      <c r="O316" t="s">
        <v>7</v>
      </c>
      <c r="P316" s="3"/>
      <c r="Q316" t="s">
        <v>0</v>
      </c>
      <c r="R316" t="s">
        <v>9</v>
      </c>
      <c r="S316" s="14">
        <f>+VLOOKUP(H316,'NCC phản hồi'!B:H,7,0)</f>
        <v>2873979</v>
      </c>
      <c r="T316" s="14">
        <f t="shared" ca="1" si="9"/>
        <v>0</v>
      </c>
    </row>
    <row r="317" spans="1:20" ht="14.1" customHeight="1" outlineLevel="2" x14ac:dyDescent="0.2">
      <c r="A317" s="2" t="s">
        <v>0</v>
      </c>
      <c r="B317" t="s">
        <v>70</v>
      </c>
      <c r="C317" t="s">
        <v>2</v>
      </c>
      <c r="D317" t="s">
        <v>1011</v>
      </c>
      <c r="E317" t="s">
        <v>4</v>
      </c>
      <c r="F317" t="s">
        <v>1012</v>
      </c>
      <c r="G317" t="s">
        <v>1013</v>
      </c>
      <c r="H317" s="13">
        <v>40123</v>
      </c>
      <c r="I317" s="3">
        <v>45834</v>
      </c>
      <c r="J317" s="3">
        <v>45836</v>
      </c>
      <c r="K317" s="3">
        <v>45881</v>
      </c>
      <c r="L317" t="s">
        <v>0</v>
      </c>
      <c r="M317" s="4">
        <v>-2694708</v>
      </c>
      <c r="N317" s="14">
        <f t="shared" ca="1" si="8"/>
        <v>-2694708</v>
      </c>
      <c r="O317" t="s">
        <v>7</v>
      </c>
      <c r="P317" s="3"/>
      <c r="Q317" t="s">
        <v>0</v>
      </c>
      <c r="R317" t="s">
        <v>9</v>
      </c>
      <c r="S317" s="14">
        <f>+VLOOKUP(H317,'NCC phản hồi'!B:H,7,0)</f>
        <v>2694708</v>
      </c>
      <c r="T317" s="14">
        <f t="shared" ca="1" si="9"/>
        <v>0</v>
      </c>
    </row>
    <row r="318" spans="1:20" ht="14.1" customHeight="1" outlineLevel="2" x14ac:dyDescent="0.2">
      <c r="A318" s="2" t="s">
        <v>0</v>
      </c>
      <c r="B318" t="s">
        <v>26</v>
      </c>
      <c r="C318" t="s">
        <v>2</v>
      </c>
      <c r="D318" t="s">
        <v>1014</v>
      </c>
      <c r="E318" t="s">
        <v>4</v>
      </c>
      <c r="F318" t="s">
        <v>0</v>
      </c>
      <c r="G318" t="s">
        <v>1015</v>
      </c>
      <c r="H318" s="13">
        <v>15481</v>
      </c>
      <c r="I318" s="3">
        <v>45834</v>
      </c>
      <c r="J318" s="3">
        <v>45834</v>
      </c>
      <c r="K318" s="3">
        <v>45834</v>
      </c>
      <c r="L318" t="s">
        <v>0</v>
      </c>
      <c r="M318" s="4">
        <v>120085</v>
      </c>
      <c r="N318" s="14">
        <f t="shared" ca="1" si="8"/>
        <v>120085</v>
      </c>
      <c r="O318" t="s">
        <v>1016</v>
      </c>
      <c r="P318" s="3">
        <v>45843</v>
      </c>
      <c r="Q318" t="s">
        <v>8</v>
      </c>
      <c r="R318" t="s">
        <v>9</v>
      </c>
      <c r="S318" s="14">
        <f>+VLOOKUP(H318,'NCC phản hồi'!B:H,7,0)</f>
        <v>-120085</v>
      </c>
      <c r="T318" s="14">
        <f t="shared" ca="1" si="9"/>
        <v>0</v>
      </c>
    </row>
    <row r="319" spans="1:20" ht="14.1" customHeight="1" outlineLevel="2" x14ac:dyDescent="0.2">
      <c r="A319" s="2" t="s">
        <v>0</v>
      </c>
      <c r="B319" t="s">
        <v>26</v>
      </c>
      <c r="C319" t="s">
        <v>2</v>
      </c>
      <c r="D319" t="s">
        <v>1017</v>
      </c>
      <c r="E319" t="s">
        <v>4</v>
      </c>
      <c r="F319" t="s">
        <v>0</v>
      </c>
      <c r="G319" t="s">
        <v>1018</v>
      </c>
      <c r="H319" s="13">
        <v>15480</v>
      </c>
      <c r="I319" s="3">
        <v>45834</v>
      </c>
      <c r="J319" s="3">
        <v>45834</v>
      </c>
      <c r="K319" s="3">
        <v>45834</v>
      </c>
      <c r="L319" t="s">
        <v>0</v>
      </c>
      <c r="M319" s="4">
        <v>1157358</v>
      </c>
      <c r="N319" s="14">
        <f t="shared" ca="1" si="8"/>
        <v>1157358</v>
      </c>
      <c r="O319" t="s">
        <v>1016</v>
      </c>
      <c r="P319" s="3">
        <v>45843</v>
      </c>
      <c r="Q319" t="s">
        <v>8</v>
      </c>
      <c r="R319" t="s">
        <v>9</v>
      </c>
      <c r="S319" s="14">
        <f>+VLOOKUP(H319,'NCC phản hồi'!B:H,7,0)</f>
        <v>-1157358</v>
      </c>
      <c r="T319" s="14">
        <f t="shared" ca="1" si="9"/>
        <v>0</v>
      </c>
    </row>
    <row r="320" spans="1:20" ht="14.1" customHeight="1" outlineLevel="2" x14ac:dyDescent="0.2">
      <c r="A320" s="2" t="s">
        <v>0</v>
      </c>
      <c r="B320" t="s">
        <v>129</v>
      </c>
      <c r="C320" t="s">
        <v>2</v>
      </c>
      <c r="D320" t="s">
        <v>1019</v>
      </c>
      <c r="E320" t="s">
        <v>4</v>
      </c>
      <c r="F320" t="s">
        <v>0</v>
      </c>
      <c r="G320" t="s">
        <v>1020</v>
      </c>
      <c r="H320" s="13">
        <v>15427</v>
      </c>
      <c r="I320" s="3">
        <v>45834</v>
      </c>
      <c r="J320" s="3">
        <v>45834</v>
      </c>
      <c r="K320" s="3">
        <v>45834</v>
      </c>
      <c r="L320" t="s">
        <v>0</v>
      </c>
      <c r="M320" s="4">
        <v>681981</v>
      </c>
      <c r="N320" s="14">
        <f t="shared" ca="1" si="8"/>
        <v>681981</v>
      </c>
      <c r="O320" t="s">
        <v>1021</v>
      </c>
      <c r="P320" s="3">
        <v>45843</v>
      </c>
      <c r="Q320" t="s">
        <v>8</v>
      </c>
      <c r="R320" t="s">
        <v>9</v>
      </c>
      <c r="S320" s="14">
        <f>+VLOOKUP(H320,'NCC phản hồi'!B:H,7,0)</f>
        <v>-681981</v>
      </c>
      <c r="T320" s="14">
        <f t="shared" ca="1" si="9"/>
        <v>0</v>
      </c>
    </row>
    <row r="321" spans="1:20" ht="14.1" customHeight="1" outlineLevel="2" x14ac:dyDescent="0.2">
      <c r="A321" s="2" t="s">
        <v>0</v>
      </c>
      <c r="B321" t="s">
        <v>151</v>
      </c>
      <c r="C321" t="s">
        <v>2</v>
      </c>
      <c r="D321" t="s">
        <v>1022</v>
      </c>
      <c r="E321" t="s">
        <v>4</v>
      </c>
      <c r="F321" t="s">
        <v>0</v>
      </c>
      <c r="G321" t="s">
        <v>1023</v>
      </c>
      <c r="H321" s="13">
        <v>15383</v>
      </c>
      <c r="I321" s="3">
        <v>45834</v>
      </c>
      <c r="J321" s="3">
        <v>45834</v>
      </c>
      <c r="K321" s="3">
        <v>45834</v>
      </c>
      <c r="L321" t="s">
        <v>0</v>
      </c>
      <c r="M321" s="4">
        <v>199392</v>
      </c>
      <c r="N321" s="14">
        <f t="shared" ca="1" si="8"/>
        <v>199392</v>
      </c>
      <c r="O321" t="s">
        <v>1024</v>
      </c>
      <c r="P321" s="3">
        <v>45843</v>
      </c>
      <c r="Q321" t="s">
        <v>8</v>
      </c>
      <c r="R321" t="s">
        <v>9</v>
      </c>
      <c r="S321" s="14">
        <f>+VLOOKUP(H321,'NCC phản hồi'!B:H,7,0)</f>
        <v>-199392</v>
      </c>
      <c r="T321" s="14">
        <f t="shared" ca="1" si="9"/>
        <v>0</v>
      </c>
    </row>
    <row r="322" spans="1:20" ht="14.1" customHeight="1" outlineLevel="2" x14ac:dyDescent="0.2">
      <c r="A322" s="2" t="s">
        <v>0</v>
      </c>
      <c r="B322" t="s">
        <v>151</v>
      </c>
      <c r="C322" t="s">
        <v>2</v>
      </c>
      <c r="D322" t="s">
        <v>1025</v>
      </c>
      <c r="E322" t="s">
        <v>4</v>
      </c>
      <c r="F322" t="s">
        <v>0</v>
      </c>
      <c r="G322" t="s">
        <v>1026</v>
      </c>
      <c r="H322" s="13">
        <v>15382</v>
      </c>
      <c r="I322" s="3">
        <v>45834</v>
      </c>
      <c r="J322" s="3">
        <v>45834</v>
      </c>
      <c r="K322" s="3">
        <v>45834</v>
      </c>
      <c r="L322" t="s">
        <v>0</v>
      </c>
      <c r="M322" s="4">
        <v>512271</v>
      </c>
      <c r="N322" s="14">
        <f t="shared" ca="1" si="8"/>
        <v>512271</v>
      </c>
      <c r="O322" t="s">
        <v>1024</v>
      </c>
      <c r="P322" s="3">
        <v>45843</v>
      </c>
      <c r="Q322" t="s">
        <v>8</v>
      </c>
      <c r="R322" t="s">
        <v>9</v>
      </c>
      <c r="S322" s="14">
        <f>+VLOOKUP(H322,'NCC phản hồi'!B:H,7,0)</f>
        <v>-512271</v>
      </c>
      <c r="T322" s="14">
        <f t="shared" ca="1" si="9"/>
        <v>0</v>
      </c>
    </row>
    <row r="323" spans="1:20" ht="14.1" customHeight="1" outlineLevel="2" x14ac:dyDescent="0.2">
      <c r="A323" s="2" t="s">
        <v>0</v>
      </c>
      <c r="B323" t="s">
        <v>151</v>
      </c>
      <c r="C323" t="s">
        <v>2</v>
      </c>
      <c r="D323" t="s">
        <v>1027</v>
      </c>
      <c r="E323" t="s">
        <v>4</v>
      </c>
      <c r="F323" t="s">
        <v>0</v>
      </c>
      <c r="G323" t="s">
        <v>1028</v>
      </c>
      <c r="H323" s="13">
        <v>15381</v>
      </c>
      <c r="I323" s="3">
        <v>45834</v>
      </c>
      <c r="J323" s="3">
        <v>45834</v>
      </c>
      <c r="K323" s="3">
        <v>45834</v>
      </c>
      <c r="L323" t="s">
        <v>0</v>
      </c>
      <c r="M323" s="4">
        <v>390796</v>
      </c>
      <c r="N323" s="14">
        <f t="shared" ref="N323:N332" ca="1" si="10">+SUMIF($H$2:$M$332,H323,$M$2:$M$332)</f>
        <v>390796</v>
      </c>
      <c r="O323" t="s">
        <v>1024</v>
      </c>
      <c r="P323" s="3">
        <v>45843</v>
      </c>
      <c r="Q323" t="s">
        <v>8</v>
      </c>
      <c r="R323" t="s">
        <v>9</v>
      </c>
      <c r="S323" s="14">
        <f>+VLOOKUP(H323,'NCC phản hồi'!B:H,7,0)</f>
        <v>-390796</v>
      </c>
      <c r="T323" s="14">
        <f t="shared" ref="T323:T332" ca="1" si="11">+S323+N323</f>
        <v>0</v>
      </c>
    </row>
    <row r="324" spans="1:20" ht="14.1" customHeight="1" outlineLevel="2" x14ac:dyDescent="0.2">
      <c r="A324" s="2" t="s">
        <v>0</v>
      </c>
      <c r="B324" t="s">
        <v>151</v>
      </c>
      <c r="C324" t="s">
        <v>2</v>
      </c>
      <c r="D324" t="s">
        <v>1029</v>
      </c>
      <c r="E324" t="s">
        <v>4</v>
      </c>
      <c r="F324" t="s">
        <v>0</v>
      </c>
      <c r="G324" t="s">
        <v>1030</v>
      </c>
      <c r="H324" s="13">
        <v>15380</v>
      </c>
      <c r="I324" s="3">
        <v>45834</v>
      </c>
      <c r="J324" s="3">
        <v>45834</v>
      </c>
      <c r="K324" s="3">
        <v>45834</v>
      </c>
      <c r="L324" t="s">
        <v>0</v>
      </c>
      <c r="M324" s="4">
        <v>1919082</v>
      </c>
      <c r="N324" s="14">
        <f t="shared" ca="1" si="10"/>
        <v>1919082</v>
      </c>
      <c r="O324" t="s">
        <v>1024</v>
      </c>
      <c r="P324" s="3">
        <v>45843</v>
      </c>
      <c r="Q324" t="s">
        <v>8</v>
      </c>
      <c r="R324" t="s">
        <v>9</v>
      </c>
      <c r="S324" s="14">
        <f>+VLOOKUP(H324,'NCC phản hồi'!B:H,7,0)</f>
        <v>-1919082</v>
      </c>
      <c r="T324" s="14">
        <f t="shared" ca="1" si="11"/>
        <v>0</v>
      </c>
    </row>
    <row r="325" spans="1:20" ht="14.1" customHeight="1" outlineLevel="2" x14ac:dyDescent="0.2">
      <c r="A325" s="2" t="s">
        <v>0</v>
      </c>
      <c r="B325" t="s">
        <v>89</v>
      </c>
      <c r="C325" t="s">
        <v>2</v>
      </c>
      <c r="D325" t="s">
        <v>1031</v>
      </c>
      <c r="E325" t="s">
        <v>4</v>
      </c>
      <c r="F325" t="s">
        <v>1032</v>
      </c>
      <c r="G325" t="s">
        <v>1033</v>
      </c>
      <c r="H325" s="13">
        <v>40142</v>
      </c>
      <c r="I325" s="3">
        <v>45835</v>
      </c>
      <c r="J325" s="3">
        <v>45835</v>
      </c>
      <c r="K325" s="3">
        <v>45880</v>
      </c>
      <c r="L325" t="s">
        <v>0</v>
      </c>
      <c r="M325" s="4">
        <v>-1784851</v>
      </c>
      <c r="N325" s="14">
        <f t="shared" ca="1" si="10"/>
        <v>-1784851</v>
      </c>
      <c r="O325" t="s">
        <v>7</v>
      </c>
      <c r="P325" s="3"/>
      <c r="Q325" t="s">
        <v>0</v>
      </c>
      <c r="R325" t="s">
        <v>9</v>
      </c>
      <c r="S325" s="14">
        <f>+VLOOKUP(H325,'NCC phản hồi'!B:H,7,0)</f>
        <v>1784851</v>
      </c>
      <c r="T325" s="14">
        <f t="shared" ca="1" si="11"/>
        <v>0</v>
      </c>
    </row>
    <row r="326" spans="1:20" ht="14.1" customHeight="1" outlineLevel="2" x14ac:dyDescent="0.2">
      <c r="A326" s="2" t="s">
        <v>0</v>
      </c>
      <c r="B326" t="s">
        <v>136</v>
      </c>
      <c r="C326" t="s">
        <v>2</v>
      </c>
      <c r="D326" t="s">
        <v>1034</v>
      </c>
      <c r="E326" t="s">
        <v>4</v>
      </c>
      <c r="F326" t="s">
        <v>0</v>
      </c>
      <c r="G326" t="s">
        <v>1035</v>
      </c>
      <c r="H326" s="13">
        <v>15803</v>
      </c>
      <c r="I326" s="3">
        <v>45835</v>
      </c>
      <c r="J326" s="3">
        <v>45835</v>
      </c>
      <c r="K326" s="3">
        <v>45835</v>
      </c>
      <c r="L326" t="s">
        <v>0</v>
      </c>
      <c r="M326" s="4">
        <v>1124853</v>
      </c>
      <c r="N326" s="14">
        <f t="shared" ca="1" si="10"/>
        <v>1124853</v>
      </c>
      <c r="O326" t="s">
        <v>1036</v>
      </c>
      <c r="P326" s="3">
        <v>45843</v>
      </c>
      <c r="Q326" t="s">
        <v>8</v>
      </c>
      <c r="R326" t="s">
        <v>9</v>
      </c>
      <c r="S326" s="14">
        <f>+VLOOKUP(H326,'NCC phản hồi'!B:H,7,0)</f>
        <v>-1124853</v>
      </c>
      <c r="T326" s="14">
        <f t="shared" ca="1" si="11"/>
        <v>0</v>
      </c>
    </row>
    <row r="327" spans="1:20" ht="14.1" customHeight="1" outlineLevel="2" x14ac:dyDescent="0.2">
      <c r="A327" s="2" t="s">
        <v>0</v>
      </c>
      <c r="B327" t="s">
        <v>136</v>
      </c>
      <c r="C327" t="s">
        <v>2</v>
      </c>
      <c r="D327" t="s">
        <v>1037</v>
      </c>
      <c r="E327" t="s">
        <v>4</v>
      </c>
      <c r="F327" t="s">
        <v>0</v>
      </c>
      <c r="G327" t="s">
        <v>1038</v>
      </c>
      <c r="H327" s="13">
        <v>15804</v>
      </c>
      <c r="I327" s="3">
        <v>45835</v>
      </c>
      <c r="J327" s="3">
        <v>45835</v>
      </c>
      <c r="K327" s="3">
        <v>45835</v>
      </c>
      <c r="L327" t="s">
        <v>0</v>
      </c>
      <c r="M327" s="4">
        <v>79307</v>
      </c>
      <c r="N327" s="14">
        <f t="shared" ca="1" si="10"/>
        <v>79307</v>
      </c>
      <c r="O327" t="s">
        <v>1036</v>
      </c>
      <c r="P327" s="3">
        <v>45843</v>
      </c>
      <c r="Q327" t="s">
        <v>8</v>
      </c>
      <c r="R327" t="s">
        <v>9</v>
      </c>
      <c r="S327" s="14">
        <f>+VLOOKUP(H327,'NCC phản hồi'!B:H,7,0)</f>
        <v>-79307</v>
      </c>
      <c r="T327" s="14">
        <f t="shared" ca="1" si="11"/>
        <v>0</v>
      </c>
    </row>
    <row r="328" spans="1:20" ht="14.1" customHeight="1" outlineLevel="2" x14ac:dyDescent="0.2">
      <c r="A328" s="2" t="s">
        <v>0</v>
      </c>
      <c r="B328" t="s">
        <v>2</v>
      </c>
      <c r="C328" t="s">
        <v>2</v>
      </c>
      <c r="D328" t="s">
        <v>1039</v>
      </c>
      <c r="E328" t="s">
        <v>1040</v>
      </c>
      <c r="F328" t="s">
        <v>0</v>
      </c>
      <c r="G328" t="s">
        <v>1041</v>
      </c>
      <c r="H328" s="13">
        <v>1177</v>
      </c>
      <c r="I328" s="3">
        <v>45829</v>
      </c>
      <c r="J328" s="3">
        <v>45829</v>
      </c>
      <c r="K328" s="3">
        <v>45829</v>
      </c>
      <c r="L328" t="s">
        <v>1042</v>
      </c>
      <c r="M328" s="4">
        <v>1327579</v>
      </c>
      <c r="N328" s="14">
        <f t="shared" ca="1" si="10"/>
        <v>17922320</v>
      </c>
      <c r="O328" t="s">
        <v>1043</v>
      </c>
      <c r="P328" s="3">
        <v>45843</v>
      </c>
      <c r="Q328" t="s">
        <v>8</v>
      </c>
      <c r="R328" t="s">
        <v>9</v>
      </c>
      <c r="S328" s="14">
        <f>+VLOOKUP(H328,'NCC phản hồi'!B:H,7,0)</f>
        <v>-17922320</v>
      </c>
      <c r="T328" s="14">
        <f t="shared" ca="1" si="11"/>
        <v>0</v>
      </c>
    </row>
    <row r="329" spans="1:20" ht="14.1" customHeight="1" outlineLevel="2" x14ac:dyDescent="0.2">
      <c r="A329" s="2" t="s">
        <v>0</v>
      </c>
      <c r="B329" t="s">
        <v>2</v>
      </c>
      <c r="C329" t="s">
        <v>2</v>
      </c>
      <c r="D329" t="s">
        <v>1044</v>
      </c>
      <c r="E329" t="s">
        <v>1040</v>
      </c>
      <c r="F329" t="s">
        <v>0</v>
      </c>
      <c r="G329" t="s">
        <v>1045</v>
      </c>
      <c r="H329">
        <v>1177</v>
      </c>
      <c r="I329" s="3">
        <v>45834</v>
      </c>
      <c r="J329" s="3">
        <v>45834</v>
      </c>
      <c r="K329" s="3">
        <v>45834</v>
      </c>
      <c r="L329" t="s">
        <v>1042</v>
      </c>
      <c r="M329" s="4">
        <v>16594741</v>
      </c>
      <c r="N329" s="14">
        <f t="shared" ca="1" si="10"/>
        <v>17922320</v>
      </c>
      <c r="O329" t="s">
        <v>1046</v>
      </c>
      <c r="P329" s="3">
        <v>45843</v>
      </c>
      <c r="Q329" t="s">
        <v>8</v>
      </c>
      <c r="R329" t="s">
        <v>9</v>
      </c>
      <c r="S329" s="14">
        <f>+VLOOKUP(H329,'NCC phản hồi'!B:H,7,0)</f>
        <v>-17922320</v>
      </c>
      <c r="T329" s="14">
        <f t="shared" ca="1" si="11"/>
        <v>0</v>
      </c>
    </row>
    <row r="330" spans="1:20" ht="14.1" customHeight="1" outlineLevel="2" x14ac:dyDescent="0.2">
      <c r="A330" s="2" t="s">
        <v>0</v>
      </c>
      <c r="B330" t="s">
        <v>2</v>
      </c>
      <c r="C330" t="s">
        <v>2</v>
      </c>
      <c r="D330" t="s">
        <v>1047</v>
      </c>
      <c r="E330" t="s">
        <v>1048</v>
      </c>
      <c r="F330" t="s">
        <v>0</v>
      </c>
      <c r="G330" t="s">
        <v>1049</v>
      </c>
      <c r="H330" s="13">
        <v>36237</v>
      </c>
      <c r="I330" s="3">
        <v>45833</v>
      </c>
      <c r="J330" s="3">
        <v>45833</v>
      </c>
      <c r="K330" s="3">
        <v>45833</v>
      </c>
      <c r="L330" t="s">
        <v>1050</v>
      </c>
      <c r="M330" s="4">
        <v>9956845</v>
      </c>
      <c r="N330" s="14">
        <f t="shared" ca="1" si="10"/>
        <v>9956845</v>
      </c>
      <c r="O330" t="s">
        <v>1051</v>
      </c>
      <c r="P330" s="3">
        <v>45843</v>
      </c>
      <c r="Q330" t="s">
        <v>8</v>
      </c>
      <c r="R330" t="s">
        <v>9</v>
      </c>
      <c r="S330" s="14">
        <f>+VLOOKUP(H330,'NCC phản hồi'!B:H,7,0)</f>
        <v>-9956845</v>
      </c>
      <c r="T330" s="14">
        <f t="shared" ca="1" si="11"/>
        <v>0</v>
      </c>
    </row>
    <row r="331" spans="1:20" ht="14.1" customHeight="1" outlineLevel="2" x14ac:dyDescent="0.2">
      <c r="A331" s="2" t="s">
        <v>0</v>
      </c>
      <c r="B331" t="s">
        <v>2</v>
      </c>
      <c r="C331" t="s">
        <v>2</v>
      </c>
      <c r="D331" t="s">
        <v>1052</v>
      </c>
      <c r="E331" t="s">
        <v>1048</v>
      </c>
      <c r="F331" t="s">
        <v>0</v>
      </c>
      <c r="G331" t="s">
        <v>1053</v>
      </c>
      <c r="H331" s="13">
        <v>33804</v>
      </c>
      <c r="I331" s="3">
        <v>45833</v>
      </c>
      <c r="J331" s="3">
        <v>45833</v>
      </c>
      <c r="K331" s="3">
        <v>45833</v>
      </c>
      <c r="L331" t="s">
        <v>1050</v>
      </c>
      <c r="M331" s="4">
        <v>45801486</v>
      </c>
      <c r="N331" s="14">
        <f t="shared" ca="1" si="10"/>
        <v>45801486</v>
      </c>
      <c r="O331" t="s">
        <v>1051</v>
      </c>
      <c r="P331" s="3">
        <v>45843</v>
      </c>
      <c r="Q331" t="s">
        <v>8</v>
      </c>
      <c r="R331" t="s">
        <v>9</v>
      </c>
      <c r="S331" s="14">
        <f>+VLOOKUP(H331,'NCC phản hồi'!B:H,7,0)</f>
        <v>-45801486</v>
      </c>
      <c r="T331" s="14">
        <f t="shared" ca="1" si="11"/>
        <v>0</v>
      </c>
    </row>
    <row r="332" spans="1:20" ht="14.1" customHeight="1" outlineLevel="2" x14ac:dyDescent="0.2">
      <c r="A332" s="2" t="s">
        <v>0</v>
      </c>
      <c r="B332" t="s">
        <v>2</v>
      </c>
      <c r="C332" t="s">
        <v>2</v>
      </c>
      <c r="D332" t="s">
        <v>1054</v>
      </c>
      <c r="E332" t="s">
        <v>1048</v>
      </c>
      <c r="F332" t="s">
        <v>0</v>
      </c>
      <c r="G332" t="s">
        <v>1055</v>
      </c>
      <c r="H332" s="13">
        <v>32355</v>
      </c>
      <c r="I332" s="3">
        <v>45833</v>
      </c>
      <c r="J332" s="3">
        <v>45833</v>
      </c>
      <c r="K332" s="3">
        <v>45833</v>
      </c>
      <c r="L332" t="s">
        <v>1050</v>
      </c>
      <c r="M332" s="4">
        <v>11948214</v>
      </c>
      <c r="N332" s="14">
        <f t="shared" ca="1" si="10"/>
        <v>11948214</v>
      </c>
      <c r="O332" t="s">
        <v>1056</v>
      </c>
      <c r="P332" s="3">
        <v>45843</v>
      </c>
      <c r="Q332" t="s">
        <v>8</v>
      </c>
      <c r="R332" t="s">
        <v>9</v>
      </c>
      <c r="S332" s="14">
        <f>+VLOOKUP(H332,'NCC phản hồi'!B:H,7,0)</f>
        <v>-11948214</v>
      </c>
      <c r="T332" s="14">
        <f t="shared" ca="1" si="11"/>
        <v>0</v>
      </c>
    </row>
  </sheetData>
  <autoFilter ref="A1:T332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458"/>
  <sheetViews>
    <sheetView topLeftCell="C1" workbookViewId="0">
      <selection sqref="A1:K332"/>
    </sheetView>
  </sheetViews>
  <sheetFormatPr defaultRowHeight="15" x14ac:dyDescent="0.25"/>
  <cols>
    <col min="1" max="1" width="14.5703125" style="19" customWidth="1"/>
    <col min="2" max="2" width="11.7109375" style="19" customWidth="1"/>
    <col min="3" max="3" width="12.42578125" style="19" customWidth="1"/>
    <col min="4" max="4" width="67.42578125" style="19" bestFit="1" customWidth="1"/>
    <col min="5" max="5" width="17.42578125" style="19" customWidth="1"/>
    <col min="6" max="6" width="11.42578125" style="19" customWidth="1"/>
    <col min="7" max="7" width="13.85546875" style="19" customWidth="1"/>
    <col min="8" max="8" width="14.7109375" style="19" customWidth="1"/>
    <col min="9" max="9" width="24.42578125" style="19" customWidth="1"/>
    <col min="10" max="10" width="9.5703125" style="19" bestFit="1" customWidth="1"/>
    <col min="11" max="11" width="13.85546875" style="19" customWidth="1"/>
    <col min="12" max="13" width="13.28515625" style="27" bestFit="1" customWidth="1"/>
    <col min="14" max="16384" width="9.140625" style="19"/>
  </cols>
  <sheetData>
    <row r="1" spans="1:13" ht="21" x14ac:dyDescent="0.25">
      <c r="A1" s="15" t="s">
        <v>1075</v>
      </c>
      <c r="B1" s="16" t="s">
        <v>1074</v>
      </c>
      <c r="C1" s="16" t="s">
        <v>1076</v>
      </c>
      <c r="D1" s="16" t="s">
        <v>1077</v>
      </c>
      <c r="E1" s="17" t="s">
        <v>1078</v>
      </c>
      <c r="F1" s="16" t="s">
        <v>1079</v>
      </c>
      <c r="G1" s="17" t="s">
        <v>1080</v>
      </c>
      <c r="H1" s="17" t="s">
        <v>1081</v>
      </c>
      <c r="I1" s="16" t="s">
        <v>1082</v>
      </c>
      <c r="J1" s="16" t="s">
        <v>1083</v>
      </c>
      <c r="K1" s="18" t="s">
        <v>1084</v>
      </c>
    </row>
    <row r="2" spans="1:13" hidden="1" x14ac:dyDescent="0.25">
      <c r="A2" s="20">
        <v>45779</v>
      </c>
      <c r="B2" s="21">
        <v>26869</v>
      </c>
      <c r="C2" s="22" t="s">
        <v>1085</v>
      </c>
      <c r="D2" s="22" t="s">
        <v>1086</v>
      </c>
      <c r="E2" s="23">
        <v>2379320</v>
      </c>
      <c r="F2" s="24" t="s">
        <v>1087</v>
      </c>
      <c r="G2" s="23">
        <v>190346</v>
      </c>
      <c r="H2" s="23">
        <v>2569666</v>
      </c>
      <c r="I2" s="22" t="s">
        <v>1088</v>
      </c>
      <c r="J2" s="22" t="s">
        <v>1089</v>
      </c>
      <c r="K2" s="25">
        <v>45827</v>
      </c>
      <c r="L2" s="27">
        <f>+VLOOKUP(B2,'EBS phản hồi'!H:M,6,0)</f>
        <v>-2569666</v>
      </c>
      <c r="M2" s="27">
        <f>+L2+H2</f>
        <v>0</v>
      </c>
    </row>
    <row r="3" spans="1:13" hidden="1" x14ac:dyDescent="0.25">
      <c r="A3" s="20">
        <v>45779</v>
      </c>
      <c r="B3" s="21">
        <v>26870</v>
      </c>
      <c r="C3" s="22" t="s">
        <v>1085</v>
      </c>
      <c r="D3" s="22" t="s">
        <v>1090</v>
      </c>
      <c r="E3" s="23">
        <v>3290000</v>
      </c>
      <c r="F3" s="24" t="s">
        <v>1087</v>
      </c>
      <c r="G3" s="23">
        <v>263200</v>
      </c>
      <c r="H3" s="23">
        <v>3553200</v>
      </c>
      <c r="I3" s="22" t="s">
        <v>1088</v>
      </c>
      <c r="J3" s="22" t="s">
        <v>1089</v>
      </c>
      <c r="K3" s="25">
        <v>45827</v>
      </c>
      <c r="L3" s="27">
        <f>+VLOOKUP(B3,'EBS phản hồi'!H:M,6,0)</f>
        <v>-3553200</v>
      </c>
      <c r="M3" s="27">
        <f t="shared" ref="M3:M66" si="0">+L3+H3</f>
        <v>0</v>
      </c>
    </row>
    <row r="4" spans="1:13" hidden="1" x14ac:dyDescent="0.25">
      <c r="A4" s="20">
        <v>45779</v>
      </c>
      <c r="B4" s="21">
        <v>26879</v>
      </c>
      <c r="C4" s="22" t="s">
        <v>1085</v>
      </c>
      <c r="D4" s="22" t="s">
        <v>1091</v>
      </c>
      <c r="E4" s="23">
        <v>2022580</v>
      </c>
      <c r="F4" s="24" t="s">
        <v>1087</v>
      </c>
      <c r="G4" s="23">
        <v>161806</v>
      </c>
      <c r="H4" s="23">
        <v>2184386</v>
      </c>
      <c r="I4" s="22" t="s">
        <v>1088</v>
      </c>
      <c r="J4" s="22" t="s">
        <v>1089</v>
      </c>
      <c r="K4" s="25">
        <v>45827</v>
      </c>
      <c r="L4" s="27">
        <f>+VLOOKUP(B4,'EBS phản hồi'!H:M,6,0)</f>
        <v>-2184386</v>
      </c>
      <c r="M4" s="27">
        <f t="shared" si="0"/>
        <v>0</v>
      </c>
    </row>
    <row r="5" spans="1:13" hidden="1" x14ac:dyDescent="0.25">
      <c r="A5" s="20">
        <v>45779</v>
      </c>
      <c r="B5" s="21">
        <v>26880</v>
      </c>
      <c r="C5" s="22" t="s">
        <v>1085</v>
      </c>
      <c r="D5" s="22" t="s">
        <v>1092</v>
      </c>
      <c r="E5" s="23">
        <v>2937280</v>
      </c>
      <c r="F5" s="24" t="s">
        <v>1087</v>
      </c>
      <c r="G5" s="23">
        <v>234982</v>
      </c>
      <c r="H5" s="23">
        <v>3172262</v>
      </c>
      <c r="I5" s="22" t="s">
        <v>1088</v>
      </c>
      <c r="J5" s="22" t="s">
        <v>1089</v>
      </c>
      <c r="K5" s="25">
        <v>45827</v>
      </c>
      <c r="L5" s="27">
        <f>+VLOOKUP(B5,'EBS phản hồi'!H:M,6,0)</f>
        <v>-3172262</v>
      </c>
      <c r="M5" s="27">
        <f t="shared" si="0"/>
        <v>0</v>
      </c>
    </row>
    <row r="6" spans="1:13" hidden="1" x14ac:dyDescent="0.25">
      <c r="A6" s="20">
        <v>45779</v>
      </c>
      <c r="B6" s="21">
        <v>26881</v>
      </c>
      <c r="C6" s="22" t="s">
        <v>1085</v>
      </c>
      <c r="D6" s="22" t="s">
        <v>1093</v>
      </c>
      <c r="E6" s="23">
        <v>1821360</v>
      </c>
      <c r="F6" s="24" t="s">
        <v>1087</v>
      </c>
      <c r="G6" s="23">
        <v>145709</v>
      </c>
      <c r="H6" s="23">
        <v>1967069</v>
      </c>
      <c r="I6" s="22" t="s">
        <v>1088</v>
      </c>
      <c r="J6" s="22" t="s">
        <v>1089</v>
      </c>
      <c r="K6" s="25">
        <v>45827</v>
      </c>
      <c r="L6" s="27">
        <f>+VLOOKUP(B6,'EBS phản hồi'!H:M,6,0)</f>
        <v>-1967069</v>
      </c>
      <c r="M6" s="27">
        <f t="shared" si="0"/>
        <v>0</v>
      </c>
    </row>
    <row r="7" spans="1:13" hidden="1" x14ac:dyDescent="0.25">
      <c r="A7" s="20">
        <v>45779</v>
      </c>
      <c r="B7" s="21">
        <v>26882</v>
      </c>
      <c r="C7" s="22" t="s">
        <v>1085</v>
      </c>
      <c r="D7" s="22" t="s">
        <v>1094</v>
      </c>
      <c r="E7" s="23">
        <v>2937280</v>
      </c>
      <c r="F7" s="24" t="s">
        <v>1087</v>
      </c>
      <c r="G7" s="23">
        <v>234982</v>
      </c>
      <c r="H7" s="23">
        <v>3172262</v>
      </c>
      <c r="I7" s="22" t="s">
        <v>1088</v>
      </c>
      <c r="J7" s="22" t="s">
        <v>1089</v>
      </c>
      <c r="K7" s="25">
        <v>45827</v>
      </c>
      <c r="L7" s="27">
        <f>+VLOOKUP(B7,'EBS phản hồi'!H:M,6,0)</f>
        <v>-3172262</v>
      </c>
      <c r="M7" s="27">
        <f t="shared" si="0"/>
        <v>0</v>
      </c>
    </row>
    <row r="8" spans="1:13" hidden="1" x14ac:dyDescent="0.25">
      <c r="A8" s="20">
        <v>45779</v>
      </c>
      <c r="B8" s="21">
        <v>26889</v>
      </c>
      <c r="C8" s="22" t="s">
        <v>1085</v>
      </c>
      <c r="D8" s="22" t="s">
        <v>1095</v>
      </c>
      <c r="E8" s="23">
        <v>4405920</v>
      </c>
      <c r="F8" s="24" t="s">
        <v>1087</v>
      </c>
      <c r="G8" s="23">
        <v>352474</v>
      </c>
      <c r="H8" s="23">
        <v>4758394</v>
      </c>
      <c r="I8" s="22" t="s">
        <v>1088</v>
      </c>
      <c r="J8" s="22" t="s">
        <v>1089</v>
      </c>
      <c r="K8" s="25">
        <v>45827</v>
      </c>
      <c r="L8" s="27">
        <f>+VLOOKUP(B8,'EBS phản hồi'!H:M,6,0)</f>
        <v>-4758394</v>
      </c>
      <c r="M8" s="27">
        <f t="shared" si="0"/>
        <v>0</v>
      </c>
    </row>
    <row r="9" spans="1:13" hidden="1" x14ac:dyDescent="0.25">
      <c r="A9" s="20">
        <v>45779</v>
      </c>
      <c r="B9" s="21">
        <v>26895</v>
      </c>
      <c r="C9" s="22" t="s">
        <v>1085</v>
      </c>
      <c r="D9" s="22" t="s">
        <v>1096</v>
      </c>
      <c r="E9" s="23">
        <v>2780784</v>
      </c>
      <c r="F9" s="24" t="s">
        <v>1087</v>
      </c>
      <c r="G9" s="23">
        <v>222463</v>
      </c>
      <c r="H9" s="23">
        <v>3003247</v>
      </c>
      <c r="I9" s="22" t="s">
        <v>1088</v>
      </c>
      <c r="J9" s="22" t="s">
        <v>1089</v>
      </c>
      <c r="K9" s="25">
        <v>45827</v>
      </c>
      <c r="L9" s="27">
        <f>+VLOOKUP(B9,'EBS phản hồi'!H:M,6,0)</f>
        <v>-3003247</v>
      </c>
      <c r="M9" s="27">
        <f t="shared" si="0"/>
        <v>0</v>
      </c>
    </row>
    <row r="10" spans="1:13" hidden="1" x14ac:dyDescent="0.25">
      <c r="A10" s="20">
        <v>45779</v>
      </c>
      <c r="B10" s="21">
        <v>26896</v>
      </c>
      <c r="C10" s="22" t="s">
        <v>1085</v>
      </c>
      <c r="D10" s="22" t="s">
        <v>1097</v>
      </c>
      <c r="E10" s="23">
        <v>2379320</v>
      </c>
      <c r="F10" s="24" t="s">
        <v>1087</v>
      </c>
      <c r="G10" s="23">
        <v>190346</v>
      </c>
      <c r="H10" s="23">
        <v>2569666</v>
      </c>
      <c r="I10" s="22" t="s">
        <v>1088</v>
      </c>
      <c r="J10" s="22" t="s">
        <v>1089</v>
      </c>
      <c r="K10" s="25">
        <v>45827</v>
      </c>
      <c r="L10" s="27">
        <f>+VLOOKUP(B10,'EBS phản hồi'!H:M,6,0)</f>
        <v>-2569666</v>
      </c>
      <c r="M10" s="27">
        <f t="shared" si="0"/>
        <v>0</v>
      </c>
    </row>
    <row r="11" spans="1:13" hidden="1" x14ac:dyDescent="0.25">
      <c r="A11" s="20">
        <v>45779</v>
      </c>
      <c r="B11" s="21">
        <v>26897</v>
      </c>
      <c r="C11" s="22" t="s">
        <v>1085</v>
      </c>
      <c r="D11" s="22" t="s">
        <v>1098</v>
      </c>
      <c r="E11" s="23">
        <v>2747320</v>
      </c>
      <c r="F11" s="24" t="s">
        <v>1087</v>
      </c>
      <c r="G11" s="23">
        <v>219786</v>
      </c>
      <c r="H11" s="23">
        <v>2967106</v>
      </c>
      <c r="I11" s="22" t="s">
        <v>1088</v>
      </c>
      <c r="J11" s="22" t="s">
        <v>1089</v>
      </c>
      <c r="K11" s="25">
        <v>45827</v>
      </c>
      <c r="L11" s="27">
        <f>+VLOOKUP(B11,'EBS phản hồi'!H:M,6,0)</f>
        <v>-2967106</v>
      </c>
      <c r="M11" s="27">
        <f t="shared" si="0"/>
        <v>0</v>
      </c>
    </row>
    <row r="12" spans="1:13" hidden="1" x14ac:dyDescent="0.25">
      <c r="A12" s="20">
        <v>45779</v>
      </c>
      <c r="B12" s="21">
        <v>26898</v>
      </c>
      <c r="C12" s="22" t="s">
        <v>1085</v>
      </c>
      <c r="D12" s="22" t="s">
        <v>1099</v>
      </c>
      <c r="E12" s="23">
        <v>3847960</v>
      </c>
      <c r="F12" s="24" t="s">
        <v>1087</v>
      </c>
      <c r="G12" s="23">
        <v>307837</v>
      </c>
      <c r="H12" s="23">
        <v>4155797</v>
      </c>
      <c r="I12" s="22" t="s">
        <v>1088</v>
      </c>
      <c r="J12" s="22" t="s">
        <v>1089</v>
      </c>
      <c r="K12" s="25">
        <v>45827</v>
      </c>
      <c r="L12" s="27">
        <f>+VLOOKUP(B12,'EBS phản hồi'!H:M,6,0)</f>
        <v>-4155797</v>
      </c>
      <c r="M12" s="27">
        <f t="shared" si="0"/>
        <v>0</v>
      </c>
    </row>
    <row r="13" spans="1:13" hidden="1" x14ac:dyDescent="0.25">
      <c r="A13" s="20">
        <v>45779</v>
      </c>
      <c r="B13" s="21">
        <v>26968</v>
      </c>
      <c r="C13" s="22" t="s">
        <v>1085</v>
      </c>
      <c r="D13" s="22" t="s">
        <v>1100</v>
      </c>
      <c r="E13" s="23">
        <v>1821360</v>
      </c>
      <c r="F13" s="24" t="s">
        <v>1087</v>
      </c>
      <c r="G13" s="23">
        <v>145709</v>
      </c>
      <c r="H13" s="23">
        <v>1967069</v>
      </c>
      <c r="I13" s="22" t="s">
        <v>1088</v>
      </c>
      <c r="J13" s="22" t="s">
        <v>1089</v>
      </c>
      <c r="K13" s="25">
        <v>45827</v>
      </c>
      <c r="L13" s="27">
        <f>+VLOOKUP(B13,'EBS phản hồi'!H:M,6,0)</f>
        <v>-1967069</v>
      </c>
      <c r="M13" s="27">
        <f t="shared" si="0"/>
        <v>0</v>
      </c>
    </row>
    <row r="14" spans="1:13" hidden="1" x14ac:dyDescent="0.25">
      <c r="A14" s="20">
        <v>45782</v>
      </c>
      <c r="B14" s="21">
        <v>28131</v>
      </c>
      <c r="C14" s="22" t="s">
        <v>1085</v>
      </c>
      <c r="D14" s="22" t="s">
        <v>1101</v>
      </c>
      <c r="E14" s="23">
        <v>4478148</v>
      </c>
      <c r="F14" s="24" t="s">
        <v>1087</v>
      </c>
      <c r="G14" s="23">
        <v>358252</v>
      </c>
      <c r="H14" s="23">
        <v>4836400</v>
      </c>
      <c r="I14" s="22" t="s">
        <v>1088</v>
      </c>
      <c r="J14" s="22" t="s">
        <v>1089</v>
      </c>
      <c r="K14" s="25">
        <v>45830</v>
      </c>
      <c r="L14" s="27">
        <f>+VLOOKUP(B14,'EBS phản hồi'!H:M,6,0)</f>
        <v>-4836400</v>
      </c>
      <c r="M14" s="27">
        <f t="shared" si="0"/>
        <v>0</v>
      </c>
    </row>
    <row r="15" spans="1:13" hidden="1" x14ac:dyDescent="0.25">
      <c r="A15" s="20">
        <v>45782</v>
      </c>
      <c r="B15" s="21">
        <v>28132</v>
      </c>
      <c r="C15" s="22" t="s">
        <v>1085</v>
      </c>
      <c r="D15" s="22" t="s">
        <v>1102</v>
      </c>
      <c r="E15" s="23">
        <v>4405920</v>
      </c>
      <c r="F15" s="24" t="s">
        <v>1087</v>
      </c>
      <c r="G15" s="23">
        <v>352474</v>
      </c>
      <c r="H15" s="23">
        <v>4758394</v>
      </c>
      <c r="I15" s="22" t="s">
        <v>1088</v>
      </c>
      <c r="J15" s="22" t="s">
        <v>1089</v>
      </c>
      <c r="K15" s="25">
        <v>45830</v>
      </c>
      <c r="L15" s="27">
        <f>+VLOOKUP(B15,'EBS phản hồi'!H:M,6,0)</f>
        <v>-4758394</v>
      </c>
      <c r="M15" s="27">
        <f t="shared" si="0"/>
        <v>0</v>
      </c>
    </row>
    <row r="16" spans="1:13" hidden="1" x14ac:dyDescent="0.25">
      <c r="A16" s="20">
        <v>45782</v>
      </c>
      <c r="B16" s="21">
        <v>28133</v>
      </c>
      <c r="C16" s="22" t="s">
        <v>1085</v>
      </c>
      <c r="D16" s="22" t="s">
        <v>1102</v>
      </c>
      <c r="E16" s="23">
        <v>1111412</v>
      </c>
      <c r="F16" s="24" t="s">
        <v>1087</v>
      </c>
      <c r="G16" s="23">
        <v>88913</v>
      </c>
      <c r="H16" s="23">
        <v>1200325</v>
      </c>
      <c r="I16" s="22" t="s">
        <v>1088</v>
      </c>
      <c r="J16" s="22" t="s">
        <v>1089</v>
      </c>
      <c r="K16" s="25">
        <v>45830</v>
      </c>
      <c r="L16" s="27">
        <f>+VLOOKUP(B16,'EBS phản hồi'!H:M,6,0)</f>
        <v>-1200325</v>
      </c>
      <c r="M16" s="27">
        <f t="shared" si="0"/>
        <v>0</v>
      </c>
    </row>
    <row r="17" spans="1:13" hidden="1" x14ac:dyDescent="0.25">
      <c r="A17" s="20">
        <v>45782</v>
      </c>
      <c r="B17" s="21">
        <v>28134</v>
      </c>
      <c r="C17" s="22" t="s">
        <v>1085</v>
      </c>
      <c r="D17" s="22" t="s">
        <v>1103</v>
      </c>
      <c r="E17" s="23">
        <v>5160592</v>
      </c>
      <c r="F17" s="24" t="s">
        <v>1087</v>
      </c>
      <c r="G17" s="23">
        <v>412847</v>
      </c>
      <c r="H17" s="23">
        <v>5573439</v>
      </c>
      <c r="I17" s="22" t="s">
        <v>1088</v>
      </c>
      <c r="J17" s="22" t="s">
        <v>1089</v>
      </c>
      <c r="K17" s="25">
        <v>45830</v>
      </c>
      <c r="L17" s="27">
        <f>+VLOOKUP(B17,'EBS phản hồi'!H:M,6,0)</f>
        <v>-5573439</v>
      </c>
      <c r="M17" s="27">
        <f t="shared" si="0"/>
        <v>0</v>
      </c>
    </row>
    <row r="18" spans="1:13" hidden="1" x14ac:dyDescent="0.25">
      <c r="A18" s="20">
        <v>45782</v>
      </c>
      <c r="B18" s="21">
        <v>28135</v>
      </c>
      <c r="C18" s="22" t="s">
        <v>1085</v>
      </c>
      <c r="D18" s="22" t="s">
        <v>1104</v>
      </c>
      <c r="E18" s="23">
        <v>7539424</v>
      </c>
      <c r="F18" s="24" t="s">
        <v>1087</v>
      </c>
      <c r="G18" s="23">
        <v>603154</v>
      </c>
      <c r="H18" s="23">
        <v>8142578</v>
      </c>
      <c r="I18" s="22" t="s">
        <v>1088</v>
      </c>
      <c r="J18" s="22" t="s">
        <v>1089</v>
      </c>
      <c r="K18" s="25">
        <v>45830</v>
      </c>
      <c r="L18" s="27">
        <f>+VLOOKUP(B18,'EBS phản hồi'!H:M,6,0)</f>
        <v>-8142578</v>
      </c>
      <c r="M18" s="27">
        <f t="shared" si="0"/>
        <v>0</v>
      </c>
    </row>
    <row r="19" spans="1:13" hidden="1" x14ac:dyDescent="0.25">
      <c r="A19" s="20">
        <v>45782</v>
      </c>
      <c r="B19" s="21">
        <v>28136</v>
      </c>
      <c r="C19" s="22" t="s">
        <v>1085</v>
      </c>
      <c r="D19" s="22" t="s">
        <v>1105</v>
      </c>
      <c r="E19" s="23">
        <v>910680</v>
      </c>
      <c r="F19" s="24" t="s">
        <v>1087</v>
      </c>
      <c r="G19" s="23">
        <v>72854</v>
      </c>
      <c r="H19" s="23">
        <v>983534</v>
      </c>
      <c r="I19" s="22" t="s">
        <v>1088</v>
      </c>
      <c r="J19" s="22" t="s">
        <v>1089</v>
      </c>
      <c r="K19" s="25">
        <v>45830</v>
      </c>
      <c r="L19" s="27">
        <f>+VLOOKUP(B19,'EBS phản hồi'!H:M,6,0)</f>
        <v>-983534</v>
      </c>
      <c r="M19" s="27">
        <f t="shared" si="0"/>
        <v>0</v>
      </c>
    </row>
    <row r="20" spans="1:13" hidden="1" x14ac:dyDescent="0.25">
      <c r="A20" s="20">
        <v>45782</v>
      </c>
      <c r="B20" s="21">
        <v>28137</v>
      </c>
      <c r="C20" s="22" t="s">
        <v>1085</v>
      </c>
      <c r="D20" s="22" t="s">
        <v>1106</v>
      </c>
      <c r="E20" s="23">
        <v>1111412</v>
      </c>
      <c r="F20" s="24" t="s">
        <v>1087</v>
      </c>
      <c r="G20" s="23">
        <v>88913</v>
      </c>
      <c r="H20" s="23">
        <v>1200325</v>
      </c>
      <c r="I20" s="22" t="s">
        <v>1088</v>
      </c>
      <c r="J20" s="22" t="s">
        <v>1089</v>
      </c>
      <c r="K20" s="25">
        <v>45830</v>
      </c>
      <c r="L20" s="27">
        <f>+VLOOKUP(B20,'EBS phản hồi'!H:M,6,0)</f>
        <v>-1200325</v>
      </c>
      <c r="M20" s="27">
        <f t="shared" si="0"/>
        <v>0</v>
      </c>
    </row>
    <row r="21" spans="1:13" hidden="1" x14ac:dyDescent="0.25">
      <c r="A21" s="20">
        <v>45782</v>
      </c>
      <c r="B21" s="21">
        <v>28138</v>
      </c>
      <c r="C21" s="22" t="s">
        <v>1085</v>
      </c>
      <c r="D21" s="22" t="s">
        <v>1107</v>
      </c>
      <c r="E21" s="23">
        <v>3025752</v>
      </c>
      <c r="F21" s="24" t="s">
        <v>1087</v>
      </c>
      <c r="G21" s="23">
        <v>242060</v>
      </c>
      <c r="H21" s="23">
        <v>3267812</v>
      </c>
      <c r="I21" s="22" t="s">
        <v>1088</v>
      </c>
      <c r="J21" s="22" t="s">
        <v>1089</v>
      </c>
      <c r="K21" s="25">
        <v>45830</v>
      </c>
      <c r="L21" s="27">
        <f>+VLOOKUP(B21,'EBS phản hồi'!H:M,6,0)</f>
        <v>-3267812</v>
      </c>
      <c r="M21" s="27">
        <f t="shared" si="0"/>
        <v>0</v>
      </c>
    </row>
    <row r="22" spans="1:13" hidden="1" x14ac:dyDescent="0.25">
      <c r="A22" s="20">
        <v>45782</v>
      </c>
      <c r="B22" s="21">
        <v>28139</v>
      </c>
      <c r="C22" s="22" t="s">
        <v>1085</v>
      </c>
      <c r="D22" s="22" t="s">
        <v>1108</v>
      </c>
      <c r="E22" s="23">
        <v>910680</v>
      </c>
      <c r="F22" s="24" t="s">
        <v>1087</v>
      </c>
      <c r="G22" s="23">
        <v>72854</v>
      </c>
      <c r="H22" s="23">
        <v>983534</v>
      </c>
      <c r="I22" s="22" t="s">
        <v>1088</v>
      </c>
      <c r="J22" s="22" t="s">
        <v>1089</v>
      </c>
      <c r="K22" s="25">
        <v>45830</v>
      </c>
      <c r="L22" s="27">
        <f>+VLOOKUP(B22,'EBS phản hồi'!H:M,6,0)</f>
        <v>-983534</v>
      </c>
      <c r="M22" s="27">
        <f t="shared" si="0"/>
        <v>0</v>
      </c>
    </row>
    <row r="23" spans="1:13" hidden="1" x14ac:dyDescent="0.25">
      <c r="A23" s="20">
        <v>45782</v>
      </c>
      <c r="B23" s="21">
        <v>28140</v>
      </c>
      <c r="C23" s="22" t="s">
        <v>1085</v>
      </c>
      <c r="D23" s="22" t="s">
        <v>1109</v>
      </c>
      <c r="E23" s="23">
        <v>1821360</v>
      </c>
      <c r="F23" s="24" t="s">
        <v>1087</v>
      </c>
      <c r="G23" s="23">
        <v>145709</v>
      </c>
      <c r="H23" s="23">
        <v>1967069</v>
      </c>
      <c r="I23" s="22" t="s">
        <v>1088</v>
      </c>
      <c r="J23" s="22" t="s">
        <v>1089</v>
      </c>
      <c r="K23" s="25">
        <v>45830</v>
      </c>
      <c r="L23" s="27">
        <f>+VLOOKUP(B23,'EBS phản hồi'!H:M,6,0)</f>
        <v>-1967069</v>
      </c>
      <c r="M23" s="27">
        <f t="shared" si="0"/>
        <v>0</v>
      </c>
    </row>
    <row r="24" spans="1:13" hidden="1" x14ac:dyDescent="0.25">
      <c r="A24" s="20">
        <v>45782</v>
      </c>
      <c r="B24" s="21">
        <v>28150</v>
      </c>
      <c r="C24" s="22" t="s">
        <v>1085</v>
      </c>
      <c r="D24" s="22" t="s">
        <v>1110</v>
      </c>
      <c r="E24" s="23">
        <v>2002144</v>
      </c>
      <c r="F24" s="24" t="s">
        <v>1087</v>
      </c>
      <c r="G24" s="23">
        <v>160172</v>
      </c>
      <c r="H24" s="23">
        <v>2162316</v>
      </c>
      <c r="I24" s="22" t="s">
        <v>1088</v>
      </c>
      <c r="J24" s="22" t="s">
        <v>1089</v>
      </c>
      <c r="K24" s="25">
        <v>45830</v>
      </c>
      <c r="L24" s="27">
        <f>+VLOOKUP(B24,'EBS phản hồi'!H:M,6,0)</f>
        <v>-2162316</v>
      </c>
      <c r="M24" s="27">
        <f t="shared" si="0"/>
        <v>0</v>
      </c>
    </row>
    <row r="25" spans="1:13" hidden="1" x14ac:dyDescent="0.25">
      <c r="A25" s="20">
        <v>45783</v>
      </c>
      <c r="B25" s="21">
        <v>28222</v>
      </c>
      <c r="C25" s="22" t="s">
        <v>1085</v>
      </c>
      <c r="D25" s="22" t="s">
        <v>1111</v>
      </c>
      <c r="E25" s="23">
        <v>2937280</v>
      </c>
      <c r="F25" s="24" t="s">
        <v>1087</v>
      </c>
      <c r="G25" s="23">
        <v>234982</v>
      </c>
      <c r="H25" s="23">
        <v>3172262</v>
      </c>
      <c r="I25" s="22" t="s">
        <v>1088</v>
      </c>
      <c r="J25" s="22" t="s">
        <v>1089</v>
      </c>
      <c r="K25" s="25">
        <v>45831</v>
      </c>
      <c r="L25" s="27">
        <f>+VLOOKUP(B25,'EBS phản hồi'!H:M,6,0)</f>
        <v>-3172262</v>
      </c>
      <c r="M25" s="27">
        <f t="shared" si="0"/>
        <v>0</v>
      </c>
    </row>
    <row r="26" spans="1:13" hidden="1" x14ac:dyDescent="0.25">
      <c r="A26" s="20">
        <v>45783</v>
      </c>
      <c r="B26" s="21">
        <v>28223</v>
      </c>
      <c r="C26" s="22" t="s">
        <v>1085</v>
      </c>
      <c r="D26" s="22" t="s">
        <v>1112</v>
      </c>
      <c r="E26" s="23">
        <v>1542144</v>
      </c>
      <c r="F26" s="24" t="s">
        <v>1087</v>
      </c>
      <c r="G26" s="23">
        <v>123372</v>
      </c>
      <c r="H26" s="23">
        <v>1665516</v>
      </c>
      <c r="I26" s="22" t="s">
        <v>1088</v>
      </c>
      <c r="J26" s="22" t="s">
        <v>1089</v>
      </c>
      <c r="K26" s="25">
        <v>45831</v>
      </c>
      <c r="L26" s="27">
        <f>+VLOOKUP(B26,'EBS phản hồi'!H:M,6,0)</f>
        <v>-1665516</v>
      </c>
      <c r="M26" s="27">
        <f t="shared" si="0"/>
        <v>0</v>
      </c>
    </row>
    <row r="27" spans="1:13" hidden="1" x14ac:dyDescent="0.25">
      <c r="A27" s="20">
        <v>45784</v>
      </c>
      <c r="B27" s="21">
        <v>28234</v>
      </c>
      <c r="C27" s="22" t="s">
        <v>1085</v>
      </c>
      <c r="D27" s="22" t="s">
        <v>1113</v>
      </c>
      <c r="E27" s="23">
        <v>3075280</v>
      </c>
      <c r="F27" s="24" t="s">
        <v>1087</v>
      </c>
      <c r="G27" s="23">
        <v>246022</v>
      </c>
      <c r="H27" s="23">
        <v>3321302</v>
      </c>
      <c r="I27" s="22" t="s">
        <v>1088</v>
      </c>
      <c r="J27" s="22" t="s">
        <v>1089</v>
      </c>
      <c r="K27" s="25">
        <v>45832</v>
      </c>
      <c r="L27" s="27">
        <f>+VLOOKUP(B27,'EBS phản hồi'!H:M,6,0)</f>
        <v>-3321302</v>
      </c>
      <c r="M27" s="27">
        <f t="shared" si="0"/>
        <v>0</v>
      </c>
    </row>
    <row r="28" spans="1:13" hidden="1" x14ac:dyDescent="0.25">
      <c r="A28" s="20">
        <v>45784</v>
      </c>
      <c r="B28" s="21">
        <v>28235</v>
      </c>
      <c r="C28" s="22" t="s">
        <v>1085</v>
      </c>
      <c r="D28" s="22" t="s">
        <v>1114</v>
      </c>
      <c r="E28" s="23">
        <v>4617424</v>
      </c>
      <c r="F28" s="24" t="s">
        <v>1087</v>
      </c>
      <c r="G28" s="23">
        <v>369394</v>
      </c>
      <c r="H28" s="23">
        <v>4986818</v>
      </c>
      <c r="I28" s="22" t="s">
        <v>1088</v>
      </c>
      <c r="J28" s="22" t="s">
        <v>1089</v>
      </c>
      <c r="K28" s="25">
        <v>45832</v>
      </c>
      <c r="L28" s="27">
        <f>+VLOOKUP(B28,'EBS phản hồi'!H:M,6,0)</f>
        <v>-4986818</v>
      </c>
      <c r="M28" s="27">
        <f t="shared" si="0"/>
        <v>0</v>
      </c>
    </row>
    <row r="29" spans="1:13" hidden="1" x14ac:dyDescent="0.25">
      <c r="A29" s="20">
        <v>45784</v>
      </c>
      <c r="B29" s="21">
        <v>28236</v>
      </c>
      <c r="C29" s="22" t="s">
        <v>1085</v>
      </c>
      <c r="D29" s="22" t="s">
        <v>1115</v>
      </c>
      <c r="E29" s="23">
        <v>3689800</v>
      </c>
      <c r="F29" s="24" t="s">
        <v>1087</v>
      </c>
      <c r="G29" s="23">
        <v>295184</v>
      </c>
      <c r="H29" s="23">
        <v>3984984</v>
      </c>
      <c r="I29" s="22" t="s">
        <v>1088</v>
      </c>
      <c r="J29" s="22" t="s">
        <v>1089</v>
      </c>
      <c r="K29" s="25">
        <v>45832</v>
      </c>
      <c r="L29" s="27">
        <f>+VLOOKUP(B29,'EBS phản hồi'!H:M,6,0)</f>
        <v>-3984984</v>
      </c>
      <c r="M29" s="27">
        <f t="shared" si="0"/>
        <v>0</v>
      </c>
    </row>
    <row r="30" spans="1:13" hidden="1" x14ac:dyDescent="0.25">
      <c r="A30" s="20">
        <v>45784</v>
      </c>
      <c r="B30" s="21">
        <v>28237</v>
      </c>
      <c r="C30" s="22" t="s">
        <v>1085</v>
      </c>
      <c r="D30" s="22" t="s">
        <v>1116</v>
      </c>
      <c r="E30" s="23">
        <v>2453312</v>
      </c>
      <c r="F30" s="24" t="s">
        <v>1087</v>
      </c>
      <c r="G30" s="23">
        <v>196265</v>
      </c>
      <c r="H30" s="23">
        <v>2649577</v>
      </c>
      <c r="I30" s="22" t="s">
        <v>1088</v>
      </c>
      <c r="J30" s="22" t="s">
        <v>1089</v>
      </c>
      <c r="K30" s="25">
        <v>45832</v>
      </c>
      <c r="L30" s="27">
        <f>+VLOOKUP(B30,'EBS phản hồi'!H:M,6,0)</f>
        <v>-2649577</v>
      </c>
      <c r="M30" s="27">
        <f t="shared" si="0"/>
        <v>0</v>
      </c>
    </row>
    <row r="31" spans="1:13" hidden="1" x14ac:dyDescent="0.25">
      <c r="A31" s="20">
        <v>45784</v>
      </c>
      <c r="B31" s="21">
        <v>28238</v>
      </c>
      <c r="C31" s="22" t="s">
        <v>1085</v>
      </c>
      <c r="D31" s="22" t="s">
        <v>1117</v>
      </c>
      <c r="E31" s="23">
        <v>2937280</v>
      </c>
      <c r="F31" s="24" t="s">
        <v>1087</v>
      </c>
      <c r="G31" s="23">
        <v>234982</v>
      </c>
      <c r="H31" s="23">
        <v>3172262</v>
      </c>
      <c r="I31" s="22" t="s">
        <v>1088</v>
      </c>
      <c r="J31" s="22" t="s">
        <v>1089</v>
      </c>
      <c r="K31" s="25">
        <v>45832</v>
      </c>
      <c r="L31" s="27">
        <f>+VLOOKUP(B31,'EBS phản hồi'!H:M,6,0)</f>
        <v>-3172262</v>
      </c>
      <c r="M31" s="27">
        <f t="shared" si="0"/>
        <v>0</v>
      </c>
    </row>
    <row r="32" spans="1:13" hidden="1" x14ac:dyDescent="0.25">
      <c r="A32" s="20">
        <v>45784</v>
      </c>
      <c r="B32" s="21">
        <v>28239</v>
      </c>
      <c r="C32" s="22" t="s">
        <v>1085</v>
      </c>
      <c r="D32" s="22" t="s">
        <v>1118</v>
      </c>
      <c r="E32" s="23">
        <v>2937280</v>
      </c>
      <c r="F32" s="24" t="s">
        <v>1087</v>
      </c>
      <c r="G32" s="23">
        <v>234982</v>
      </c>
      <c r="H32" s="23">
        <v>3172262</v>
      </c>
      <c r="I32" s="22" t="s">
        <v>1088</v>
      </c>
      <c r="J32" s="22" t="s">
        <v>1089</v>
      </c>
      <c r="K32" s="25">
        <v>45832</v>
      </c>
      <c r="L32" s="27">
        <f>+VLOOKUP(B32,'EBS phản hồi'!H:M,6,0)</f>
        <v>-3172262</v>
      </c>
      <c r="M32" s="27">
        <f t="shared" si="0"/>
        <v>0</v>
      </c>
    </row>
    <row r="33" spans="1:13" hidden="1" x14ac:dyDescent="0.25">
      <c r="A33" s="20">
        <v>45784</v>
      </c>
      <c r="B33" s="21">
        <v>28313</v>
      </c>
      <c r="C33" s="22" t="s">
        <v>1085</v>
      </c>
      <c r="D33" s="22" t="s">
        <v>1119</v>
      </c>
      <c r="E33" s="23">
        <v>2580052</v>
      </c>
      <c r="F33" s="24" t="s">
        <v>1087</v>
      </c>
      <c r="G33" s="23">
        <v>206404</v>
      </c>
      <c r="H33" s="23">
        <v>2786456</v>
      </c>
      <c r="I33" s="22" t="s">
        <v>1088</v>
      </c>
      <c r="J33" s="22" t="s">
        <v>1089</v>
      </c>
      <c r="K33" s="25">
        <v>45832</v>
      </c>
      <c r="L33" s="27">
        <f>+VLOOKUP(B33,'EBS phản hồi'!H:M,6,0)</f>
        <v>-2786456</v>
      </c>
      <c r="M33" s="27">
        <f t="shared" si="0"/>
        <v>0</v>
      </c>
    </row>
    <row r="34" spans="1:13" hidden="1" x14ac:dyDescent="0.25">
      <c r="A34" s="20">
        <v>45784</v>
      </c>
      <c r="B34" s="21">
        <v>28314</v>
      </c>
      <c r="C34" s="22" t="s">
        <v>1085</v>
      </c>
      <c r="D34" s="22" t="s">
        <v>1120</v>
      </c>
      <c r="E34" s="23">
        <v>3334236</v>
      </c>
      <c r="F34" s="24" t="s">
        <v>1087</v>
      </c>
      <c r="G34" s="23">
        <v>266739</v>
      </c>
      <c r="H34" s="23">
        <v>3600975</v>
      </c>
      <c r="I34" s="22" t="s">
        <v>1088</v>
      </c>
      <c r="J34" s="22" t="s">
        <v>1089</v>
      </c>
      <c r="K34" s="25">
        <v>45832</v>
      </c>
      <c r="L34" s="27">
        <f>+VLOOKUP(B34,'EBS phản hồi'!H:M,6,0)</f>
        <v>-3600975</v>
      </c>
      <c r="M34" s="27">
        <f t="shared" si="0"/>
        <v>0</v>
      </c>
    </row>
    <row r="35" spans="1:13" hidden="1" x14ac:dyDescent="0.25">
      <c r="A35" s="20">
        <v>45785</v>
      </c>
      <c r="B35" s="21">
        <v>28364</v>
      </c>
      <c r="C35" s="22" t="s">
        <v>1085</v>
      </c>
      <c r="D35" s="22" t="s">
        <v>1121</v>
      </c>
      <c r="E35" s="23">
        <v>361320</v>
      </c>
      <c r="F35" s="24" t="s">
        <v>1087</v>
      </c>
      <c r="G35" s="23">
        <v>28906</v>
      </c>
      <c r="H35" s="23">
        <v>390226</v>
      </c>
      <c r="I35" s="22" t="s">
        <v>1088</v>
      </c>
      <c r="J35" s="22" t="s">
        <v>1089</v>
      </c>
      <c r="K35" s="25">
        <v>45833</v>
      </c>
      <c r="L35" s="27">
        <f>+VLOOKUP(B35,'EBS phản hồi'!H:M,6,0)</f>
        <v>-390226</v>
      </c>
      <c r="M35" s="27">
        <f t="shared" si="0"/>
        <v>0</v>
      </c>
    </row>
    <row r="36" spans="1:13" hidden="1" x14ac:dyDescent="0.25">
      <c r="A36" s="20">
        <v>45785</v>
      </c>
      <c r="B36" s="21">
        <v>28365</v>
      </c>
      <c r="C36" s="22" t="s">
        <v>1085</v>
      </c>
      <c r="D36" s="22" t="s">
        <v>1122</v>
      </c>
      <c r="E36" s="23">
        <v>361320</v>
      </c>
      <c r="F36" s="24" t="s">
        <v>1087</v>
      </c>
      <c r="G36" s="23">
        <v>28906</v>
      </c>
      <c r="H36" s="23">
        <v>390226</v>
      </c>
      <c r="I36" s="22" t="s">
        <v>1088</v>
      </c>
      <c r="J36" s="22" t="s">
        <v>1089</v>
      </c>
      <c r="K36" s="25">
        <v>45833</v>
      </c>
      <c r="L36" s="27">
        <f>+VLOOKUP(B36,'EBS phản hồi'!H:M,6,0)</f>
        <v>-390226</v>
      </c>
      <c r="M36" s="27">
        <f t="shared" si="0"/>
        <v>0</v>
      </c>
    </row>
    <row r="37" spans="1:13" hidden="1" x14ac:dyDescent="0.25">
      <c r="A37" s="20">
        <v>45785</v>
      </c>
      <c r="B37" s="21">
        <v>28512</v>
      </c>
      <c r="C37" s="22" t="s">
        <v>1085</v>
      </c>
      <c r="D37" s="22" t="s">
        <v>1123</v>
      </c>
      <c r="E37" s="23">
        <v>2070836</v>
      </c>
      <c r="F37" s="24" t="s">
        <v>1087</v>
      </c>
      <c r="G37" s="23">
        <v>165667</v>
      </c>
      <c r="H37" s="23">
        <v>2236503</v>
      </c>
      <c r="I37" s="22" t="s">
        <v>1088</v>
      </c>
      <c r="J37" s="22" t="s">
        <v>1089</v>
      </c>
      <c r="K37" s="25">
        <v>45833</v>
      </c>
      <c r="L37" s="27">
        <f>+VLOOKUP(B37,'EBS phản hồi'!H:M,6,0)</f>
        <v>-2236503</v>
      </c>
      <c r="M37" s="27">
        <f t="shared" si="0"/>
        <v>0</v>
      </c>
    </row>
    <row r="38" spans="1:13" hidden="1" x14ac:dyDescent="0.25">
      <c r="A38" s="20">
        <v>45785</v>
      </c>
      <c r="B38" s="21">
        <v>29050</v>
      </c>
      <c r="C38" s="22" t="s">
        <v>1085</v>
      </c>
      <c r="D38" s="22" t="s">
        <v>1124</v>
      </c>
      <c r="E38" s="23">
        <v>4048692</v>
      </c>
      <c r="F38" s="24" t="s">
        <v>1087</v>
      </c>
      <c r="G38" s="23">
        <v>323895</v>
      </c>
      <c r="H38" s="23">
        <v>4372587</v>
      </c>
      <c r="I38" s="22" t="s">
        <v>1088</v>
      </c>
      <c r="J38" s="22" t="s">
        <v>1089</v>
      </c>
      <c r="K38" s="25">
        <v>45833</v>
      </c>
      <c r="L38" s="27">
        <f>+VLOOKUP(B38,'EBS phản hồi'!H:M,6,0)</f>
        <v>-4372587</v>
      </c>
      <c r="M38" s="27">
        <f t="shared" si="0"/>
        <v>0</v>
      </c>
    </row>
    <row r="39" spans="1:13" hidden="1" x14ac:dyDescent="0.25">
      <c r="A39" s="20">
        <v>45785</v>
      </c>
      <c r="B39" s="21">
        <v>29261</v>
      </c>
      <c r="C39" s="22" t="s">
        <v>1085</v>
      </c>
      <c r="D39" s="22" t="s">
        <v>1125</v>
      </c>
      <c r="E39" s="23">
        <v>2937280</v>
      </c>
      <c r="F39" s="24" t="s">
        <v>1087</v>
      </c>
      <c r="G39" s="23">
        <v>234982</v>
      </c>
      <c r="H39" s="23">
        <v>3172262</v>
      </c>
      <c r="I39" s="22" t="s">
        <v>1088</v>
      </c>
      <c r="J39" s="22" t="s">
        <v>1089</v>
      </c>
      <c r="K39" s="25">
        <v>45833</v>
      </c>
      <c r="L39" s="27">
        <f>+VLOOKUP(B39,'EBS phản hồi'!H:M,6,0)</f>
        <v>-3172262</v>
      </c>
      <c r="M39" s="27">
        <f t="shared" si="0"/>
        <v>0</v>
      </c>
    </row>
    <row r="40" spans="1:13" hidden="1" x14ac:dyDescent="0.25">
      <c r="A40" s="20">
        <v>45785</v>
      </c>
      <c r="B40" s="21">
        <v>29262</v>
      </c>
      <c r="C40" s="22" t="s">
        <v>1085</v>
      </c>
      <c r="D40" s="22" t="s">
        <v>1126</v>
      </c>
      <c r="E40" s="23">
        <v>4228520</v>
      </c>
      <c r="F40" s="24" t="s">
        <v>1087</v>
      </c>
      <c r="G40" s="23">
        <v>338282</v>
      </c>
      <c r="H40" s="23">
        <v>4566802</v>
      </c>
      <c r="I40" s="22" t="s">
        <v>1088</v>
      </c>
      <c r="J40" s="22" t="s">
        <v>1089</v>
      </c>
      <c r="K40" s="25">
        <v>45833</v>
      </c>
      <c r="L40" s="27">
        <f>+VLOOKUP(B40,'EBS phản hồi'!H:M,6,0)</f>
        <v>-4566802</v>
      </c>
      <c r="M40" s="27">
        <f t="shared" si="0"/>
        <v>0</v>
      </c>
    </row>
    <row r="41" spans="1:13" hidden="1" x14ac:dyDescent="0.25">
      <c r="A41" s="20">
        <v>45785</v>
      </c>
      <c r="B41" s="21">
        <v>29263</v>
      </c>
      <c r="C41" s="22" t="s">
        <v>1085</v>
      </c>
      <c r="D41" s="22" t="s">
        <v>1127</v>
      </c>
      <c r="E41" s="23">
        <v>541980</v>
      </c>
      <c r="F41" s="24" t="s">
        <v>1087</v>
      </c>
      <c r="G41" s="23">
        <v>43358</v>
      </c>
      <c r="H41" s="23">
        <v>585338</v>
      </c>
      <c r="I41" s="22" t="s">
        <v>1088</v>
      </c>
      <c r="J41" s="22" t="s">
        <v>1089</v>
      </c>
      <c r="K41" s="25">
        <v>45833</v>
      </c>
      <c r="L41" s="27">
        <f>+VLOOKUP(B41,'EBS phản hồi'!H:M,6,0)</f>
        <v>-585338</v>
      </c>
      <c r="M41" s="27">
        <f t="shared" si="0"/>
        <v>0</v>
      </c>
    </row>
    <row r="42" spans="1:13" hidden="1" x14ac:dyDescent="0.25">
      <c r="A42" s="20">
        <v>45785</v>
      </c>
      <c r="B42" s="21">
        <v>29264</v>
      </c>
      <c r="C42" s="22" t="s">
        <v>1085</v>
      </c>
      <c r="D42" s="22" t="s">
        <v>1128</v>
      </c>
      <c r="E42" s="23">
        <v>4062380</v>
      </c>
      <c r="F42" s="24" t="s">
        <v>1087</v>
      </c>
      <c r="G42" s="23">
        <v>324990</v>
      </c>
      <c r="H42" s="23">
        <v>4387370</v>
      </c>
      <c r="I42" s="22" t="s">
        <v>1088</v>
      </c>
      <c r="J42" s="22" t="s">
        <v>1089</v>
      </c>
      <c r="K42" s="25">
        <v>45833</v>
      </c>
      <c r="L42" s="27">
        <f>+VLOOKUP(B42,'EBS phản hồi'!H:M,6,0)</f>
        <v>-4387370</v>
      </c>
      <c r="M42" s="27">
        <f t="shared" si="0"/>
        <v>0</v>
      </c>
    </row>
    <row r="43" spans="1:13" hidden="1" x14ac:dyDescent="0.25">
      <c r="A43" s="20">
        <v>45785</v>
      </c>
      <c r="B43" s="21">
        <v>29269</v>
      </c>
      <c r="C43" s="22" t="s">
        <v>1085</v>
      </c>
      <c r="D43" s="22" t="s">
        <v>1129</v>
      </c>
      <c r="E43" s="23">
        <v>2252092</v>
      </c>
      <c r="F43" s="24" t="s">
        <v>1087</v>
      </c>
      <c r="G43" s="23">
        <v>180167</v>
      </c>
      <c r="H43" s="23">
        <v>2432259</v>
      </c>
      <c r="I43" s="22" t="s">
        <v>1088</v>
      </c>
      <c r="J43" s="22" t="s">
        <v>1089</v>
      </c>
      <c r="K43" s="25">
        <v>45833</v>
      </c>
      <c r="L43" s="27">
        <f>+VLOOKUP(B43,'EBS phản hồi'!H:M,6,0)</f>
        <v>-2432259</v>
      </c>
      <c r="M43" s="27">
        <f t="shared" si="0"/>
        <v>0</v>
      </c>
    </row>
    <row r="44" spans="1:13" hidden="1" x14ac:dyDescent="0.25">
      <c r="A44" s="20">
        <v>45786</v>
      </c>
      <c r="B44" s="21">
        <v>29270</v>
      </c>
      <c r="C44" s="22" t="s">
        <v>1085</v>
      </c>
      <c r="D44" s="22" t="s">
        <v>1095</v>
      </c>
      <c r="E44" s="23">
        <v>2221160</v>
      </c>
      <c r="F44" s="24" t="s">
        <v>1087</v>
      </c>
      <c r="G44" s="23">
        <v>177693</v>
      </c>
      <c r="H44" s="23">
        <v>2398853</v>
      </c>
      <c r="I44" s="22" t="s">
        <v>1088</v>
      </c>
      <c r="J44" s="22" t="s">
        <v>1089</v>
      </c>
      <c r="K44" s="25">
        <v>45834</v>
      </c>
      <c r="L44" s="27">
        <f>+VLOOKUP(B44,'EBS phản hồi'!H:M,6,0)</f>
        <v>-2398853</v>
      </c>
      <c r="M44" s="27">
        <f t="shared" si="0"/>
        <v>0</v>
      </c>
    </row>
    <row r="45" spans="1:13" hidden="1" x14ac:dyDescent="0.25">
      <c r="A45" s="20">
        <v>45786</v>
      </c>
      <c r="B45" s="21">
        <v>29271</v>
      </c>
      <c r="C45" s="22" t="s">
        <v>1085</v>
      </c>
      <c r="D45" s="22" t="s">
        <v>1130</v>
      </c>
      <c r="E45" s="23">
        <v>2810540</v>
      </c>
      <c r="F45" s="24" t="s">
        <v>1087</v>
      </c>
      <c r="G45" s="23">
        <v>224843</v>
      </c>
      <c r="H45" s="23">
        <v>3035383</v>
      </c>
      <c r="I45" s="22" t="s">
        <v>1088</v>
      </c>
      <c r="J45" s="22" t="s">
        <v>1089</v>
      </c>
      <c r="K45" s="25">
        <v>45834</v>
      </c>
      <c r="L45" s="27">
        <f>+VLOOKUP(B45,'EBS phản hồi'!H:M,6,0)</f>
        <v>-3035383</v>
      </c>
      <c r="M45" s="27">
        <f t="shared" si="0"/>
        <v>0</v>
      </c>
    </row>
    <row r="46" spans="1:13" hidden="1" x14ac:dyDescent="0.25">
      <c r="A46" s="20">
        <v>45786</v>
      </c>
      <c r="B46" s="21">
        <v>29272</v>
      </c>
      <c r="C46" s="22" t="s">
        <v>1085</v>
      </c>
      <c r="D46" s="22" t="s">
        <v>1131</v>
      </c>
      <c r="E46" s="23">
        <v>2937280</v>
      </c>
      <c r="F46" s="24" t="s">
        <v>1087</v>
      </c>
      <c r="G46" s="23">
        <v>234982</v>
      </c>
      <c r="H46" s="23">
        <v>3172262</v>
      </c>
      <c r="I46" s="22" t="s">
        <v>1088</v>
      </c>
      <c r="J46" s="22" t="s">
        <v>1089</v>
      </c>
      <c r="K46" s="25">
        <v>45834</v>
      </c>
      <c r="L46" s="27">
        <f>+VLOOKUP(B46,'EBS phản hồi'!H:M,6,0)</f>
        <v>-3172262</v>
      </c>
      <c r="M46" s="27">
        <f t="shared" si="0"/>
        <v>0</v>
      </c>
    </row>
    <row r="47" spans="1:13" hidden="1" x14ac:dyDescent="0.25">
      <c r="A47" s="20">
        <v>45786</v>
      </c>
      <c r="B47" s="21">
        <v>29273</v>
      </c>
      <c r="C47" s="22" t="s">
        <v>1085</v>
      </c>
      <c r="D47" s="22" t="s">
        <v>1132</v>
      </c>
      <c r="E47" s="23">
        <v>2579220</v>
      </c>
      <c r="F47" s="24" t="s">
        <v>1087</v>
      </c>
      <c r="G47" s="23">
        <v>206338</v>
      </c>
      <c r="H47" s="23">
        <v>2785558</v>
      </c>
      <c r="I47" s="22" t="s">
        <v>1088</v>
      </c>
      <c r="J47" s="22" t="s">
        <v>1089</v>
      </c>
      <c r="K47" s="25">
        <v>45834</v>
      </c>
      <c r="L47" s="27">
        <f>+VLOOKUP(B47,'EBS phản hồi'!H:M,6,0)</f>
        <v>-2785558</v>
      </c>
      <c r="M47" s="27">
        <f t="shared" si="0"/>
        <v>0</v>
      </c>
    </row>
    <row r="48" spans="1:13" hidden="1" x14ac:dyDescent="0.25">
      <c r="A48" s="20">
        <v>45787</v>
      </c>
      <c r="B48" s="21">
        <v>29724</v>
      </c>
      <c r="C48" s="22" t="s">
        <v>1085</v>
      </c>
      <c r="D48" s="22" t="s">
        <v>1133</v>
      </c>
      <c r="E48" s="23">
        <v>2580540</v>
      </c>
      <c r="F48" s="24" t="s">
        <v>1087</v>
      </c>
      <c r="G48" s="23">
        <v>206443</v>
      </c>
      <c r="H48" s="23">
        <v>2786983</v>
      </c>
      <c r="I48" s="22" t="s">
        <v>1088</v>
      </c>
      <c r="J48" s="22" t="s">
        <v>1089</v>
      </c>
      <c r="K48" s="25">
        <v>45835</v>
      </c>
      <c r="L48" s="27">
        <f>+VLOOKUP(B48,'EBS phản hồi'!H:M,6,0)</f>
        <v>-2786983</v>
      </c>
      <c r="M48" s="27">
        <f t="shared" si="0"/>
        <v>0</v>
      </c>
    </row>
    <row r="49" spans="1:13" hidden="1" x14ac:dyDescent="0.25">
      <c r="A49" s="20">
        <v>45787</v>
      </c>
      <c r="B49" s="21">
        <v>29725</v>
      </c>
      <c r="C49" s="22" t="s">
        <v>1085</v>
      </c>
      <c r="D49" s="22" t="s">
        <v>1134</v>
      </c>
      <c r="E49" s="23">
        <v>2937280</v>
      </c>
      <c r="F49" s="24" t="s">
        <v>1087</v>
      </c>
      <c r="G49" s="23">
        <v>234982</v>
      </c>
      <c r="H49" s="23">
        <v>3172262</v>
      </c>
      <c r="I49" s="22" t="s">
        <v>1088</v>
      </c>
      <c r="J49" s="22" t="s">
        <v>1089</v>
      </c>
      <c r="K49" s="25">
        <v>45835</v>
      </c>
      <c r="L49" s="27">
        <f>+VLOOKUP(B49,'EBS phản hồi'!H:M,6,0)</f>
        <v>-3172262</v>
      </c>
      <c r="M49" s="27">
        <f t="shared" si="0"/>
        <v>0</v>
      </c>
    </row>
    <row r="50" spans="1:13" hidden="1" x14ac:dyDescent="0.25">
      <c r="A50" s="20">
        <v>45789</v>
      </c>
      <c r="B50" s="21">
        <v>29789</v>
      </c>
      <c r="C50" s="22" t="s">
        <v>1085</v>
      </c>
      <c r="D50" s="22" t="s">
        <v>1102</v>
      </c>
      <c r="E50" s="23">
        <v>2221160</v>
      </c>
      <c r="F50" s="24" t="s">
        <v>1087</v>
      </c>
      <c r="G50" s="23">
        <v>177693</v>
      </c>
      <c r="H50" s="23">
        <v>2398853</v>
      </c>
      <c r="I50" s="22" t="s">
        <v>1088</v>
      </c>
      <c r="J50" s="22" t="s">
        <v>1089</v>
      </c>
      <c r="K50" s="25">
        <v>45837</v>
      </c>
      <c r="L50" s="27">
        <f>+VLOOKUP(B50,'EBS phản hồi'!H:M,6,0)</f>
        <v>-2398853</v>
      </c>
      <c r="M50" s="27">
        <f t="shared" si="0"/>
        <v>0</v>
      </c>
    </row>
    <row r="51" spans="1:13" hidden="1" x14ac:dyDescent="0.25">
      <c r="A51" s="20">
        <v>45789</v>
      </c>
      <c r="B51" s="21">
        <v>29790</v>
      </c>
      <c r="C51" s="22" t="s">
        <v>1085</v>
      </c>
      <c r="D51" s="22" t="s">
        <v>1094</v>
      </c>
      <c r="E51" s="23">
        <v>4049180</v>
      </c>
      <c r="F51" s="24" t="s">
        <v>1087</v>
      </c>
      <c r="G51" s="23">
        <v>323934</v>
      </c>
      <c r="H51" s="23">
        <v>4373114</v>
      </c>
      <c r="I51" s="22" t="s">
        <v>1088</v>
      </c>
      <c r="J51" s="22" t="s">
        <v>1089</v>
      </c>
      <c r="K51" s="25">
        <v>45837</v>
      </c>
      <c r="L51" s="27">
        <f>+VLOOKUP(B51,'EBS phản hồi'!H:M,6,0)</f>
        <v>-4373114</v>
      </c>
      <c r="M51" s="27">
        <f t="shared" si="0"/>
        <v>0</v>
      </c>
    </row>
    <row r="52" spans="1:13" hidden="1" x14ac:dyDescent="0.25">
      <c r="A52" s="20">
        <v>45789</v>
      </c>
      <c r="B52" s="21">
        <v>29791</v>
      </c>
      <c r="C52" s="22" t="s">
        <v>1085</v>
      </c>
      <c r="D52" s="22" t="s">
        <v>1094</v>
      </c>
      <c r="E52" s="23">
        <v>180660</v>
      </c>
      <c r="F52" s="24" t="s">
        <v>1087</v>
      </c>
      <c r="G52" s="23">
        <v>14453</v>
      </c>
      <c r="H52" s="23">
        <v>195113</v>
      </c>
      <c r="I52" s="22" t="s">
        <v>1088</v>
      </c>
      <c r="J52" s="22" t="s">
        <v>1089</v>
      </c>
      <c r="K52" s="25">
        <v>45837</v>
      </c>
      <c r="L52" s="27">
        <f>+VLOOKUP(B52,'EBS phản hồi'!H:M,6,0)</f>
        <v>-195113</v>
      </c>
      <c r="M52" s="27">
        <f t="shared" si="0"/>
        <v>0</v>
      </c>
    </row>
    <row r="53" spans="1:13" hidden="1" x14ac:dyDescent="0.25">
      <c r="A53" s="20">
        <v>45789</v>
      </c>
      <c r="B53" s="21">
        <v>29792</v>
      </c>
      <c r="C53" s="22" t="s">
        <v>1085</v>
      </c>
      <c r="D53" s="22" t="s">
        <v>1135</v>
      </c>
      <c r="E53" s="23">
        <v>3962460</v>
      </c>
      <c r="F53" s="24" t="s">
        <v>1087</v>
      </c>
      <c r="G53" s="23">
        <v>316997</v>
      </c>
      <c r="H53" s="23">
        <v>4279457</v>
      </c>
      <c r="I53" s="22" t="s">
        <v>1088</v>
      </c>
      <c r="J53" s="22" t="s">
        <v>1089</v>
      </c>
      <c r="K53" s="25">
        <v>45837</v>
      </c>
      <c r="L53" s="27">
        <f>+VLOOKUP(B53,'EBS phản hồi'!H:M,6,0)</f>
        <v>-4279457</v>
      </c>
      <c r="M53" s="27">
        <f t="shared" si="0"/>
        <v>0</v>
      </c>
    </row>
    <row r="54" spans="1:13" hidden="1" x14ac:dyDescent="0.25">
      <c r="A54" s="20">
        <v>45789</v>
      </c>
      <c r="B54" s="21">
        <v>29793</v>
      </c>
      <c r="C54" s="22" t="s">
        <v>1085</v>
      </c>
      <c r="D54" s="22" t="s">
        <v>1105</v>
      </c>
      <c r="E54" s="23">
        <v>1110580</v>
      </c>
      <c r="F54" s="24" t="s">
        <v>1087</v>
      </c>
      <c r="G54" s="23">
        <v>88846</v>
      </c>
      <c r="H54" s="23">
        <v>1199426</v>
      </c>
      <c r="I54" s="22" t="s">
        <v>1088</v>
      </c>
      <c r="J54" s="22" t="s">
        <v>1089</v>
      </c>
      <c r="K54" s="25">
        <v>45837</v>
      </c>
      <c r="L54" s="27">
        <f>+VLOOKUP(B54,'EBS phản hồi'!H:M,6,0)</f>
        <v>-1199426</v>
      </c>
      <c r="M54" s="27">
        <f t="shared" si="0"/>
        <v>0</v>
      </c>
    </row>
    <row r="55" spans="1:13" hidden="1" x14ac:dyDescent="0.25">
      <c r="A55" s="20">
        <v>45789</v>
      </c>
      <c r="B55" s="21">
        <v>29794</v>
      </c>
      <c r="C55" s="22" t="s">
        <v>1085</v>
      </c>
      <c r="D55" s="22" t="s">
        <v>1136</v>
      </c>
      <c r="E55" s="23">
        <v>1291240</v>
      </c>
      <c r="F55" s="24" t="s">
        <v>1087</v>
      </c>
      <c r="G55" s="23">
        <v>103299</v>
      </c>
      <c r="H55" s="23">
        <v>1394539</v>
      </c>
      <c r="I55" s="22" t="s">
        <v>1088</v>
      </c>
      <c r="J55" s="22" t="s">
        <v>1089</v>
      </c>
      <c r="K55" s="25">
        <v>45837</v>
      </c>
      <c r="L55" s="27">
        <f>+VLOOKUP(B55,'EBS phản hồi'!H:M,6,0)</f>
        <v>-1394539</v>
      </c>
      <c r="M55" s="27">
        <f t="shared" si="0"/>
        <v>0</v>
      </c>
    </row>
    <row r="56" spans="1:13" hidden="1" x14ac:dyDescent="0.25">
      <c r="A56" s="20">
        <v>45789</v>
      </c>
      <c r="B56" s="21">
        <v>29795</v>
      </c>
      <c r="C56" s="22" t="s">
        <v>1085</v>
      </c>
      <c r="D56" s="22" t="s">
        <v>1136</v>
      </c>
      <c r="E56" s="23">
        <v>1110580</v>
      </c>
      <c r="F56" s="24" t="s">
        <v>1087</v>
      </c>
      <c r="G56" s="23">
        <v>88846</v>
      </c>
      <c r="H56" s="23">
        <v>1199426</v>
      </c>
      <c r="I56" s="22" t="s">
        <v>1088</v>
      </c>
      <c r="J56" s="22" t="s">
        <v>1089</v>
      </c>
      <c r="K56" s="25">
        <v>45837</v>
      </c>
      <c r="L56" s="27">
        <f>+VLOOKUP(B56,'EBS phản hồi'!H:M,6,0)</f>
        <v>-1199426</v>
      </c>
      <c r="M56" s="27">
        <f t="shared" si="0"/>
        <v>0</v>
      </c>
    </row>
    <row r="57" spans="1:13" hidden="1" x14ac:dyDescent="0.25">
      <c r="A57" s="20">
        <v>45789</v>
      </c>
      <c r="B57" s="21">
        <v>29796</v>
      </c>
      <c r="C57" s="22" t="s">
        <v>1085</v>
      </c>
      <c r="D57" s="22" t="s">
        <v>1137</v>
      </c>
      <c r="E57" s="23">
        <v>722640</v>
      </c>
      <c r="F57" s="24" t="s">
        <v>1087</v>
      </c>
      <c r="G57" s="23">
        <v>57811</v>
      </c>
      <c r="H57" s="23">
        <v>780451</v>
      </c>
      <c r="I57" s="22" t="s">
        <v>1088</v>
      </c>
      <c r="J57" s="22" t="s">
        <v>1089</v>
      </c>
      <c r="K57" s="25">
        <v>45837</v>
      </c>
      <c r="L57" s="27">
        <f>+VLOOKUP(B57,'EBS phản hồi'!H:M,6,0)</f>
        <v>-780451</v>
      </c>
      <c r="M57" s="27">
        <f t="shared" si="0"/>
        <v>0</v>
      </c>
    </row>
    <row r="58" spans="1:13" hidden="1" x14ac:dyDescent="0.25">
      <c r="A58" s="20">
        <v>45789</v>
      </c>
      <c r="B58" s="21">
        <v>29797</v>
      </c>
      <c r="C58" s="22" t="s">
        <v>1085</v>
      </c>
      <c r="D58" s="22" t="s">
        <v>1138</v>
      </c>
      <c r="E58" s="23">
        <v>1652560</v>
      </c>
      <c r="F58" s="24" t="s">
        <v>1087</v>
      </c>
      <c r="G58" s="23">
        <v>132205</v>
      </c>
      <c r="H58" s="23">
        <v>1784765</v>
      </c>
      <c r="I58" s="22" t="s">
        <v>1088</v>
      </c>
      <c r="J58" s="22" t="s">
        <v>1089</v>
      </c>
      <c r="K58" s="25">
        <v>45837</v>
      </c>
      <c r="L58" s="27">
        <f>+VLOOKUP(B58,'EBS phản hồi'!H:M,6,0)</f>
        <v>-1784765</v>
      </c>
      <c r="M58" s="27">
        <f t="shared" si="0"/>
        <v>0</v>
      </c>
    </row>
    <row r="59" spans="1:13" hidden="1" x14ac:dyDescent="0.25">
      <c r="A59" s="20">
        <v>45790</v>
      </c>
      <c r="B59" s="21">
        <v>29860</v>
      </c>
      <c r="C59" s="22" t="s">
        <v>1085</v>
      </c>
      <c r="D59" s="22" t="s">
        <v>1139</v>
      </c>
      <c r="E59" s="23">
        <v>4047860</v>
      </c>
      <c r="F59" s="24" t="s">
        <v>1087</v>
      </c>
      <c r="G59" s="23">
        <v>323829</v>
      </c>
      <c r="H59" s="23">
        <v>4371689</v>
      </c>
      <c r="I59" s="22" t="s">
        <v>1088</v>
      </c>
      <c r="J59" s="22" t="s">
        <v>1089</v>
      </c>
      <c r="K59" s="25">
        <v>45838</v>
      </c>
      <c r="L59" s="27">
        <f>+VLOOKUP(B59,'EBS phản hồi'!H:M,6,0)</f>
        <v>-4371689</v>
      </c>
      <c r="M59" s="27">
        <f t="shared" si="0"/>
        <v>0</v>
      </c>
    </row>
    <row r="60" spans="1:13" hidden="1" x14ac:dyDescent="0.25">
      <c r="A60" s="20">
        <v>45790</v>
      </c>
      <c r="B60" s="21">
        <v>29921</v>
      </c>
      <c r="C60" s="22" t="s">
        <v>1085</v>
      </c>
      <c r="D60" s="22" t="s">
        <v>1140</v>
      </c>
      <c r="E60" s="23">
        <v>4543920</v>
      </c>
      <c r="F60" s="24" t="s">
        <v>1087</v>
      </c>
      <c r="G60" s="23">
        <v>363514</v>
      </c>
      <c r="H60" s="23">
        <v>4907434</v>
      </c>
      <c r="I60" s="22" t="s">
        <v>1088</v>
      </c>
      <c r="J60" s="22" t="s">
        <v>1089</v>
      </c>
      <c r="K60" s="25">
        <v>45838</v>
      </c>
      <c r="L60" s="27">
        <f>+VLOOKUP(B60,'EBS phản hồi'!H:M,6,0)</f>
        <v>-4907434</v>
      </c>
      <c r="M60" s="27">
        <f t="shared" si="0"/>
        <v>0</v>
      </c>
    </row>
    <row r="61" spans="1:13" hidden="1" x14ac:dyDescent="0.25">
      <c r="A61" s="20">
        <v>45790</v>
      </c>
      <c r="B61" s="21">
        <v>29922</v>
      </c>
      <c r="C61" s="22" t="s">
        <v>1085</v>
      </c>
      <c r="D61" s="22" t="s">
        <v>1141</v>
      </c>
      <c r="E61" s="23">
        <v>2681160</v>
      </c>
      <c r="F61" s="24" t="s">
        <v>1087</v>
      </c>
      <c r="G61" s="23">
        <v>214493</v>
      </c>
      <c r="H61" s="23">
        <v>2895653</v>
      </c>
      <c r="I61" s="22" t="s">
        <v>1088</v>
      </c>
      <c r="J61" s="22" t="s">
        <v>1089</v>
      </c>
      <c r="K61" s="25">
        <v>45838</v>
      </c>
      <c r="L61" s="27">
        <f>+VLOOKUP(B61,'EBS phản hồi'!H:M,6,0)</f>
        <v>-2895653</v>
      </c>
      <c r="M61" s="27">
        <f t="shared" si="0"/>
        <v>0</v>
      </c>
    </row>
    <row r="62" spans="1:13" hidden="1" x14ac:dyDescent="0.25">
      <c r="A62" s="20">
        <v>45790</v>
      </c>
      <c r="B62" s="21">
        <v>29923</v>
      </c>
      <c r="C62" s="22" t="s">
        <v>1085</v>
      </c>
      <c r="D62" s="22" t="s">
        <v>1142</v>
      </c>
      <c r="E62" s="23">
        <v>1570580</v>
      </c>
      <c r="F62" s="24" t="s">
        <v>1087</v>
      </c>
      <c r="G62" s="23">
        <v>125646</v>
      </c>
      <c r="H62" s="23">
        <v>1696226</v>
      </c>
      <c r="I62" s="22" t="s">
        <v>1088</v>
      </c>
      <c r="J62" s="22" t="s">
        <v>1089</v>
      </c>
      <c r="K62" s="25">
        <v>45838</v>
      </c>
      <c r="L62" s="27">
        <f>+VLOOKUP(B62,'EBS phản hồi'!H:M,6,0)</f>
        <v>-1696226</v>
      </c>
      <c r="M62" s="27">
        <f t="shared" si="0"/>
        <v>0</v>
      </c>
    </row>
    <row r="63" spans="1:13" hidden="1" x14ac:dyDescent="0.25">
      <c r="A63" s="20">
        <v>45790</v>
      </c>
      <c r="B63" s="21">
        <v>29924</v>
      </c>
      <c r="C63" s="22" t="s">
        <v>1085</v>
      </c>
      <c r="D63" s="22" t="s">
        <v>1143</v>
      </c>
      <c r="E63" s="23">
        <v>1468640</v>
      </c>
      <c r="F63" s="24" t="s">
        <v>1087</v>
      </c>
      <c r="G63" s="23">
        <v>117491</v>
      </c>
      <c r="H63" s="23">
        <v>1586131</v>
      </c>
      <c r="I63" s="22" t="s">
        <v>1088</v>
      </c>
      <c r="J63" s="22" t="s">
        <v>1089</v>
      </c>
      <c r="K63" s="25">
        <v>45838</v>
      </c>
      <c r="L63" s="27">
        <f>+VLOOKUP(B63,'EBS phản hồi'!H:M,6,0)</f>
        <v>-1586131</v>
      </c>
      <c r="M63" s="27">
        <f t="shared" si="0"/>
        <v>0</v>
      </c>
    </row>
    <row r="64" spans="1:13" hidden="1" x14ac:dyDescent="0.25">
      <c r="A64" s="20">
        <v>45790</v>
      </c>
      <c r="B64" s="21">
        <v>29925</v>
      </c>
      <c r="C64" s="22" t="s">
        <v>1085</v>
      </c>
      <c r="D64" s="22" t="s">
        <v>1144</v>
      </c>
      <c r="E64" s="23">
        <v>3309860</v>
      </c>
      <c r="F64" s="24" t="s">
        <v>1087</v>
      </c>
      <c r="G64" s="23">
        <v>264789</v>
      </c>
      <c r="H64" s="23">
        <v>3574649</v>
      </c>
      <c r="I64" s="22" t="s">
        <v>1088</v>
      </c>
      <c r="J64" s="22" t="s">
        <v>1089</v>
      </c>
      <c r="K64" s="25">
        <v>45838</v>
      </c>
      <c r="L64" s="27">
        <f>+VLOOKUP(B64,'EBS phản hồi'!H:M,6,0)</f>
        <v>-3574649</v>
      </c>
      <c r="M64" s="27">
        <f t="shared" si="0"/>
        <v>0</v>
      </c>
    </row>
    <row r="65" spans="1:13" hidden="1" x14ac:dyDescent="0.25">
      <c r="A65" s="20">
        <v>45790</v>
      </c>
      <c r="B65" s="21">
        <v>29926</v>
      </c>
      <c r="C65" s="22" t="s">
        <v>1085</v>
      </c>
      <c r="D65" s="22" t="s">
        <v>1145</v>
      </c>
      <c r="E65" s="23">
        <v>2580540</v>
      </c>
      <c r="F65" s="24" t="s">
        <v>1087</v>
      </c>
      <c r="G65" s="23">
        <v>206443</v>
      </c>
      <c r="H65" s="23">
        <v>2786983</v>
      </c>
      <c r="I65" s="22" t="s">
        <v>1088</v>
      </c>
      <c r="J65" s="22" t="s">
        <v>1089</v>
      </c>
      <c r="K65" s="25">
        <v>45838</v>
      </c>
      <c r="L65" s="27">
        <f>+VLOOKUP(B65,'EBS phản hồi'!H:M,6,0)</f>
        <v>-2786983</v>
      </c>
      <c r="M65" s="27">
        <f t="shared" si="0"/>
        <v>0</v>
      </c>
    </row>
    <row r="66" spans="1:13" hidden="1" x14ac:dyDescent="0.25">
      <c r="A66" s="20">
        <v>45790</v>
      </c>
      <c r="B66" s="21">
        <v>29927</v>
      </c>
      <c r="C66" s="22" t="s">
        <v>1085</v>
      </c>
      <c r="D66" s="22" t="s">
        <v>1146</v>
      </c>
      <c r="E66" s="23">
        <v>2582480</v>
      </c>
      <c r="F66" s="24" t="s">
        <v>1087</v>
      </c>
      <c r="G66" s="23">
        <v>206598</v>
      </c>
      <c r="H66" s="23">
        <v>2789078</v>
      </c>
      <c r="I66" s="22" t="s">
        <v>1088</v>
      </c>
      <c r="J66" s="22" t="s">
        <v>1089</v>
      </c>
      <c r="K66" s="25">
        <v>45838</v>
      </c>
      <c r="L66" s="27">
        <f>+VLOOKUP(B66,'EBS phản hồi'!H:M,6,0)</f>
        <v>-2789078</v>
      </c>
      <c r="M66" s="27">
        <f t="shared" si="0"/>
        <v>0</v>
      </c>
    </row>
    <row r="67" spans="1:13" hidden="1" x14ac:dyDescent="0.25">
      <c r="A67" s="20">
        <v>45790</v>
      </c>
      <c r="B67" s="21">
        <v>29928</v>
      </c>
      <c r="C67" s="22" t="s">
        <v>1085</v>
      </c>
      <c r="D67" s="22" t="s">
        <v>1147</v>
      </c>
      <c r="E67" s="23">
        <v>2579220</v>
      </c>
      <c r="F67" s="24" t="s">
        <v>1087</v>
      </c>
      <c r="G67" s="23">
        <v>206338</v>
      </c>
      <c r="H67" s="23">
        <v>2785558</v>
      </c>
      <c r="I67" s="22" t="s">
        <v>1088</v>
      </c>
      <c r="J67" s="22" t="s">
        <v>1089</v>
      </c>
      <c r="K67" s="25">
        <v>45838</v>
      </c>
      <c r="L67" s="27">
        <f>+VLOOKUP(B67,'EBS phản hồi'!H:M,6,0)</f>
        <v>-2785558</v>
      </c>
      <c r="M67" s="27">
        <f t="shared" ref="M67:M130" si="1">+L67+H67</f>
        <v>0</v>
      </c>
    </row>
    <row r="68" spans="1:13" hidden="1" x14ac:dyDescent="0.25">
      <c r="A68" s="20">
        <v>45791</v>
      </c>
      <c r="B68" s="21">
        <v>29940</v>
      </c>
      <c r="C68" s="22" t="s">
        <v>1085</v>
      </c>
      <c r="D68" s="22" t="s">
        <v>1100</v>
      </c>
      <c r="E68" s="23">
        <v>1829960</v>
      </c>
      <c r="F68" s="24" t="s">
        <v>1087</v>
      </c>
      <c r="G68" s="23">
        <v>146397</v>
      </c>
      <c r="H68" s="23">
        <v>1976357</v>
      </c>
      <c r="I68" s="22" t="s">
        <v>1088</v>
      </c>
      <c r="J68" s="22" t="s">
        <v>1089</v>
      </c>
      <c r="K68" s="25">
        <v>45839</v>
      </c>
      <c r="L68" s="27">
        <f>+VLOOKUP(B68,'EBS phản hồi'!H:M,6,0)</f>
        <v>-1976357</v>
      </c>
      <c r="M68" s="27">
        <f t="shared" si="1"/>
        <v>0</v>
      </c>
    </row>
    <row r="69" spans="1:13" hidden="1" x14ac:dyDescent="0.25">
      <c r="A69" s="20">
        <v>45791</v>
      </c>
      <c r="B69" s="21">
        <v>29946</v>
      </c>
      <c r="C69" s="22" t="s">
        <v>1085</v>
      </c>
      <c r="D69" s="22" t="s">
        <v>1111</v>
      </c>
      <c r="E69" s="23">
        <v>1921960</v>
      </c>
      <c r="F69" s="24" t="s">
        <v>1087</v>
      </c>
      <c r="G69" s="23">
        <v>153757</v>
      </c>
      <c r="H69" s="23">
        <v>2075717</v>
      </c>
      <c r="I69" s="22" t="s">
        <v>1088</v>
      </c>
      <c r="J69" s="22" t="s">
        <v>1089</v>
      </c>
      <c r="K69" s="25">
        <v>45839</v>
      </c>
      <c r="L69" s="27">
        <f>+VLOOKUP(B69,'EBS phản hồi'!H:M,6,0)</f>
        <v>-2075717</v>
      </c>
      <c r="M69" s="27">
        <f t="shared" si="1"/>
        <v>0</v>
      </c>
    </row>
    <row r="70" spans="1:13" hidden="1" x14ac:dyDescent="0.25">
      <c r="A70" s="20">
        <v>45791</v>
      </c>
      <c r="B70" s="21">
        <v>29950</v>
      </c>
      <c r="C70" s="22" t="s">
        <v>1085</v>
      </c>
      <c r="D70" s="22" t="s">
        <v>1110</v>
      </c>
      <c r="E70" s="23">
        <v>2020640</v>
      </c>
      <c r="F70" s="24" t="s">
        <v>1087</v>
      </c>
      <c r="G70" s="23">
        <v>161651</v>
      </c>
      <c r="H70" s="23">
        <v>2182291</v>
      </c>
      <c r="I70" s="22" t="s">
        <v>1088</v>
      </c>
      <c r="J70" s="22" t="s">
        <v>1089</v>
      </c>
      <c r="K70" s="25">
        <v>45839</v>
      </c>
      <c r="L70" s="27">
        <f>+VLOOKUP(B70,'EBS phản hồi'!H:M,6,0)</f>
        <v>-2182291</v>
      </c>
      <c r="M70" s="27">
        <f t="shared" si="1"/>
        <v>0</v>
      </c>
    </row>
    <row r="71" spans="1:13" hidden="1" x14ac:dyDescent="0.25">
      <c r="A71" s="20">
        <v>45791</v>
      </c>
      <c r="B71" s="21">
        <v>29968</v>
      </c>
      <c r="C71" s="22" t="s">
        <v>1085</v>
      </c>
      <c r="D71" s="22" t="s">
        <v>1148</v>
      </c>
      <c r="E71" s="23">
        <v>2222480</v>
      </c>
      <c r="F71" s="24" t="s">
        <v>1087</v>
      </c>
      <c r="G71" s="23">
        <v>177798</v>
      </c>
      <c r="H71" s="23">
        <v>2400278</v>
      </c>
      <c r="I71" s="22" t="s">
        <v>1088</v>
      </c>
      <c r="J71" s="22" t="s">
        <v>1089</v>
      </c>
      <c r="K71" s="25">
        <v>45839</v>
      </c>
      <c r="L71" s="27">
        <f>+VLOOKUP(B71,'EBS phản hồi'!H:M,6,0)</f>
        <v>-2400278</v>
      </c>
      <c r="M71" s="27">
        <f t="shared" si="1"/>
        <v>0</v>
      </c>
    </row>
    <row r="72" spans="1:13" hidden="1" x14ac:dyDescent="0.25">
      <c r="A72" s="20">
        <v>45792</v>
      </c>
      <c r="B72" s="21">
        <v>30801</v>
      </c>
      <c r="C72" s="22" t="s">
        <v>1085</v>
      </c>
      <c r="D72" s="22" t="s">
        <v>1149</v>
      </c>
      <c r="E72" s="23">
        <v>3333060</v>
      </c>
      <c r="F72" s="24" t="s">
        <v>1087</v>
      </c>
      <c r="G72" s="23">
        <v>266645</v>
      </c>
      <c r="H72" s="23">
        <v>3599705</v>
      </c>
      <c r="I72" s="22" t="s">
        <v>1088</v>
      </c>
      <c r="J72" s="22" t="s">
        <v>1089</v>
      </c>
      <c r="K72" s="25">
        <v>45840</v>
      </c>
      <c r="L72" s="27">
        <f>+VLOOKUP(B72,'EBS phản hồi'!H:M,6,0)</f>
        <v>-3599705</v>
      </c>
      <c r="M72" s="27">
        <f t="shared" si="1"/>
        <v>0</v>
      </c>
    </row>
    <row r="73" spans="1:13" hidden="1" x14ac:dyDescent="0.25">
      <c r="A73" s="20">
        <v>45792</v>
      </c>
      <c r="B73" s="21">
        <v>30802</v>
      </c>
      <c r="C73" s="22" t="s">
        <v>1085</v>
      </c>
      <c r="D73" s="22" t="s">
        <v>1150</v>
      </c>
      <c r="E73" s="23">
        <v>2221160</v>
      </c>
      <c r="F73" s="24" t="s">
        <v>1087</v>
      </c>
      <c r="G73" s="23">
        <v>177693</v>
      </c>
      <c r="H73" s="23">
        <v>2398853</v>
      </c>
      <c r="I73" s="22" t="s">
        <v>1088</v>
      </c>
      <c r="J73" s="22" t="s">
        <v>1089</v>
      </c>
      <c r="K73" s="25">
        <v>45840</v>
      </c>
      <c r="L73" s="27">
        <f>+VLOOKUP(B73,'EBS phản hồi'!H:M,6,0)</f>
        <v>-2398853</v>
      </c>
      <c r="M73" s="27">
        <f t="shared" si="1"/>
        <v>0</v>
      </c>
    </row>
    <row r="74" spans="1:13" hidden="1" x14ac:dyDescent="0.25">
      <c r="A74" s="20">
        <v>45793</v>
      </c>
      <c r="B74" s="21">
        <v>30816</v>
      </c>
      <c r="C74" s="22" t="s">
        <v>1085</v>
      </c>
      <c r="D74" s="22" t="s">
        <v>1151</v>
      </c>
      <c r="E74" s="23">
        <v>2579220</v>
      </c>
      <c r="F74" s="24" t="s">
        <v>1087</v>
      </c>
      <c r="G74" s="23">
        <v>206338</v>
      </c>
      <c r="H74" s="23">
        <v>2785558</v>
      </c>
      <c r="I74" s="22" t="s">
        <v>1088</v>
      </c>
      <c r="J74" s="22" t="s">
        <v>1089</v>
      </c>
      <c r="K74" s="25">
        <v>45841</v>
      </c>
      <c r="L74" s="27">
        <f>+VLOOKUP(B74,'EBS phản hồi'!H:M,6,0)</f>
        <v>-2785558</v>
      </c>
      <c r="M74" s="27">
        <f t="shared" si="1"/>
        <v>0</v>
      </c>
    </row>
    <row r="75" spans="1:13" hidden="1" x14ac:dyDescent="0.25">
      <c r="A75" s="20">
        <v>45793</v>
      </c>
      <c r="B75" s="21">
        <v>30826</v>
      </c>
      <c r="C75" s="22" t="s">
        <v>1085</v>
      </c>
      <c r="D75" s="22" t="s">
        <v>1152</v>
      </c>
      <c r="E75" s="23">
        <v>2759880</v>
      </c>
      <c r="F75" s="24" t="s">
        <v>1087</v>
      </c>
      <c r="G75" s="23">
        <v>220790</v>
      </c>
      <c r="H75" s="23">
        <v>2980670</v>
      </c>
      <c r="I75" s="22" t="s">
        <v>1088</v>
      </c>
      <c r="J75" s="22" t="s">
        <v>1089</v>
      </c>
      <c r="K75" s="25">
        <v>45841</v>
      </c>
      <c r="L75" s="27">
        <f>+VLOOKUP(B75,'EBS phản hồi'!H:M,6,0)</f>
        <v>-2980670</v>
      </c>
      <c r="M75" s="27">
        <f t="shared" si="1"/>
        <v>0</v>
      </c>
    </row>
    <row r="76" spans="1:13" hidden="1" x14ac:dyDescent="0.25">
      <c r="A76" s="20">
        <v>45793</v>
      </c>
      <c r="B76" s="21">
        <v>30827</v>
      </c>
      <c r="C76" s="22" t="s">
        <v>1085</v>
      </c>
      <c r="D76" s="22" t="s">
        <v>1153</v>
      </c>
      <c r="E76" s="23">
        <v>2763140</v>
      </c>
      <c r="F76" s="24" t="s">
        <v>1087</v>
      </c>
      <c r="G76" s="23">
        <v>221051</v>
      </c>
      <c r="H76" s="23">
        <v>2984191</v>
      </c>
      <c r="I76" s="22" t="s">
        <v>1088</v>
      </c>
      <c r="J76" s="22" t="s">
        <v>1089</v>
      </c>
      <c r="K76" s="25">
        <v>45841</v>
      </c>
      <c r="L76" s="27">
        <f>+VLOOKUP(B76,'EBS phản hồi'!H:M,6,0)</f>
        <v>-2984191</v>
      </c>
      <c r="M76" s="27">
        <f t="shared" si="1"/>
        <v>0</v>
      </c>
    </row>
    <row r="77" spans="1:13" hidden="1" x14ac:dyDescent="0.25">
      <c r="A77" s="20">
        <v>45793</v>
      </c>
      <c r="B77" s="21">
        <v>30828</v>
      </c>
      <c r="C77" s="22" t="s">
        <v>1085</v>
      </c>
      <c r="D77" s="22" t="s">
        <v>1154</v>
      </c>
      <c r="E77" s="23">
        <v>2221160</v>
      </c>
      <c r="F77" s="24" t="s">
        <v>1087</v>
      </c>
      <c r="G77" s="23">
        <v>177693</v>
      </c>
      <c r="H77" s="23">
        <v>2398853</v>
      </c>
      <c r="I77" s="22" t="s">
        <v>1088</v>
      </c>
      <c r="J77" s="22" t="s">
        <v>1089</v>
      </c>
      <c r="K77" s="25">
        <v>45841</v>
      </c>
      <c r="L77" s="27">
        <f>+VLOOKUP(B77,'EBS phản hồi'!H:M,6,0)</f>
        <v>-2398853</v>
      </c>
      <c r="M77" s="27">
        <f t="shared" si="1"/>
        <v>0</v>
      </c>
    </row>
    <row r="78" spans="1:13" hidden="1" x14ac:dyDescent="0.25">
      <c r="A78" s="20">
        <v>45793</v>
      </c>
      <c r="B78" s="21">
        <v>30829</v>
      </c>
      <c r="C78" s="22" t="s">
        <v>1085</v>
      </c>
      <c r="D78" s="22" t="s">
        <v>1155</v>
      </c>
      <c r="E78" s="23">
        <v>3298600</v>
      </c>
      <c r="F78" s="24" t="s">
        <v>1087</v>
      </c>
      <c r="G78" s="23">
        <v>263888</v>
      </c>
      <c r="H78" s="23">
        <v>3562488</v>
      </c>
      <c r="I78" s="22" t="s">
        <v>1088</v>
      </c>
      <c r="J78" s="22" t="s">
        <v>1089</v>
      </c>
      <c r="K78" s="25">
        <v>45841</v>
      </c>
      <c r="L78" s="27">
        <f>+VLOOKUP(B78,'EBS phản hồi'!H:M,6,0)</f>
        <v>-3562488</v>
      </c>
      <c r="M78" s="27">
        <f t="shared" si="1"/>
        <v>0</v>
      </c>
    </row>
    <row r="79" spans="1:13" hidden="1" x14ac:dyDescent="0.25">
      <c r="A79" s="20">
        <v>45796</v>
      </c>
      <c r="B79" s="21">
        <v>31145</v>
      </c>
      <c r="C79" s="22" t="s">
        <v>1085</v>
      </c>
      <c r="D79" s="22" t="s">
        <v>1101</v>
      </c>
      <c r="E79" s="23">
        <v>2717220</v>
      </c>
      <c r="F79" s="24" t="s">
        <v>1087</v>
      </c>
      <c r="G79" s="23">
        <v>217378</v>
      </c>
      <c r="H79" s="23">
        <v>2934598</v>
      </c>
      <c r="I79" s="22" t="s">
        <v>1088</v>
      </c>
      <c r="J79" s="22" t="s">
        <v>1089</v>
      </c>
      <c r="K79" s="25">
        <v>45844</v>
      </c>
      <c r="L79" s="27">
        <f>+VLOOKUP(B79,'EBS phản hồi'!H:M,6,0)</f>
        <v>-2934598</v>
      </c>
      <c r="M79" s="27">
        <f t="shared" si="1"/>
        <v>0</v>
      </c>
    </row>
    <row r="80" spans="1:13" hidden="1" x14ac:dyDescent="0.25">
      <c r="A80" s="20">
        <v>45796</v>
      </c>
      <c r="B80" s="21">
        <v>31146</v>
      </c>
      <c r="C80" s="22" t="s">
        <v>1085</v>
      </c>
      <c r="D80" s="22" t="s">
        <v>1091</v>
      </c>
      <c r="E80" s="23">
        <v>2010620</v>
      </c>
      <c r="F80" s="24" t="s">
        <v>1087</v>
      </c>
      <c r="G80" s="23">
        <v>160850</v>
      </c>
      <c r="H80" s="23">
        <v>2171470</v>
      </c>
      <c r="I80" s="22" t="s">
        <v>1088</v>
      </c>
      <c r="J80" s="22" t="s">
        <v>1089</v>
      </c>
      <c r="K80" s="25">
        <v>45844</v>
      </c>
      <c r="L80" s="27">
        <f>+VLOOKUP(B80,'EBS phản hồi'!H:M,6,0)</f>
        <v>-2171470</v>
      </c>
      <c r="M80" s="27">
        <f t="shared" si="1"/>
        <v>0</v>
      </c>
    </row>
    <row r="81" spans="1:13" hidden="1" x14ac:dyDescent="0.25">
      <c r="A81" s="20">
        <v>45796</v>
      </c>
      <c r="B81" s="21">
        <v>31147</v>
      </c>
      <c r="C81" s="22" t="s">
        <v>1085</v>
      </c>
      <c r="D81" s="22" t="s">
        <v>1156</v>
      </c>
      <c r="E81" s="23">
        <v>2403140</v>
      </c>
      <c r="F81" s="24" t="s">
        <v>1087</v>
      </c>
      <c r="G81" s="23">
        <v>192251</v>
      </c>
      <c r="H81" s="23">
        <v>2595391</v>
      </c>
      <c r="I81" s="22" t="s">
        <v>1088</v>
      </c>
      <c r="J81" s="22" t="s">
        <v>1089</v>
      </c>
      <c r="K81" s="25">
        <v>45844</v>
      </c>
      <c r="L81" s="27">
        <f>+VLOOKUP(B81,'EBS phản hồi'!H:M,6,0)</f>
        <v>-2595391</v>
      </c>
      <c r="M81" s="27">
        <f t="shared" si="1"/>
        <v>0</v>
      </c>
    </row>
    <row r="82" spans="1:13" hidden="1" x14ac:dyDescent="0.25">
      <c r="A82" s="20">
        <v>45796</v>
      </c>
      <c r="B82" s="21">
        <v>31149</v>
      </c>
      <c r="C82" s="22" t="s">
        <v>1085</v>
      </c>
      <c r="D82" s="22" t="s">
        <v>1104</v>
      </c>
      <c r="E82" s="23">
        <v>4683160</v>
      </c>
      <c r="F82" s="24" t="s">
        <v>1087</v>
      </c>
      <c r="G82" s="23">
        <v>374653</v>
      </c>
      <c r="H82" s="23">
        <v>5057813</v>
      </c>
      <c r="I82" s="22" t="s">
        <v>1088</v>
      </c>
      <c r="J82" s="22" t="s">
        <v>1089</v>
      </c>
      <c r="K82" s="25">
        <v>45844</v>
      </c>
      <c r="L82" s="27">
        <f>+VLOOKUP(B82,'EBS phản hồi'!H:M,6,0)</f>
        <v>-5057813</v>
      </c>
      <c r="M82" s="27">
        <f t="shared" si="1"/>
        <v>0</v>
      </c>
    </row>
    <row r="83" spans="1:13" hidden="1" x14ac:dyDescent="0.25">
      <c r="A83" s="20">
        <v>45796</v>
      </c>
      <c r="B83" s="21">
        <v>31150</v>
      </c>
      <c r="C83" s="22" t="s">
        <v>1085</v>
      </c>
      <c r="D83" s="22" t="s">
        <v>1136</v>
      </c>
      <c r="E83" s="23">
        <v>1264620</v>
      </c>
      <c r="F83" s="24" t="s">
        <v>1087</v>
      </c>
      <c r="G83" s="23">
        <v>101170</v>
      </c>
      <c r="H83" s="23">
        <v>1365790</v>
      </c>
      <c r="I83" s="22" t="s">
        <v>1088</v>
      </c>
      <c r="J83" s="22" t="s">
        <v>1089</v>
      </c>
      <c r="K83" s="25">
        <v>45844</v>
      </c>
      <c r="L83" s="27">
        <f>+VLOOKUP(B83,'EBS phản hồi'!H:M,6,0)</f>
        <v>-1365790</v>
      </c>
      <c r="M83" s="27">
        <f t="shared" si="1"/>
        <v>0</v>
      </c>
    </row>
    <row r="84" spans="1:13" hidden="1" x14ac:dyDescent="0.25">
      <c r="A84" s="20">
        <v>45796</v>
      </c>
      <c r="B84" s="21">
        <v>31151</v>
      </c>
      <c r="C84" s="22" t="s">
        <v>1085</v>
      </c>
      <c r="D84" s="22" t="s">
        <v>1107</v>
      </c>
      <c r="E84" s="23">
        <v>722640</v>
      </c>
      <c r="F84" s="24" t="s">
        <v>1087</v>
      </c>
      <c r="G84" s="23">
        <v>57811</v>
      </c>
      <c r="H84" s="23">
        <v>780451</v>
      </c>
      <c r="I84" s="22" t="s">
        <v>1088</v>
      </c>
      <c r="J84" s="22" t="s">
        <v>1089</v>
      </c>
      <c r="K84" s="25">
        <v>45844</v>
      </c>
      <c r="L84" s="27">
        <f>+VLOOKUP(B84,'EBS phản hồi'!H:M,6,0)</f>
        <v>-780451</v>
      </c>
      <c r="M84" s="27">
        <f t="shared" si="1"/>
        <v>0</v>
      </c>
    </row>
    <row r="85" spans="1:13" hidden="1" x14ac:dyDescent="0.25">
      <c r="A85" s="20">
        <v>45796</v>
      </c>
      <c r="B85" s="21">
        <v>31152</v>
      </c>
      <c r="C85" s="22" t="s">
        <v>1085</v>
      </c>
      <c r="D85" s="22" t="s">
        <v>1108</v>
      </c>
      <c r="E85" s="23">
        <v>1652560</v>
      </c>
      <c r="F85" s="24" t="s">
        <v>1087</v>
      </c>
      <c r="G85" s="23">
        <v>132205</v>
      </c>
      <c r="H85" s="23">
        <v>1784765</v>
      </c>
      <c r="I85" s="22" t="s">
        <v>1088</v>
      </c>
      <c r="J85" s="22" t="s">
        <v>1089</v>
      </c>
      <c r="K85" s="25">
        <v>45844</v>
      </c>
      <c r="L85" s="27">
        <f>+VLOOKUP(B85,'EBS phản hồi'!H:M,6,0)</f>
        <v>-1784765</v>
      </c>
      <c r="M85" s="27">
        <f t="shared" si="1"/>
        <v>0</v>
      </c>
    </row>
    <row r="86" spans="1:13" hidden="1" x14ac:dyDescent="0.25">
      <c r="A86" s="20">
        <v>45796</v>
      </c>
      <c r="B86" s="21">
        <v>31153</v>
      </c>
      <c r="C86" s="22" t="s">
        <v>1085</v>
      </c>
      <c r="D86" s="22" t="s">
        <v>1157</v>
      </c>
      <c r="E86" s="23">
        <v>1110580</v>
      </c>
      <c r="F86" s="24" t="s">
        <v>1087</v>
      </c>
      <c r="G86" s="23">
        <v>88846</v>
      </c>
      <c r="H86" s="23">
        <v>1199426</v>
      </c>
      <c r="I86" s="22" t="s">
        <v>1088</v>
      </c>
      <c r="J86" s="22" t="s">
        <v>1089</v>
      </c>
      <c r="K86" s="25">
        <v>45844</v>
      </c>
      <c r="L86" s="27">
        <f>+VLOOKUP(B86,'EBS phản hồi'!H:M,6,0)</f>
        <v>-1199426</v>
      </c>
      <c r="M86" s="27">
        <f t="shared" si="1"/>
        <v>0</v>
      </c>
    </row>
    <row r="87" spans="1:13" hidden="1" x14ac:dyDescent="0.25">
      <c r="A87" s="20">
        <v>45796</v>
      </c>
      <c r="B87" s="21">
        <v>31154</v>
      </c>
      <c r="C87" s="22" t="s">
        <v>1085</v>
      </c>
      <c r="D87" s="22" t="s">
        <v>1109</v>
      </c>
      <c r="E87" s="23">
        <v>3305120</v>
      </c>
      <c r="F87" s="24" t="s">
        <v>1087</v>
      </c>
      <c r="G87" s="23">
        <v>264410</v>
      </c>
      <c r="H87" s="23">
        <v>3569530</v>
      </c>
      <c r="I87" s="22" t="s">
        <v>1088</v>
      </c>
      <c r="J87" s="22" t="s">
        <v>1089</v>
      </c>
      <c r="K87" s="25">
        <v>45844</v>
      </c>
      <c r="L87" s="27">
        <f>+VLOOKUP(B87,'EBS phản hồi'!H:M,6,0)</f>
        <v>-3569530</v>
      </c>
      <c r="M87" s="27">
        <f t="shared" si="1"/>
        <v>0</v>
      </c>
    </row>
    <row r="88" spans="1:13" hidden="1" x14ac:dyDescent="0.25">
      <c r="A88" s="20">
        <v>45796</v>
      </c>
      <c r="B88" s="21">
        <v>31155</v>
      </c>
      <c r="C88" s="22" t="s">
        <v>1085</v>
      </c>
      <c r="D88" s="22" t="s">
        <v>1158</v>
      </c>
      <c r="E88" s="23">
        <v>1291240</v>
      </c>
      <c r="F88" s="24" t="s">
        <v>1087</v>
      </c>
      <c r="G88" s="23">
        <v>103299</v>
      </c>
      <c r="H88" s="23">
        <v>1394539</v>
      </c>
      <c r="I88" s="22" t="s">
        <v>1088</v>
      </c>
      <c r="J88" s="22" t="s">
        <v>1089</v>
      </c>
      <c r="K88" s="25">
        <v>45844</v>
      </c>
      <c r="L88" s="27">
        <f>+VLOOKUP(B88,'EBS phản hồi'!H:M,6,0)</f>
        <v>-1394539</v>
      </c>
      <c r="M88" s="27">
        <f t="shared" si="1"/>
        <v>0</v>
      </c>
    </row>
    <row r="89" spans="1:13" hidden="1" x14ac:dyDescent="0.25">
      <c r="A89" s="20">
        <v>45796</v>
      </c>
      <c r="B89" s="21">
        <v>31156</v>
      </c>
      <c r="C89" s="22" t="s">
        <v>1085</v>
      </c>
      <c r="D89" s="22" t="s">
        <v>1159</v>
      </c>
      <c r="E89" s="23">
        <v>1649300</v>
      </c>
      <c r="F89" s="24" t="s">
        <v>1087</v>
      </c>
      <c r="G89" s="23">
        <v>131944</v>
      </c>
      <c r="H89" s="23">
        <v>1781244</v>
      </c>
      <c r="I89" s="22" t="s">
        <v>1088</v>
      </c>
      <c r="J89" s="22" t="s">
        <v>1089</v>
      </c>
      <c r="K89" s="25">
        <v>45844</v>
      </c>
      <c r="L89" s="27">
        <f>+VLOOKUP(B89,'EBS phản hồi'!H:M,6,0)</f>
        <v>-1781244</v>
      </c>
      <c r="M89" s="27">
        <f t="shared" si="1"/>
        <v>0</v>
      </c>
    </row>
    <row r="90" spans="1:13" hidden="1" x14ac:dyDescent="0.25">
      <c r="A90" s="20">
        <v>45797</v>
      </c>
      <c r="B90" s="21">
        <v>31170</v>
      </c>
      <c r="C90" s="22" t="s">
        <v>1085</v>
      </c>
      <c r="D90" s="22" t="s">
        <v>1160</v>
      </c>
      <c r="E90" s="23">
        <v>4051120</v>
      </c>
      <c r="F90" s="24" t="s">
        <v>1087</v>
      </c>
      <c r="G90" s="23">
        <v>324090</v>
      </c>
      <c r="H90" s="23">
        <v>4375210</v>
      </c>
      <c r="I90" s="22" t="s">
        <v>1088</v>
      </c>
      <c r="J90" s="22" t="s">
        <v>1089</v>
      </c>
      <c r="K90" s="25">
        <v>45845</v>
      </c>
      <c r="L90" s="27">
        <f>+VLOOKUP(B90,'EBS phản hồi'!H:M,6,0)</f>
        <v>-4375210</v>
      </c>
      <c r="M90" s="27">
        <f t="shared" si="1"/>
        <v>0</v>
      </c>
    </row>
    <row r="91" spans="1:13" hidden="1" x14ac:dyDescent="0.25">
      <c r="A91" s="20">
        <v>45797</v>
      </c>
      <c r="B91" s="21">
        <v>31230</v>
      </c>
      <c r="C91" s="22" t="s">
        <v>1085</v>
      </c>
      <c r="D91" s="22" t="s">
        <v>1161</v>
      </c>
      <c r="E91" s="23">
        <v>2677820</v>
      </c>
      <c r="F91" s="24" t="s">
        <v>1087</v>
      </c>
      <c r="G91" s="23">
        <v>214226</v>
      </c>
      <c r="H91" s="23">
        <v>2892046</v>
      </c>
      <c r="I91" s="22" t="s">
        <v>1088</v>
      </c>
      <c r="J91" s="22" t="s">
        <v>1089</v>
      </c>
      <c r="K91" s="25">
        <v>45845</v>
      </c>
      <c r="L91" s="27">
        <f>+VLOOKUP(B91,'EBS phản hồi'!H:M,6,0)</f>
        <v>-2892046</v>
      </c>
      <c r="M91" s="27">
        <f t="shared" si="1"/>
        <v>0</v>
      </c>
    </row>
    <row r="92" spans="1:13" hidden="1" x14ac:dyDescent="0.25">
      <c r="A92" s="20">
        <v>45797</v>
      </c>
      <c r="B92" s="21">
        <v>31231</v>
      </c>
      <c r="C92" s="22" t="s">
        <v>1085</v>
      </c>
      <c r="D92" s="22" t="s">
        <v>1162</v>
      </c>
      <c r="E92" s="23">
        <v>2805880</v>
      </c>
      <c r="F92" s="24" t="s">
        <v>1087</v>
      </c>
      <c r="G92" s="23">
        <v>224470</v>
      </c>
      <c r="H92" s="23">
        <v>3030350</v>
      </c>
      <c r="I92" s="22" t="s">
        <v>1088</v>
      </c>
      <c r="J92" s="22" t="s">
        <v>1089</v>
      </c>
      <c r="K92" s="25">
        <v>45845</v>
      </c>
      <c r="L92" s="27">
        <f>+VLOOKUP(B92,'EBS phản hồi'!H:M,6,0)</f>
        <v>-3030350</v>
      </c>
      <c r="M92" s="27">
        <f t="shared" si="1"/>
        <v>0</v>
      </c>
    </row>
    <row r="93" spans="1:13" hidden="1" x14ac:dyDescent="0.25">
      <c r="A93" s="20">
        <v>45797</v>
      </c>
      <c r="B93" s="21">
        <v>31232</v>
      </c>
      <c r="C93" s="22" t="s">
        <v>1085</v>
      </c>
      <c r="D93" s="22" t="s">
        <v>1163</v>
      </c>
      <c r="E93" s="23">
        <v>2853200</v>
      </c>
      <c r="F93" s="24" t="s">
        <v>1087</v>
      </c>
      <c r="G93" s="23">
        <v>228256</v>
      </c>
      <c r="H93" s="23">
        <v>3081456</v>
      </c>
      <c r="I93" s="22" t="s">
        <v>1088</v>
      </c>
      <c r="J93" s="22" t="s">
        <v>1089</v>
      </c>
      <c r="K93" s="25">
        <v>45845</v>
      </c>
      <c r="L93" s="27">
        <f>+VLOOKUP(B93,'EBS phản hồi'!H:M,6,0)</f>
        <v>-3081456</v>
      </c>
      <c r="M93" s="27">
        <f t="shared" si="1"/>
        <v>0</v>
      </c>
    </row>
    <row r="94" spans="1:13" hidden="1" x14ac:dyDescent="0.25">
      <c r="A94" s="20">
        <v>45798</v>
      </c>
      <c r="B94" s="21">
        <v>31301</v>
      </c>
      <c r="C94" s="22" t="s">
        <v>1085</v>
      </c>
      <c r="D94" s="22" t="s">
        <v>1100</v>
      </c>
      <c r="E94" s="23">
        <v>1292560</v>
      </c>
      <c r="F94" s="24" t="s">
        <v>1087</v>
      </c>
      <c r="G94" s="23">
        <v>103405</v>
      </c>
      <c r="H94" s="23">
        <v>1395965</v>
      </c>
      <c r="I94" s="22" t="s">
        <v>1088</v>
      </c>
      <c r="J94" s="22" t="s">
        <v>1089</v>
      </c>
      <c r="K94" s="25">
        <v>45846</v>
      </c>
      <c r="L94" s="27">
        <f>+VLOOKUP(B94,'EBS phản hồi'!H:M,6,0)</f>
        <v>-1395965</v>
      </c>
      <c r="M94" s="27">
        <f t="shared" si="1"/>
        <v>0</v>
      </c>
    </row>
    <row r="95" spans="1:13" hidden="1" x14ac:dyDescent="0.25">
      <c r="A95" s="20">
        <v>45798</v>
      </c>
      <c r="B95" s="21">
        <v>31312</v>
      </c>
      <c r="C95" s="22" t="s">
        <v>1085</v>
      </c>
      <c r="D95" s="22" t="s">
        <v>1164</v>
      </c>
      <c r="E95" s="23">
        <v>3039220</v>
      </c>
      <c r="F95" s="24" t="s">
        <v>1087</v>
      </c>
      <c r="G95" s="23">
        <v>243138</v>
      </c>
      <c r="H95" s="23">
        <v>3282358</v>
      </c>
      <c r="I95" s="22" t="s">
        <v>1088</v>
      </c>
      <c r="J95" s="22" t="s">
        <v>1089</v>
      </c>
      <c r="K95" s="25">
        <v>45846</v>
      </c>
      <c r="L95" s="27">
        <f>+VLOOKUP(B95,'EBS phản hồi'!H:M,6,0)</f>
        <v>-3282358</v>
      </c>
      <c r="M95" s="27">
        <f t="shared" si="1"/>
        <v>0</v>
      </c>
    </row>
    <row r="96" spans="1:13" hidden="1" x14ac:dyDescent="0.25">
      <c r="A96" s="20">
        <v>45798</v>
      </c>
      <c r="B96" s="21">
        <v>31313</v>
      </c>
      <c r="C96" s="22" t="s">
        <v>1085</v>
      </c>
      <c r="D96" s="22" t="s">
        <v>1165</v>
      </c>
      <c r="E96" s="23">
        <v>6451000</v>
      </c>
      <c r="F96" s="24" t="s">
        <v>1087</v>
      </c>
      <c r="G96" s="23">
        <v>516080</v>
      </c>
      <c r="H96" s="23">
        <v>6967080</v>
      </c>
      <c r="I96" s="22" t="s">
        <v>1088</v>
      </c>
      <c r="J96" s="22" t="s">
        <v>1089</v>
      </c>
      <c r="K96" s="25">
        <v>45846</v>
      </c>
      <c r="L96" s="27">
        <f>+VLOOKUP(B96,'EBS phản hồi'!H:M,6,0)</f>
        <v>-6967080</v>
      </c>
      <c r="M96" s="27">
        <f t="shared" si="1"/>
        <v>0</v>
      </c>
    </row>
    <row r="97" spans="1:13" hidden="1" x14ac:dyDescent="0.25">
      <c r="A97" s="20">
        <v>45798</v>
      </c>
      <c r="B97" s="21">
        <v>31314</v>
      </c>
      <c r="C97" s="22" t="s">
        <v>1085</v>
      </c>
      <c r="D97" s="22" t="s">
        <v>1166</v>
      </c>
      <c r="E97" s="23">
        <v>3694380</v>
      </c>
      <c r="F97" s="24" t="s">
        <v>1087</v>
      </c>
      <c r="G97" s="23">
        <v>295550</v>
      </c>
      <c r="H97" s="23">
        <v>3989930</v>
      </c>
      <c r="I97" s="22" t="s">
        <v>1088</v>
      </c>
      <c r="J97" s="22" t="s">
        <v>1089</v>
      </c>
      <c r="K97" s="25">
        <v>45846</v>
      </c>
      <c r="L97" s="27">
        <f>+VLOOKUP(B97,'EBS phản hồi'!H:M,6,0)</f>
        <v>-3989930</v>
      </c>
      <c r="M97" s="27">
        <f t="shared" si="1"/>
        <v>0</v>
      </c>
    </row>
    <row r="98" spans="1:13" hidden="1" x14ac:dyDescent="0.25">
      <c r="A98" s="20">
        <v>45798</v>
      </c>
      <c r="B98" s="21">
        <v>31315</v>
      </c>
      <c r="C98" s="22" t="s">
        <v>1085</v>
      </c>
      <c r="D98" s="22" t="s">
        <v>1167</v>
      </c>
      <c r="E98" s="23">
        <v>2579220</v>
      </c>
      <c r="F98" s="24" t="s">
        <v>1087</v>
      </c>
      <c r="G98" s="23">
        <v>206338</v>
      </c>
      <c r="H98" s="23">
        <v>2785558</v>
      </c>
      <c r="I98" s="22" t="s">
        <v>1088</v>
      </c>
      <c r="J98" s="22" t="s">
        <v>1089</v>
      </c>
      <c r="K98" s="25">
        <v>45846</v>
      </c>
      <c r="L98" s="27">
        <f>+VLOOKUP(B98,'EBS phản hồi'!H:M,6,0)</f>
        <v>-2785558</v>
      </c>
      <c r="M98" s="27">
        <f t="shared" si="1"/>
        <v>0</v>
      </c>
    </row>
    <row r="99" spans="1:13" hidden="1" x14ac:dyDescent="0.25">
      <c r="A99" s="20">
        <v>45798</v>
      </c>
      <c r="B99" s="21">
        <v>31316</v>
      </c>
      <c r="C99" s="22" t="s">
        <v>1085</v>
      </c>
      <c r="D99" s="22" t="s">
        <v>1168</v>
      </c>
      <c r="E99" s="23">
        <v>2579220</v>
      </c>
      <c r="F99" s="24" t="s">
        <v>1087</v>
      </c>
      <c r="G99" s="23">
        <v>206338</v>
      </c>
      <c r="H99" s="23">
        <v>2785558</v>
      </c>
      <c r="I99" s="22" t="s">
        <v>1088</v>
      </c>
      <c r="J99" s="22" t="s">
        <v>1089</v>
      </c>
      <c r="K99" s="25">
        <v>45846</v>
      </c>
      <c r="L99" s="27">
        <f>+VLOOKUP(B99,'EBS phản hồi'!H:M,6,0)</f>
        <v>-2785558</v>
      </c>
      <c r="M99" s="27">
        <f t="shared" si="1"/>
        <v>0</v>
      </c>
    </row>
    <row r="100" spans="1:13" hidden="1" x14ac:dyDescent="0.25">
      <c r="A100" s="20">
        <v>45798</v>
      </c>
      <c r="B100" s="21">
        <v>31317</v>
      </c>
      <c r="C100" s="22" t="s">
        <v>1085</v>
      </c>
      <c r="D100" s="22" t="s">
        <v>1169</v>
      </c>
      <c r="E100" s="23">
        <v>4047860</v>
      </c>
      <c r="F100" s="24" t="s">
        <v>1087</v>
      </c>
      <c r="G100" s="23">
        <v>323829</v>
      </c>
      <c r="H100" s="23">
        <v>4371689</v>
      </c>
      <c r="I100" s="22" t="s">
        <v>1088</v>
      </c>
      <c r="J100" s="22" t="s">
        <v>1089</v>
      </c>
      <c r="K100" s="25">
        <v>45846</v>
      </c>
      <c r="L100" s="27">
        <f>+VLOOKUP(B100,'EBS phản hồi'!H:M,6,0)</f>
        <v>-4371689</v>
      </c>
      <c r="M100" s="27">
        <f t="shared" si="1"/>
        <v>0</v>
      </c>
    </row>
    <row r="101" spans="1:13" hidden="1" x14ac:dyDescent="0.25">
      <c r="A101" s="20">
        <v>45798</v>
      </c>
      <c r="B101" s="21">
        <v>31321</v>
      </c>
      <c r="C101" s="22" t="s">
        <v>1085</v>
      </c>
      <c r="D101" s="22" t="s">
        <v>1170</v>
      </c>
      <c r="E101" s="23">
        <v>4908500</v>
      </c>
      <c r="F101" s="24" t="s">
        <v>1087</v>
      </c>
      <c r="G101" s="23">
        <v>392680</v>
      </c>
      <c r="H101" s="23">
        <v>5301180</v>
      </c>
      <c r="I101" s="22" t="s">
        <v>1088</v>
      </c>
      <c r="J101" s="22" t="s">
        <v>1089</v>
      </c>
      <c r="K101" s="25">
        <v>45846</v>
      </c>
      <c r="L101" s="27">
        <f>+VLOOKUP(B101,'EBS phản hồi'!H:M,6,0)</f>
        <v>-5301180</v>
      </c>
      <c r="M101" s="27">
        <f t="shared" si="1"/>
        <v>0</v>
      </c>
    </row>
    <row r="102" spans="1:13" hidden="1" x14ac:dyDescent="0.25">
      <c r="A102" s="20">
        <v>45799</v>
      </c>
      <c r="B102" s="21">
        <v>31389</v>
      </c>
      <c r="C102" s="22" t="s">
        <v>1085</v>
      </c>
      <c r="D102" s="22" t="s">
        <v>1124</v>
      </c>
      <c r="E102" s="23">
        <v>3117940</v>
      </c>
      <c r="F102" s="24" t="s">
        <v>1087</v>
      </c>
      <c r="G102" s="23">
        <v>249435</v>
      </c>
      <c r="H102" s="23">
        <v>3367375</v>
      </c>
      <c r="I102" s="22" t="s">
        <v>1088</v>
      </c>
      <c r="J102" s="22" t="s">
        <v>1089</v>
      </c>
      <c r="K102" s="25">
        <v>45847</v>
      </c>
      <c r="L102" s="27">
        <f>+VLOOKUP(B102,'EBS phản hồi'!H:M,6,0)</f>
        <v>-3367375</v>
      </c>
      <c r="M102" s="27">
        <f t="shared" si="1"/>
        <v>0</v>
      </c>
    </row>
    <row r="103" spans="1:13" hidden="1" x14ac:dyDescent="0.25">
      <c r="A103" s="20">
        <v>45799</v>
      </c>
      <c r="B103" s="21">
        <v>31543</v>
      </c>
      <c r="C103" s="22" t="s">
        <v>1085</v>
      </c>
      <c r="D103" s="22" t="s">
        <v>1111</v>
      </c>
      <c r="E103" s="23">
        <v>3563060</v>
      </c>
      <c r="F103" s="24" t="s">
        <v>1087</v>
      </c>
      <c r="G103" s="23">
        <v>285045</v>
      </c>
      <c r="H103" s="23">
        <v>3848105</v>
      </c>
      <c r="I103" s="22" t="s">
        <v>1088</v>
      </c>
      <c r="J103" s="22" t="s">
        <v>1089</v>
      </c>
      <c r="K103" s="25">
        <v>45847</v>
      </c>
      <c r="L103" s="27">
        <f>+VLOOKUP(B103,'EBS phản hồi'!H:M,6,0)</f>
        <v>-3848105</v>
      </c>
      <c r="M103" s="27">
        <f t="shared" si="1"/>
        <v>0</v>
      </c>
    </row>
    <row r="104" spans="1:13" hidden="1" x14ac:dyDescent="0.25">
      <c r="A104" s="20">
        <v>45799</v>
      </c>
      <c r="B104" s="21">
        <v>32071</v>
      </c>
      <c r="C104" s="22" t="s">
        <v>1085</v>
      </c>
      <c r="D104" s="22" t="s">
        <v>1171</v>
      </c>
      <c r="E104" s="23">
        <v>2579220</v>
      </c>
      <c r="F104" s="24" t="s">
        <v>1087</v>
      </c>
      <c r="G104" s="23">
        <v>206338</v>
      </c>
      <c r="H104" s="23">
        <v>2785558</v>
      </c>
      <c r="I104" s="22" t="s">
        <v>1088</v>
      </c>
      <c r="J104" s="22" t="s">
        <v>1089</v>
      </c>
      <c r="K104" s="25">
        <v>45847</v>
      </c>
      <c r="L104" s="27">
        <f>+VLOOKUP(B104,'EBS phản hồi'!H:M,6,0)</f>
        <v>-2785558</v>
      </c>
      <c r="M104" s="27">
        <f t="shared" si="1"/>
        <v>0</v>
      </c>
    </row>
    <row r="105" spans="1:13" hidden="1" x14ac:dyDescent="0.25">
      <c r="A105" s="20">
        <v>45799</v>
      </c>
      <c r="B105" s="21">
        <v>32281</v>
      </c>
      <c r="C105" s="22" t="s">
        <v>1085</v>
      </c>
      <c r="D105" s="22" t="s">
        <v>1172</v>
      </c>
      <c r="E105" s="23">
        <v>2579220</v>
      </c>
      <c r="F105" s="24" t="s">
        <v>1087</v>
      </c>
      <c r="G105" s="23">
        <v>206338</v>
      </c>
      <c r="H105" s="23">
        <v>2785558</v>
      </c>
      <c r="I105" s="22" t="s">
        <v>1088</v>
      </c>
      <c r="J105" s="22" t="s">
        <v>1089</v>
      </c>
      <c r="K105" s="25">
        <v>45847</v>
      </c>
      <c r="L105" s="27">
        <f>+VLOOKUP(B105,'EBS phản hồi'!H:M,6,0)</f>
        <v>-2785558</v>
      </c>
      <c r="M105" s="27">
        <f t="shared" si="1"/>
        <v>0</v>
      </c>
    </row>
    <row r="106" spans="1:13" hidden="1" x14ac:dyDescent="0.25">
      <c r="A106" s="20">
        <v>45799</v>
      </c>
      <c r="B106" s="21">
        <v>32282</v>
      </c>
      <c r="C106" s="22" t="s">
        <v>1085</v>
      </c>
      <c r="D106" s="22" t="s">
        <v>1173</v>
      </c>
      <c r="E106" s="23">
        <v>2010620</v>
      </c>
      <c r="F106" s="24" t="s">
        <v>1087</v>
      </c>
      <c r="G106" s="23">
        <v>160850</v>
      </c>
      <c r="H106" s="23">
        <v>2171470</v>
      </c>
      <c r="I106" s="22" t="s">
        <v>1088</v>
      </c>
      <c r="J106" s="22" t="s">
        <v>1089</v>
      </c>
      <c r="K106" s="25">
        <v>45847</v>
      </c>
      <c r="L106" s="27">
        <f>+VLOOKUP(B106,'EBS phản hồi'!H:M,6,0)</f>
        <v>-2171470</v>
      </c>
      <c r="M106" s="27">
        <f t="shared" si="1"/>
        <v>0</v>
      </c>
    </row>
    <row r="107" spans="1:13" hidden="1" x14ac:dyDescent="0.25">
      <c r="A107" s="20">
        <v>45799</v>
      </c>
      <c r="B107" s="21">
        <v>32283</v>
      </c>
      <c r="C107" s="22" t="s">
        <v>1085</v>
      </c>
      <c r="D107" s="22" t="s">
        <v>1174</v>
      </c>
      <c r="E107" s="23">
        <v>2221160</v>
      </c>
      <c r="F107" s="24" t="s">
        <v>1087</v>
      </c>
      <c r="G107" s="23">
        <v>177693</v>
      </c>
      <c r="H107" s="23">
        <v>2398853</v>
      </c>
      <c r="I107" s="22" t="s">
        <v>1088</v>
      </c>
      <c r="J107" s="22" t="s">
        <v>1089</v>
      </c>
      <c r="K107" s="25">
        <v>45847</v>
      </c>
      <c r="L107" s="27">
        <f>+VLOOKUP(B107,'EBS phản hồi'!H:M,6,0)</f>
        <v>-2398853</v>
      </c>
      <c r="M107" s="27">
        <f t="shared" si="1"/>
        <v>0</v>
      </c>
    </row>
    <row r="108" spans="1:13" hidden="1" x14ac:dyDescent="0.25">
      <c r="A108" s="20">
        <v>45799</v>
      </c>
      <c r="B108" s="21">
        <v>32284</v>
      </c>
      <c r="C108" s="22" t="s">
        <v>1085</v>
      </c>
      <c r="D108" s="22" t="s">
        <v>1175</v>
      </c>
      <c r="E108" s="23">
        <v>2937280</v>
      </c>
      <c r="F108" s="24" t="s">
        <v>1087</v>
      </c>
      <c r="G108" s="23">
        <v>234982</v>
      </c>
      <c r="H108" s="23">
        <v>3172262</v>
      </c>
      <c r="I108" s="22" t="s">
        <v>1088</v>
      </c>
      <c r="J108" s="22" t="s">
        <v>1089</v>
      </c>
      <c r="K108" s="25">
        <v>45847</v>
      </c>
      <c r="L108" s="27">
        <f>+VLOOKUP(B108,'EBS phản hồi'!H:M,6,0)</f>
        <v>-3172262</v>
      </c>
      <c r="M108" s="27">
        <f t="shared" si="1"/>
        <v>0</v>
      </c>
    </row>
    <row r="109" spans="1:13" hidden="1" x14ac:dyDescent="0.25">
      <c r="A109" s="20">
        <v>45799</v>
      </c>
      <c r="B109" s="21">
        <v>32287</v>
      </c>
      <c r="C109" s="22" t="s">
        <v>1085</v>
      </c>
      <c r="D109" s="22" t="s">
        <v>1176</v>
      </c>
      <c r="E109" s="23">
        <v>1110580</v>
      </c>
      <c r="F109" s="24" t="s">
        <v>1087</v>
      </c>
      <c r="G109" s="23">
        <v>88846</v>
      </c>
      <c r="H109" s="23">
        <v>1199426</v>
      </c>
      <c r="I109" s="22" t="s">
        <v>1088</v>
      </c>
      <c r="J109" s="22" t="s">
        <v>1089</v>
      </c>
      <c r="K109" s="25">
        <v>45847</v>
      </c>
      <c r="L109" s="27">
        <f>+VLOOKUP(B109,'EBS phản hồi'!H:M,6,0)</f>
        <v>-1199426</v>
      </c>
      <c r="M109" s="27">
        <f t="shared" si="1"/>
        <v>0</v>
      </c>
    </row>
    <row r="110" spans="1:13" hidden="1" x14ac:dyDescent="0.25">
      <c r="A110" s="20">
        <v>45799</v>
      </c>
      <c r="B110" s="21">
        <v>32289</v>
      </c>
      <c r="C110" s="22" t="s">
        <v>1085</v>
      </c>
      <c r="D110" s="22" t="s">
        <v>1101</v>
      </c>
      <c r="E110" s="23">
        <v>2761200</v>
      </c>
      <c r="F110" s="24" t="s">
        <v>1087</v>
      </c>
      <c r="G110" s="23">
        <v>220896</v>
      </c>
      <c r="H110" s="23">
        <v>2982096</v>
      </c>
      <c r="I110" s="22" t="s">
        <v>1088</v>
      </c>
      <c r="J110" s="22" t="s">
        <v>1089</v>
      </c>
      <c r="K110" s="25">
        <v>45847</v>
      </c>
      <c r="L110" s="27">
        <f>+VLOOKUP(B110,'EBS phản hồi'!H:M,6,0)</f>
        <v>-2982096</v>
      </c>
      <c r="M110" s="27">
        <f t="shared" si="1"/>
        <v>0</v>
      </c>
    </row>
    <row r="111" spans="1:13" hidden="1" x14ac:dyDescent="0.25">
      <c r="A111" s="20">
        <v>45799</v>
      </c>
      <c r="B111" s="21">
        <v>32290</v>
      </c>
      <c r="C111" s="22" t="s">
        <v>1085</v>
      </c>
      <c r="D111" s="22" t="s">
        <v>1102</v>
      </c>
      <c r="E111" s="23">
        <v>5234530</v>
      </c>
      <c r="F111" s="24" t="s">
        <v>1087</v>
      </c>
      <c r="G111" s="23">
        <v>418762</v>
      </c>
      <c r="H111" s="23">
        <v>5653292</v>
      </c>
      <c r="I111" s="22" t="s">
        <v>1088</v>
      </c>
      <c r="J111" s="22" t="s">
        <v>1089</v>
      </c>
      <c r="K111" s="25">
        <v>45847</v>
      </c>
      <c r="L111" s="27">
        <f>+VLOOKUP(B111,'EBS phản hồi'!H:M,6,0)</f>
        <v>-5653292</v>
      </c>
      <c r="M111" s="27">
        <f t="shared" si="1"/>
        <v>0</v>
      </c>
    </row>
    <row r="112" spans="1:13" hidden="1" x14ac:dyDescent="0.25">
      <c r="A112" s="20">
        <v>45799</v>
      </c>
      <c r="B112" s="21">
        <v>32291</v>
      </c>
      <c r="C112" s="22" t="s">
        <v>1085</v>
      </c>
      <c r="D112" s="22" t="s">
        <v>1093</v>
      </c>
      <c r="E112" s="23">
        <v>2986540</v>
      </c>
      <c r="F112" s="24" t="s">
        <v>1087</v>
      </c>
      <c r="G112" s="23">
        <v>238923</v>
      </c>
      <c r="H112" s="23">
        <v>3225463</v>
      </c>
      <c r="I112" s="22" t="s">
        <v>1088</v>
      </c>
      <c r="J112" s="22" t="s">
        <v>1089</v>
      </c>
      <c r="K112" s="25">
        <v>45847</v>
      </c>
      <c r="L112" s="27">
        <f>+VLOOKUP(B112,'EBS phản hồi'!H:M,6,0)</f>
        <v>-3225463</v>
      </c>
      <c r="M112" s="27">
        <f t="shared" si="1"/>
        <v>0</v>
      </c>
    </row>
    <row r="113" spans="1:13" hidden="1" x14ac:dyDescent="0.25">
      <c r="A113" s="20">
        <v>45799</v>
      </c>
      <c r="B113" s="21">
        <v>32292</v>
      </c>
      <c r="C113" s="22" t="s">
        <v>1085</v>
      </c>
      <c r="D113" s="22" t="s">
        <v>1094</v>
      </c>
      <c r="E113" s="23">
        <v>2401820</v>
      </c>
      <c r="F113" s="24" t="s">
        <v>1087</v>
      </c>
      <c r="G113" s="23">
        <v>192146</v>
      </c>
      <c r="H113" s="23">
        <v>2593966</v>
      </c>
      <c r="I113" s="22" t="s">
        <v>1088</v>
      </c>
      <c r="J113" s="22" t="s">
        <v>1089</v>
      </c>
      <c r="K113" s="25">
        <v>45847</v>
      </c>
      <c r="L113" s="27">
        <f>+VLOOKUP(B113,'EBS phản hồi'!H:M,6,0)</f>
        <v>-2593966</v>
      </c>
      <c r="M113" s="27">
        <f t="shared" si="1"/>
        <v>0</v>
      </c>
    </row>
    <row r="114" spans="1:13" hidden="1" x14ac:dyDescent="0.25">
      <c r="A114" s="20">
        <v>45801</v>
      </c>
      <c r="B114" s="21">
        <v>32737</v>
      </c>
      <c r="C114" s="22" t="s">
        <v>1085</v>
      </c>
      <c r="D114" s="22" t="s">
        <v>1177</v>
      </c>
      <c r="E114" s="23">
        <v>2759880</v>
      </c>
      <c r="F114" s="24" t="s">
        <v>1087</v>
      </c>
      <c r="G114" s="23">
        <v>220790</v>
      </c>
      <c r="H114" s="23">
        <v>2980670</v>
      </c>
      <c r="I114" s="22" t="s">
        <v>1088</v>
      </c>
      <c r="J114" s="22" t="s">
        <v>1089</v>
      </c>
      <c r="K114" s="25">
        <v>45849</v>
      </c>
      <c r="L114" s="27">
        <f>+VLOOKUP(B114,'EBS phản hồi'!H:M,6,0)</f>
        <v>-2980670</v>
      </c>
      <c r="M114" s="27">
        <f t="shared" si="1"/>
        <v>0</v>
      </c>
    </row>
    <row r="115" spans="1:13" hidden="1" x14ac:dyDescent="0.25">
      <c r="A115" s="20">
        <v>45801</v>
      </c>
      <c r="B115" s="21">
        <v>32738</v>
      </c>
      <c r="C115" s="22" t="s">
        <v>1085</v>
      </c>
      <c r="D115" s="22" t="s">
        <v>1178</v>
      </c>
      <c r="E115" s="23">
        <v>3870460</v>
      </c>
      <c r="F115" s="24" t="s">
        <v>1087</v>
      </c>
      <c r="G115" s="23">
        <v>309637</v>
      </c>
      <c r="H115" s="23">
        <v>4180097</v>
      </c>
      <c r="I115" s="22" t="s">
        <v>1088</v>
      </c>
      <c r="J115" s="22" t="s">
        <v>1089</v>
      </c>
      <c r="K115" s="25">
        <v>45849</v>
      </c>
      <c r="L115" s="27">
        <f>+VLOOKUP(B115,'EBS phản hồi'!H:M,6,0)</f>
        <v>-4180097</v>
      </c>
      <c r="M115" s="27">
        <f t="shared" si="1"/>
        <v>0</v>
      </c>
    </row>
    <row r="116" spans="1:13" hidden="1" x14ac:dyDescent="0.25">
      <c r="A116" s="20">
        <v>45801</v>
      </c>
      <c r="B116" s="21">
        <v>32739</v>
      </c>
      <c r="C116" s="22" t="s">
        <v>1085</v>
      </c>
      <c r="D116" s="22" t="s">
        <v>1179</v>
      </c>
      <c r="E116" s="23">
        <v>2579220</v>
      </c>
      <c r="F116" s="24" t="s">
        <v>1087</v>
      </c>
      <c r="G116" s="23">
        <v>206338</v>
      </c>
      <c r="H116" s="23">
        <v>2785558</v>
      </c>
      <c r="I116" s="22" t="s">
        <v>1088</v>
      </c>
      <c r="J116" s="22" t="s">
        <v>1089</v>
      </c>
      <c r="K116" s="25">
        <v>45849</v>
      </c>
      <c r="L116" s="27">
        <f>+VLOOKUP(B116,'EBS phản hồi'!H:M,6,0)</f>
        <v>-2785558</v>
      </c>
      <c r="M116" s="27">
        <f t="shared" si="1"/>
        <v>0</v>
      </c>
    </row>
    <row r="117" spans="1:13" s="26" customFormat="1" hidden="1" x14ac:dyDescent="0.25">
      <c r="A117" s="20">
        <v>45803</v>
      </c>
      <c r="B117" s="21">
        <v>32826</v>
      </c>
      <c r="C117" s="22" t="s">
        <v>1085</v>
      </c>
      <c r="D117" s="22" t="s">
        <v>1102</v>
      </c>
      <c r="E117" s="23">
        <v>2579220</v>
      </c>
      <c r="F117" s="24" t="s">
        <v>1087</v>
      </c>
      <c r="G117" s="23">
        <v>206338</v>
      </c>
      <c r="H117" s="23">
        <v>2785558</v>
      </c>
      <c r="I117" s="22" t="s">
        <v>1088</v>
      </c>
      <c r="J117" s="22" t="s">
        <v>1089</v>
      </c>
      <c r="K117" s="25">
        <v>45851</v>
      </c>
      <c r="L117" s="27">
        <f>+VLOOKUP(B117,'EBS phản hồi'!H:M,6,0)</f>
        <v>-2785558</v>
      </c>
      <c r="M117" s="27">
        <f t="shared" si="1"/>
        <v>0</v>
      </c>
    </row>
    <row r="118" spans="1:13" s="26" customFormat="1" hidden="1" x14ac:dyDescent="0.25">
      <c r="A118" s="20">
        <v>45803</v>
      </c>
      <c r="B118" s="21">
        <v>32827</v>
      </c>
      <c r="C118" s="22" t="s">
        <v>1085</v>
      </c>
      <c r="D118" s="22" t="s">
        <v>1103</v>
      </c>
      <c r="E118" s="23">
        <v>3689800</v>
      </c>
      <c r="F118" s="24" t="s">
        <v>1087</v>
      </c>
      <c r="G118" s="23">
        <v>295184</v>
      </c>
      <c r="H118" s="23">
        <v>3984984</v>
      </c>
      <c r="I118" s="22" t="s">
        <v>1088</v>
      </c>
      <c r="J118" s="22" t="s">
        <v>1089</v>
      </c>
      <c r="K118" s="25">
        <v>45851</v>
      </c>
      <c r="L118" s="27">
        <f>+VLOOKUP(B118,'EBS phản hồi'!H:M,6,0)</f>
        <v>-3984984</v>
      </c>
      <c r="M118" s="27">
        <f t="shared" si="1"/>
        <v>0</v>
      </c>
    </row>
    <row r="119" spans="1:13" s="26" customFormat="1" hidden="1" x14ac:dyDescent="0.25">
      <c r="A119" s="20">
        <v>45803</v>
      </c>
      <c r="B119" s="21">
        <v>32828</v>
      </c>
      <c r="C119" s="22" t="s">
        <v>1085</v>
      </c>
      <c r="D119" s="22" t="s">
        <v>1104</v>
      </c>
      <c r="E119" s="23">
        <v>6059800</v>
      </c>
      <c r="F119" s="24" t="s">
        <v>1087</v>
      </c>
      <c r="G119" s="23">
        <v>484784</v>
      </c>
      <c r="H119" s="23">
        <v>6544584</v>
      </c>
      <c r="I119" s="22" t="s">
        <v>1088</v>
      </c>
      <c r="J119" s="22" t="s">
        <v>1089</v>
      </c>
      <c r="K119" s="25">
        <v>45851</v>
      </c>
      <c r="L119" s="27">
        <f>+VLOOKUP(B119,'EBS phản hồi'!H:M,6,0)</f>
        <v>-6544584</v>
      </c>
      <c r="M119" s="27">
        <f t="shared" si="1"/>
        <v>0</v>
      </c>
    </row>
    <row r="120" spans="1:13" hidden="1" x14ac:dyDescent="0.25">
      <c r="A120" s="20">
        <v>45803</v>
      </c>
      <c r="B120" s="21">
        <v>32829</v>
      </c>
      <c r="C120" s="22" t="s">
        <v>1085</v>
      </c>
      <c r="D120" s="22" t="s">
        <v>1105</v>
      </c>
      <c r="E120" s="23">
        <v>1291240</v>
      </c>
      <c r="F120" s="24" t="s">
        <v>1087</v>
      </c>
      <c r="G120" s="23">
        <v>103299</v>
      </c>
      <c r="H120" s="23">
        <v>1394539</v>
      </c>
      <c r="I120" s="22" t="s">
        <v>1088</v>
      </c>
      <c r="J120" s="22" t="s">
        <v>1089</v>
      </c>
      <c r="K120" s="25">
        <v>45851</v>
      </c>
      <c r="L120" s="27">
        <f>+VLOOKUP(B120,'EBS phản hồi'!H:M,6,0)</f>
        <v>-1394539</v>
      </c>
      <c r="M120" s="27">
        <f t="shared" si="1"/>
        <v>0</v>
      </c>
    </row>
    <row r="121" spans="1:13" hidden="1" x14ac:dyDescent="0.25">
      <c r="A121" s="20">
        <v>45803</v>
      </c>
      <c r="B121" s="21">
        <v>32830</v>
      </c>
      <c r="C121" s="22" t="s">
        <v>1085</v>
      </c>
      <c r="D121" s="22" t="s">
        <v>1180</v>
      </c>
      <c r="E121" s="23">
        <v>1471900</v>
      </c>
      <c r="F121" s="24" t="s">
        <v>1087</v>
      </c>
      <c r="G121" s="23">
        <v>117752</v>
      </c>
      <c r="H121" s="23">
        <v>1589652</v>
      </c>
      <c r="I121" s="22" t="s">
        <v>1088</v>
      </c>
      <c r="J121" s="22" t="s">
        <v>1089</v>
      </c>
      <c r="K121" s="25">
        <v>45851</v>
      </c>
      <c r="L121" s="27">
        <f>+VLOOKUP(B121,'EBS phản hồi'!H:M,6,0)</f>
        <v>-1589652</v>
      </c>
      <c r="M121" s="27">
        <f t="shared" si="1"/>
        <v>0</v>
      </c>
    </row>
    <row r="122" spans="1:13" hidden="1" x14ac:dyDescent="0.25">
      <c r="A122" s="20">
        <v>45803</v>
      </c>
      <c r="B122" s="21">
        <v>32831</v>
      </c>
      <c r="C122" s="22" t="s">
        <v>1085</v>
      </c>
      <c r="D122" s="22" t="s">
        <v>1136</v>
      </c>
      <c r="E122" s="23">
        <v>2221160</v>
      </c>
      <c r="F122" s="24" t="s">
        <v>1087</v>
      </c>
      <c r="G122" s="23">
        <v>177693</v>
      </c>
      <c r="H122" s="23">
        <v>2398853</v>
      </c>
      <c r="I122" s="22" t="s">
        <v>1088</v>
      </c>
      <c r="J122" s="22" t="s">
        <v>1089</v>
      </c>
      <c r="K122" s="25">
        <v>45851</v>
      </c>
      <c r="L122" s="27">
        <f>+VLOOKUP(B122,'EBS phản hồi'!H:M,6,0)</f>
        <v>-2398853</v>
      </c>
      <c r="M122" s="27">
        <f t="shared" si="1"/>
        <v>0</v>
      </c>
    </row>
    <row r="123" spans="1:13" hidden="1" x14ac:dyDescent="0.25">
      <c r="A123" s="20">
        <v>45803</v>
      </c>
      <c r="B123" s="21">
        <v>32832</v>
      </c>
      <c r="C123" s="22" t="s">
        <v>1085</v>
      </c>
      <c r="D123" s="22" t="s">
        <v>1107</v>
      </c>
      <c r="E123" s="23">
        <v>2013880</v>
      </c>
      <c r="F123" s="24" t="s">
        <v>1087</v>
      </c>
      <c r="G123" s="23">
        <v>161110</v>
      </c>
      <c r="H123" s="23">
        <v>2174990</v>
      </c>
      <c r="I123" s="22" t="s">
        <v>1088</v>
      </c>
      <c r="J123" s="22" t="s">
        <v>1089</v>
      </c>
      <c r="K123" s="25">
        <v>45851</v>
      </c>
      <c r="L123" s="27">
        <f>+VLOOKUP(B123,'EBS phản hồi'!H:M,6,0)</f>
        <v>-2174990</v>
      </c>
      <c r="M123" s="27">
        <f t="shared" si="1"/>
        <v>0</v>
      </c>
    </row>
    <row r="124" spans="1:13" hidden="1" x14ac:dyDescent="0.25">
      <c r="A124" s="20">
        <v>45803</v>
      </c>
      <c r="B124" s="21">
        <v>32833</v>
      </c>
      <c r="C124" s="22" t="s">
        <v>1085</v>
      </c>
      <c r="D124" s="22" t="s">
        <v>1181</v>
      </c>
      <c r="E124" s="23">
        <v>1652560</v>
      </c>
      <c r="F124" s="24" t="s">
        <v>1087</v>
      </c>
      <c r="G124" s="23">
        <v>132205</v>
      </c>
      <c r="H124" s="23">
        <v>1784765</v>
      </c>
      <c r="I124" s="22" t="s">
        <v>1088</v>
      </c>
      <c r="J124" s="22" t="s">
        <v>1089</v>
      </c>
      <c r="K124" s="25">
        <v>45851</v>
      </c>
      <c r="L124" s="27">
        <f>+VLOOKUP(B124,'EBS phản hồi'!H:M,6,0)</f>
        <v>-1784765</v>
      </c>
      <c r="M124" s="27">
        <f t="shared" si="1"/>
        <v>0</v>
      </c>
    </row>
    <row r="125" spans="1:13" hidden="1" x14ac:dyDescent="0.25">
      <c r="A125" s="20">
        <v>45803</v>
      </c>
      <c r="B125" s="21">
        <v>32834</v>
      </c>
      <c r="C125" s="22" t="s">
        <v>1085</v>
      </c>
      <c r="D125" s="22" t="s">
        <v>1182</v>
      </c>
      <c r="E125" s="23">
        <v>1110580</v>
      </c>
      <c r="F125" s="24" t="s">
        <v>1087</v>
      </c>
      <c r="G125" s="23">
        <v>88846</v>
      </c>
      <c r="H125" s="23">
        <v>1199426</v>
      </c>
      <c r="I125" s="22" t="s">
        <v>1088</v>
      </c>
      <c r="J125" s="22" t="s">
        <v>1089</v>
      </c>
      <c r="K125" s="25">
        <v>45851</v>
      </c>
      <c r="L125" s="27">
        <f>+VLOOKUP(B125,'EBS phản hồi'!H:M,6,0)</f>
        <v>-1199426</v>
      </c>
      <c r="M125" s="27">
        <f t="shared" si="1"/>
        <v>0</v>
      </c>
    </row>
    <row r="126" spans="1:13" hidden="1" x14ac:dyDescent="0.25">
      <c r="A126" s="20">
        <v>45804</v>
      </c>
      <c r="B126" s="21">
        <v>32859</v>
      </c>
      <c r="C126" s="22" t="s">
        <v>1085</v>
      </c>
      <c r="D126" s="22" t="s">
        <v>1123</v>
      </c>
      <c r="E126" s="23">
        <v>2582480</v>
      </c>
      <c r="F126" s="24" t="s">
        <v>1087</v>
      </c>
      <c r="G126" s="23">
        <v>206598</v>
      </c>
      <c r="H126" s="23">
        <v>2789078</v>
      </c>
      <c r="I126" s="22" t="s">
        <v>1088</v>
      </c>
      <c r="J126" s="22" t="s">
        <v>1089</v>
      </c>
      <c r="K126" s="25">
        <v>45852</v>
      </c>
      <c r="L126" s="27">
        <f>+VLOOKUP(B126,'EBS phản hồi'!H:M,6,0)</f>
        <v>-2789078</v>
      </c>
      <c r="M126" s="27">
        <f t="shared" si="1"/>
        <v>0</v>
      </c>
    </row>
    <row r="127" spans="1:13" hidden="1" x14ac:dyDescent="0.25">
      <c r="A127" s="20">
        <v>45804</v>
      </c>
      <c r="B127" s="21">
        <v>32909</v>
      </c>
      <c r="C127" s="22" t="s">
        <v>1085</v>
      </c>
      <c r="D127" s="22" t="s">
        <v>1183</v>
      </c>
      <c r="E127" s="23">
        <v>2582480</v>
      </c>
      <c r="F127" s="24" t="s">
        <v>1087</v>
      </c>
      <c r="G127" s="23">
        <v>206598</v>
      </c>
      <c r="H127" s="23">
        <v>2789078</v>
      </c>
      <c r="I127" s="22" t="s">
        <v>1088</v>
      </c>
      <c r="J127" s="22" t="s">
        <v>1089</v>
      </c>
      <c r="K127" s="25">
        <v>45852</v>
      </c>
      <c r="L127" s="27">
        <f>+VLOOKUP(B127,'EBS phản hồi'!H:M,6,0)</f>
        <v>-2789078</v>
      </c>
      <c r="M127" s="27">
        <f t="shared" si="1"/>
        <v>0</v>
      </c>
    </row>
    <row r="128" spans="1:13" hidden="1" x14ac:dyDescent="0.25">
      <c r="A128" s="20">
        <v>45804</v>
      </c>
      <c r="B128" s="21">
        <v>32911</v>
      </c>
      <c r="C128" s="22" t="s">
        <v>1085</v>
      </c>
      <c r="D128" s="22" t="s">
        <v>1184</v>
      </c>
      <c r="E128" s="23">
        <v>3039220</v>
      </c>
      <c r="F128" s="24" t="s">
        <v>1087</v>
      </c>
      <c r="G128" s="23">
        <v>243138</v>
      </c>
      <c r="H128" s="23">
        <v>3282358</v>
      </c>
      <c r="I128" s="22" t="s">
        <v>1088</v>
      </c>
      <c r="J128" s="22" t="s">
        <v>1089</v>
      </c>
      <c r="K128" s="25">
        <v>45852</v>
      </c>
      <c r="L128" s="27">
        <f>+VLOOKUP(B128,'EBS phản hồi'!H:M,6,0)</f>
        <v>-3282358</v>
      </c>
      <c r="M128" s="27">
        <f t="shared" si="1"/>
        <v>0</v>
      </c>
    </row>
    <row r="129" spans="1:13" hidden="1" x14ac:dyDescent="0.25">
      <c r="A129" s="20">
        <v>45804</v>
      </c>
      <c r="B129" s="21">
        <v>32912</v>
      </c>
      <c r="C129" s="22" t="s">
        <v>1085</v>
      </c>
      <c r="D129" s="22" t="s">
        <v>1185</v>
      </c>
      <c r="E129" s="23">
        <v>3127880</v>
      </c>
      <c r="F129" s="24" t="s">
        <v>1087</v>
      </c>
      <c r="G129" s="23">
        <v>250230</v>
      </c>
      <c r="H129" s="23">
        <v>3378110</v>
      </c>
      <c r="I129" s="22" t="s">
        <v>1088</v>
      </c>
      <c r="J129" s="22" t="s">
        <v>1089</v>
      </c>
      <c r="K129" s="25">
        <v>45852</v>
      </c>
      <c r="L129" s="27">
        <f>+VLOOKUP(B129,'EBS phản hồi'!H:M,6,0)</f>
        <v>-3378110</v>
      </c>
      <c r="M129" s="27">
        <f t="shared" si="1"/>
        <v>0</v>
      </c>
    </row>
    <row r="130" spans="1:13" hidden="1" x14ac:dyDescent="0.25">
      <c r="A130" s="20">
        <v>45804</v>
      </c>
      <c r="B130" s="21">
        <v>32913</v>
      </c>
      <c r="C130" s="22" t="s">
        <v>1085</v>
      </c>
      <c r="D130" s="22" t="s">
        <v>1186</v>
      </c>
      <c r="E130" s="23">
        <v>4047860</v>
      </c>
      <c r="F130" s="24" t="s">
        <v>1087</v>
      </c>
      <c r="G130" s="23">
        <v>323829</v>
      </c>
      <c r="H130" s="23">
        <v>4371689</v>
      </c>
      <c r="I130" s="22" t="s">
        <v>1088</v>
      </c>
      <c r="J130" s="22" t="s">
        <v>1089</v>
      </c>
      <c r="K130" s="25">
        <v>45852</v>
      </c>
      <c r="L130" s="27">
        <f>+VLOOKUP(B130,'EBS phản hồi'!H:M,6,0)</f>
        <v>-4371689</v>
      </c>
      <c r="M130" s="27">
        <f t="shared" si="1"/>
        <v>0</v>
      </c>
    </row>
    <row r="131" spans="1:13" hidden="1" x14ac:dyDescent="0.25">
      <c r="A131" s="20">
        <v>45804</v>
      </c>
      <c r="B131" s="21">
        <v>32914</v>
      </c>
      <c r="C131" s="22" t="s">
        <v>1085</v>
      </c>
      <c r="D131" s="22" t="s">
        <v>1187</v>
      </c>
      <c r="E131" s="23">
        <v>2937280</v>
      </c>
      <c r="F131" s="24" t="s">
        <v>1087</v>
      </c>
      <c r="G131" s="23">
        <v>234982</v>
      </c>
      <c r="H131" s="23">
        <v>3172262</v>
      </c>
      <c r="I131" s="22" t="s">
        <v>1088</v>
      </c>
      <c r="J131" s="22" t="s">
        <v>1089</v>
      </c>
      <c r="K131" s="25">
        <v>45852</v>
      </c>
      <c r="L131" s="27">
        <f>+VLOOKUP(B131,'EBS phản hồi'!H:M,6,0)</f>
        <v>-3172262</v>
      </c>
      <c r="M131" s="27">
        <f t="shared" ref="M131:M194" si="2">+L131+H131</f>
        <v>0</v>
      </c>
    </row>
    <row r="132" spans="1:13" hidden="1" x14ac:dyDescent="0.25">
      <c r="A132" s="20">
        <v>45804</v>
      </c>
      <c r="B132" s="21">
        <v>32915</v>
      </c>
      <c r="C132" s="22" t="s">
        <v>1085</v>
      </c>
      <c r="D132" s="22" t="s">
        <v>1188</v>
      </c>
      <c r="E132" s="23">
        <v>4458520</v>
      </c>
      <c r="F132" s="24" t="s">
        <v>1087</v>
      </c>
      <c r="G132" s="23">
        <v>356682</v>
      </c>
      <c r="H132" s="23">
        <v>4815202</v>
      </c>
      <c r="I132" s="22" t="s">
        <v>1088</v>
      </c>
      <c r="J132" s="22" t="s">
        <v>1089</v>
      </c>
      <c r="K132" s="25">
        <v>45852</v>
      </c>
      <c r="L132" s="27">
        <f>+VLOOKUP(B132,'EBS phản hồi'!H:M,6,0)</f>
        <v>-4815202</v>
      </c>
      <c r="M132" s="27">
        <f t="shared" si="2"/>
        <v>0</v>
      </c>
    </row>
    <row r="133" spans="1:13" hidden="1" x14ac:dyDescent="0.25">
      <c r="A133" s="20">
        <v>45805</v>
      </c>
      <c r="B133" s="21">
        <v>32950</v>
      </c>
      <c r="C133" s="22" t="s">
        <v>1085</v>
      </c>
      <c r="D133" s="22" t="s">
        <v>1110</v>
      </c>
      <c r="E133" s="23">
        <v>2579220</v>
      </c>
      <c r="F133" s="24" t="s">
        <v>1087</v>
      </c>
      <c r="G133" s="23">
        <v>206338</v>
      </c>
      <c r="H133" s="23">
        <v>2785558</v>
      </c>
      <c r="I133" s="22" t="s">
        <v>1088</v>
      </c>
      <c r="J133" s="22" t="s">
        <v>1089</v>
      </c>
      <c r="K133" s="25">
        <v>45853</v>
      </c>
      <c r="L133" s="27">
        <f>+VLOOKUP(B133,'EBS phản hồi'!H:M,6,0)</f>
        <v>-2785558</v>
      </c>
      <c r="M133" s="27">
        <f t="shared" si="2"/>
        <v>0</v>
      </c>
    </row>
    <row r="134" spans="1:13" hidden="1" x14ac:dyDescent="0.25">
      <c r="A134" s="20">
        <v>45805</v>
      </c>
      <c r="B134" s="21">
        <v>32965</v>
      </c>
      <c r="C134" s="22" t="s">
        <v>1085</v>
      </c>
      <c r="D134" s="22" t="s">
        <v>1111</v>
      </c>
      <c r="E134" s="23">
        <v>1649300</v>
      </c>
      <c r="F134" s="24" t="s">
        <v>1087</v>
      </c>
      <c r="G134" s="23">
        <v>131944</v>
      </c>
      <c r="H134" s="23">
        <v>1781244</v>
      </c>
      <c r="I134" s="22" t="s">
        <v>1088</v>
      </c>
      <c r="J134" s="22" t="s">
        <v>1089</v>
      </c>
      <c r="K134" s="25">
        <v>45853</v>
      </c>
      <c r="L134" s="27">
        <f>+VLOOKUP(B134,'EBS phản hồi'!H:M,6,0)</f>
        <v>-1781244</v>
      </c>
      <c r="M134" s="27">
        <f t="shared" si="2"/>
        <v>0</v>
      </c>
    </row>
    <row r="135" spans="1:13" hidden="1" x14ac:dyDescent="0.25">
      <c r="A135" s="20">
        <v>45805</v>
      </c>
      <c r="B135" s="21">
        <v>32972</v>
      </c>
      <c r="C135" s="22" t="s">
        <v>1085</v>
      </c>
      <c r="D135" s="22" t="s">
        <v>1112</v>
      </c>
      <c r="E135" s="23">
        <v>2194620</v>
      </c>
      <c r="F135" s="24" t="s">
        <v>1087</v>
      </c>
      <c r="G135" s="23">
        <v>175570</v>
      </c>
      <c r="H135" s="23">
        <v>2370190</v>
      </c>
      <c r="I135" s="22" t="s">
        <v>1088</v>
      </c>
      <c r="J135" s="22" t="s">
        <v>1089</v>
      </c>
      <c r="K135" s="25">
        <v>45853</v>
      </c>
      <c r="L135" s="27">
        <f>+VLOOKUP(B135,'EBS phản hồi'!H:M,6,0)</f>
        <v>-2370190</v>
      </c>
      <c r="M135" s="27">
        <f t="shared" si="2"/>
        <v>0</v>
      </c>
    </row>
    <row r="136" spans="1:13" hidden="1" x14ac:dyDescent="0.25">
      <c r="A136" s="20">
        <v>45805</v>
      </c>
      <c r="B136" s="21">
        <v>32977</v>
      </c>
      <c r="C136" s="22" t="s">
        <v>1085</v>
      </c>
      <c r="D136" s="22" t="s">
        <v>1189</v>
      </c>
      <c r="E136" s="23">
        <v>1007600</v>
      </c>
      <c r="F136" s="24" t="s">
        <v>1087</v>
      </c>
      <c r="G136" s="23">
        <v>80608</v>
      </c>
      <c r="H136" s="23">
        <v>1088208</v>
      </c>
      <c r="I136" s="22" t="s">
        <v>1088</v>
      </c>
      <c r="J136" s="22" t="s">
        <v>1089</v>
      </c>
      <c r="K136" s="25">
        <v>45853</v>
      </c>
      <c r="L136" s="27">
        <f>+VLOOKUP(B136,'EBS phản hồi'!H:M,6,0)</f>
        <v>-1088208</v>
      </c>
      <c r="M136" s="27">
        <f t="shared" si="2"/>
        <v>0</v>
      </c>
    </row>
    <row r="137" spans="1:13" hidden="1" x14ac:dyDescent="0.25">
      <c r="A137" s="20">
        <v>45805</v>
      </c>
      <c r="B137" s="21">
        <v>32978</v>
      </c>
      <c r="C137" s="22" t="s">
        <v>1085</v>
      </c>
      <c r="D137" s="22" t="s">
        <v>1190</v>
      </c>
      <c r="E137" s="23">
        <v>2579220</v>
      </c>
      <c r="F137" s="24" t="s">
        <v>1087</v>
      </c>
      <c r="G137" s="23">
        <v>206338</v>
      </c>
      <c r="H137" s="23">
        <v>2785558</v>
      </c>
      <c r="I137" s="22" t="s">
        <v>1088</v>
      </c>
      <c r="J137" s="22" t="s">
        <v>1089</v>
      </c>
      <c r="K137" s="25">
        <v>45853</v>
      </c>
      <c r="L137" s="27">
        <f>+VLOOKUP(B137,'EBS phản hồi'!H:M,6,0)</f>
        <v>-2785558</v>
      </c>
      <c r="M137" s="27">
        <f t="shared" si="2"/>
        <v>0</v>
      </c>
    </row>
    <row r="138" spans="1:13" hidden="1" x14ac:dyDescent="0.25">
      <c r="A138" s="20">
        <v>45806</v>
      </c>
      <c r="B138" s="21">
        <v>33669</v>
      </c>
      <c r="C138" s="22" t="s">
        <v>1085</v>
      </c>
      <c r="D138" s="22" t="s">
        <v>1191</v>
      </c>
      <c r="E138" s="23">
        <v>2993140</v>
      </c>
      <c r="F138" s="24" t="s">
        <v>1087</v>
      </c>
      <c r="G138" s="23">
        <v>239451</v>
      </c>
      <c r="H138" s="23">
        <v>3232591</v>
      </c>
      <c r="I138" s="22" t="s">
        <v>1088</v>
      </c>
      <c r="J138" s="22" t="s">
        <v>1089</v>
      </c>
      <c r="K138" s="25">
        <v>45854</v>
      </c>
      <c r="L138" s="27">
        <f>+VLOOKUP(B138,'EBS phản hồi'!H:M,6,0)</f>
        <v>-3232591</v>
      </c>
      <c r="M138" s="27">
        <f t="shared" si="2"/>
        <v>0</v>
      </c>
    </row>
    <row r="139" spans="1:13" hidden="1" x14ac:dyDescent="0.25">
      <c r="A139" s="20">
        <v>45806</v>
      </c>
      <c r="B139" s="21">
        <v>33917</v>
      </c>
      <c r="C139" s="22" t="s">
        <v>1085</v>
      </c>
      <c r="D139" s="22" t="s">
        <v>1101</v>
      </c>
      <c r="E139" s="23">
        <v>3121200</v>
      </c>
      <c r="F139" s="24" t="s">
        <v>1087</v>
      </c>
      <c r="G139" s="23">
        <v>249696</v>
      </c>
      <c r="H139" s="23">
        <v>3370896</v>
      </c>
      <c r="I139" s="22" t="s">
        <v>1088</v>
      </c>
      <c r="J139" s="22" t="s">
        <v>1089</v>
      </c>
      <c r="K139" s="25">
        <v>45854</v>
      </c>
      <c r="L139" s="27">
        <f>+VLOOKUP(B139,'EBS phản hồi'!H:M,6,0)</f>
        <v>-3370896</v>
      </c>
      <c r="M139" s="27">
        <f t="shared" si="2"/>
        <v>0</v>
      </c>
    </row>
    <row r="140" spans="1:13" hidden="1" x14ac:dyDescent="0.25">
      <c r="A140" s="20">
        <v>45806</v>
      </c>
      <c r="B140" s="21">
        <v>33918</v>
      </c>
      <c r="C140" s="22" t="s">
        <v>1085</v>
      </c>
      <c r="D140" s="22" t="s">
        <v>1094</v>
      </c>
      <c r="E140" s="23">
        <v>2579220</v>
      </c>
      <c r="F140" s="24" t="s">
        <v>1087</v>
      </c>
      <c r="G140" s="23">
        <v>206338</v>
      </c>
      <c r="H140" s="23">
        <v>2785558</v>
      </c>
      <c r="I140" s="22" t="s">
        <v>1088</v>
      </c>
      <c r="J140" s="22" t="s">
        <v>1089</v>
      </c>
      <c r="K140" s="25">
        <v>45854</v>
      </c>
      <c r="L140" s="27">
        <f>+VLOOKUP(B140,'EBS phản hồi'!H:M,6,0)</f>
        <v>-2785558</v>
      </c>
      <c r="M140" s="27">
        <f t="shared" si="2"/>
        <v>0</v>
      </c>
    </row>
    <row r="141" spans="1:13" hidden="1" x14ac:dyDescent="0.25">
      <c r="A141" s="20">
        <v>45806</v>
      </c>
      <c r="B141" s="21">
        <v>33919</v>
      </c>
      <c r="C141" s="22" t="s">
        <v>1085</v>
      </c>
      <c r="D141" s="22" t="s">
        <v>1094</v>
      </c>
      <c r="E141" s="23">
        <v>4409180</v>
      </c>
      <c r="F141" s="24" t="s">
        <v>1087</v>
      </c>
      <c r="G141" s="23">
        <v>352734</v>
      </c>
      <c r="H141" s="23">
        <v>4761914</v>
      </c>
      <c r="I141" s="22" t="s">
        <v>1088</v>
      </c>
      <c r="J141" s="22" t="s">
        <v>1089</v>
      </c>
      <c r="K141" s="25">
        <v>45854</v>
      </c>
      <c r="L141" s="27">
        <f>+VLOOKUP(B141,'EBS phản hồi'!H:M,6,0)</f>
        <v>-4761914</v>
      </c>
      <c r="M141" s="27">
        <f t="shared" si="2"/>
        <v>0</v>
      </c>
    </row>
    <row r="142" spans="1:13" hidden="1" x14ac:dyDescent="0.25">
      <c r="A142" s="20">
        <v>45806</v>
      </c>
      <c r="B142" s="21">
        <v>33920</v>
      </c>
      <c r="C142" s="22" t="s">
        <v>1085</v>
      </c>
      <c r="D142" s="22" t="s">
        <v>1150</v>
      </c>
      <c r="E142" s="23">
        <v>3331740</v>
      </c>
      <c r="F142" s="24" t="s">
        <v>1087</v>
      </c>
      <c r="G142" s="23">
        <v>266539</v>
      </c>
      <c r="H142" s="23">
        <v>3598279</v>
      </c>
      <c r="I142" s="22" t="s">
        <v>1088</v>
      </c>
      <c r="J142" s="22" t="s">
        <v>1089</v>
      </c>
      <c r="K142" s="25">
        <v>45854</v>
      </c>
      <c r="L142" s="27">
        <f>+VLOOKUP(B142,'EBS phản hồi'!H:M,6,0)</f>
        <v>-3598279</v>
      </c>
      <c r="M142" s="27">
        <f t="shared" si="2"/>
        <v>0</v>
      </c>
    </row>
    <row r="143" spans="1:13" hidden="1" x14ac:dyDescent="0.25">
      <c r="A143" s="20">
        <v>45807</v>
      </c>
      <c r="B143" s="21">
        <v>33964</v>
      </c>
      <c r="C143" s="22" t="s">
        <v>1085</v>
      </c>
      <c r="D143" s="22" t="s">
        <v>1133</v>
      </c>
      <c r="E143" s="23">
        <v>2579220</v>
      </c>
      <c r="F143" s="24" t="s">
        <v>1087</v>
      </c>
      <c r="G143" s="23">
        <v>206338</v>
      </c>
      <c r="H143" s="23">
        <v>2785558</v>
      </c>
      <c r="I143" s="22" t="s">
        <v>1088</v>
      </c>
      <c r="J143" s="22" t="s">
        <v>1089</v>
      </c>
      <c r="K143" s="25">
        <v>45855</v>
      </c>
      <c r="L143" s="27">
        <f>+VLOOKUP(B143,'EBS phản hồi'!H:M,6,0)</f>
        <v>-2785558</v>
      </c>
      <c r="M143" s="27">
        <f t="shared" si="2"/>
        <v>0</v>
      </c>
    </row>
    <row r="144" spans="1:13" hidden="1" x14ac:dyDescent="0.25">
      <c r="A144" s="20">
        <v>45817</v>
      </c>
      <c r="B144" s="21">
        <v>13883</v>
      </c>
      <c r="C144" s="22" t="s">
        <v>1192</v>
      </c>
      <c r="D144" s="22" t="s">
        <v>1193</v>
      </c>
      <c r="E144" s="23">
        <v>-497882</v>
      </c>
      <c r="F144" s="24" t="s">
        <v>1087</v>
      </c>
      <c r="G144" s="23">
        <v>-39831</v>
      </c>
      <c r="H144" s="23">
        <v>-537713</v>
      </c>
      <c r="I144" s="22" t="s">
        <v>1088</v>
      </c>
      <c r="J144" s="22" t="s">
        <v>1089</v>
      </c>
      <c r="K144" s="25">
        <v>45865</v>
      </c>
      <c r="L144" s="27">
        <f>+VLOOKUP(B144,'EBS phản hồi'!H:M,6,0)</f>
        <v>537713</v>
      </c>
      <c r="M144" s="27">
        <f t="shared" si="2"/>
        <v>0</v>
      </c>
    </row>
    <row r="145" spans="1:13" hidden="1" x14ac:dyDescent="0.25">
      <c r="A145" s="20">
        <v>45821</v>
      </c>
      <c r="B145" s="21">
        <v>14342</v>
      </c>
      <c r="C145" s="22" t="s">
        <v>1192</v>
      </c>
      <c r="D145" s="22" t="s">
        <v>1194</v>
      </c>
      <c r="E145" s="23">
        <v>-992600</v>
      </c>
      <c r="F145" s="24" t="s">
        <v>1087</v>
      </c>
      <c r="G145" s="23">
        <v>-79408</v>
      </c>
      <c r="H145" s="23">
        <v>-1072008</v>
      </c>
      <c r="I145" s="22" t="s">
        <v>1088</v>
      </c>
      <c r="J145" s="22" t="s">
        <v>1089</v>
      </c>
      <c r="K145" s="25">
        <v>45869</v>
      </c>
      <c r="L145" s="27">
        <f>+VLOOKUP(B145,'EBS phản hồi'!H:M,6,0)</f>
        <v>1072008</v>
      </c>
      <c r="M145" s="27">
        <f t="shared" si="2"/>
        <v>0</v>
      </c>
    </row>
    <row r="146" spans="1:13" hidden="1" x14ac:dyDescent="0.25">
      <c r="A146" s="20">
        <v>45824</v>
      </c>
      <c r="B146" s="21">
        <v>14556</v>
      </c>
      <c r="C146" s="22" t="s">
        <v>1192</v>
      </c>
      <c r="D146" s="22" t="s">
        <v>1195</v>
      </c>
      <c r="E146" s="23">
        <v>-92000</v>
      </c>
      <c r="F146" s="24" t="s">
        <v>1087</v>
      </c>
      <c r="G146" s="23">
        <v>-7360</v>
      </c>
      <c r="H146" s="23">
        <v>-99360</v>
      </c>
      <c r="I146" s="22" t="s">
        <v>1088</v>
      </c>
      <c r="J146" s="22" t="s">
        <v>1089</v>
      </c>
      <c r="K146" s="25">
        <v>45872</v>
      </c>
      <c r="L146" s="27">
        <f>+VLOOKUP(B146,'EBS phản hồi'!H:M,6,0)</f>
        <v>99360</v>
      </c>
      <c r="M146" s="27">
        <f t="shared" si="2"/>
        <v>0</v>
      </c>
    </row>
    <row r="147" spans="1:13" hidden="1" x14ac:dyDescent="0.25">
      <c r="A147" s="20">
        <v>45824</v>
      </c>
      <c r="B147" s="21">
        <v>14566</v>
      </c>
      <c r="C147" s="22" t="s">
        <v>1192</v>
      </c>
      <c r="D147" s="22" t="s">
        <v>1196</v>
      </c>
      <c r="E147" s="23">
        <v>-605869</v>
      </c>
      <c r="F147" s="24" t="s">
        <v>1087</v>
      </c>
      <c r="G147" s="23">
        <v>-48470</v>
      </c>
      <c r="H147" s="23">
        <v>-654339</v>
      </c>
      <c r="I147" s="22" t="s">
        <v>1088</v>
      </c>
      <c r="J147" s="22" t="s">
        <v>1089</v>
      </c>
      <c r="K147" s="25">
        <v>45872</v>
      </c>
      <c r="L147" s="27">
        <f>+VLOOKUP(B147,'EBS phản hồi'!H:M,6,0)</f>
        <v>654339</v>
      </c>
      <c r="M147" s="27">
        <f t="shared" si="2"/>
        <v>0</v>
      </c>
    </row>
    <row r="148" spans="1:13" hidden="1" x14ac:dyDescent="0.25">
      <c r="A148" s="20">
        <v>45824</v>
      </c>
      <c r="B148" s="21">
        <v>14584</v>
      </c>
      <c r="C148" s="22" t="s">
        <v>1192</v>
      </c>
      <c r="D148" s="22" t="s">
        <v>1197</v>
      </c>
      <c r="E148" s="23">
        <v>-138000</v>
      </c>
      <c r="F148" s="24" t="s">
        <v>1087</v>
      </c>
      <c r="G148" s="23">
        <v>-11040</v>
      </c>
      <c r="H148" s="23">
        <v>-149040</v>
      </c>
      <c r="I148" s="22" t="s">
        <v>1088</v>
      </c>
      <c r="J148" s="22" t="s">
        <v>1089</v>
      </c>
      <c r="K148" s="25">
        <v>45872</v>
      </c>
      <c r="L148" s="27">
        <f>+VLOOKUP(B148,'EBS phản hồi'!H:M,6,0)</f>
        <v>149040</v>
      </c>
      <c r="M148" s="27">
        <f t="shared" si="2"/>
        <v>0</v>
      </c>
    </row>
    <row r="149" spans="1:13" hidden="1" x14ac:dyDescent="0.25">
      <c r="A149" s="20">
        <v>45829</v>
      </c>
      <c r="B149" s="21">
        <v>1177</v>
      </c>
      <c r="C149" s="22" t="s">
        <v>1198</v>
      </c>
      <c r="D149" s="22" t="s">
        <v>1199</v>
      </c>
      <c r="E149" s="23">
        <v>-16594741</v>
      </c>
      <c r="F149" s="24" t="s">
        <v>1087</v>
      </c>
      <c r="G149" s="23">
        <v>-1327579</v>
      </c>
      <c r="H149" s="23">
        <v>-17922320</v>
      </c>
      <c r="I149" s="22" t="s">
        <v>1088</v>
      </c>
      <c r="J149" s="22" t="s">
        <v>1089</v>
      </c>
      <c r="K149" s="25">
        <v>45877</v>
      </c>
      <c r="L149" s="27">
        <f ca="1">+VLOOKUP(B149,'EBS phản hồi'!H:N,7,0)</f>
        <v>17922320</v>
      </c>
      <c r="M149" s="27">
        <f t="shared" ca="1" si="2"/>
        <v>0</v>
      </c>
    </row>
    <row r="150" spans="1:13" hidden="1" x14ac:dyDescent="0.25">
      <c r="A150" s="20">
        <v>45830</v>
      </c>
      <c r="B150" s="21">
        <v>14868</v>
      </c>
      <c r="C150" s="22" t="s">
        <v>1192</v>
      </c>
      <c r="D150" s="22" t="s">
        <v>1200</v>
      </c>
      <c r="E150" s="23">
        <v>-704672</v>
      </c>
      <c r="F150" s="24" t="s">
        <v>1087</v>
      </c>
      <c r="G150" s="23">
        <v>-56373</v>
      </c>
      <c r="H150" s="23">
        <v>-761045</v>
      </c>
      <c r="I150" s="22" t="s">
        <v>1088</v>
      </c>
      <c r="J150" s="22" t="s">
        <v>1089</v>
      </c>
      <c r="K150" s="25">
        <v>45878</v>
      </c>
      <c r="L150" s="27">
        <f>+VLOOKUP(B150,'EBS phản hồi'!H:M,6,0)</f>
        <v>761045</v>
      </c>
      <c r="M150" s="27">
        <f t="shared" si="2"/>
        <v>0</v>
      </c>
    </row>
    <row r="151" spans="1:13" hidden="1" x14ac:dyDescent="0.25">
      <c r="A151" s="20">
        <v>45830</v>
      </c>
      <c r="B151" s="21">
        <v>14882</v>
      </c>
      <c r="C151" s="22" t="s">
        <v>1192</v>
      </c>
      <c r="D151" s="22" t="s">
        <v>1201</v>
      </c>
      <c r="E151" s="23">
        <v>-444232</v>
      </c>
      <c r="F151" s="24" t="s">
        <v>1087</v>
      </c>
      <c r="G151" s="23">
        <v>-35539</v>
      </c>
      <c r="H151" s="23">
        <v>-479771</v>
      </c>
      <c r="I151" s="22" t="s">
        <v>1088</v>
      </c>
      <c r="J151" s="22" t="s">
        <v>1089</v>
      </c>
      <c r="K151" s="25">
        <v>45878</v>
      </c>
      <c r="L151" s="27">
        <f>+VLOOKUP(B151,'EBS phản hồi'!H:M,6,0)</f>
        <v>479771</v>
      </c>
      <c r="M151" s="27">
        <f t="shared" si="2"/>
        <v>0</v>
      </c>
    </row>
    <row r="152" spans="1:13" hidden="1" x14ac:dyDescent="0.25">
      <c r="A152" s="20">
        <v>45833</v>
      </c>
      <c r="B152" s="21">
        <v>15186</v>
      </c>
      <c r="C152" s="22" t="s">
        <v>1192</v>
      </c>
      <c r="D152" s="22" t="s">
        <v>1202</v>
      </c>
      <c r="E152" s="23">
        <v>-444232</v>
      </c>
      <c r="F152" s="24" t="s">
        <v>1087</v>
      </c>
      <c r="G152" s="23">
        <v>-35539</v>
      </c>
      <c r="H152" s="23">
        <v>-479771</v>
      </c>
      <c r="I152" s="22" t="s">
        <v>1088</v>
      </c>
      <c r="J152" s="22" t="s">
        <v>1089</v>
      </c>
      <c r="K152" s="25">
        <v>45881</v>
      </c>
      <c r="L152" s="27">
        <f>+VLOOKUP(B152,'EBS phản hồi'!H:M,6,0)</f>
        <v>479771</v>
      </c>
      <c r="M152" s="27">
        <f t="shared" si="2"/>
        <v>0</v>
      </c>
    </row>
    <row r="153" spans="1:13" hidden="1" x14ac:dyDescent="0.25">
      <c r="A153" s="20">
        <v>45834</v>
      </c>
      <c r="B153" s="21">
        <v>15380</v>
      </c>
      <c r="C153" s="22" t="s">
        <v>1192</v>
      </c>
      <c r="D153" s="22" t="s">
        <v>1203</v>
      </c>
      <c r="E153" s="23">
        <v>-1776928</v>
      </c>
      <c r="F153" s="24" t="s">
        <v>1087</v>
      </c>
      <c r="G153" s="23">
        <v>-142154</v>
      </c>
      <c r="H153" s="23">
        <v>-1919082</v>
      </c>
      <c r="I153" s="22" t="s">
        <v>1088</v>
      </c>
      <c r="J153" s="22" t="s">
        <v>1089</v>
      </c>
      <c r="K153" s="25">
        <v>45882</v>
      </c>
      <c r="L153" s="27">
        <f>+VLOOKUP(B153,'EBS phản hồi'!H:M,6,0)</f>
        <v>1919082</v>
      </c>
      <c r="M153" s="27">
        <f t="shared" si="2"/>
        <v>0</v>
      </c>
    </row>
    <row r="154" spans="1:13" hidden="1" x14ac:dyDescent="0.25">
      <c r="A154" s="20">
        <v>45834</v>
      </c>
      <c r="B154" s="21">
        <v>15381</v>
      </c>
      <c r="C154" s="22" t="s">
        <v>1192</v>
      </c>
      <c r="D154" s="22" t="s">
        <v>1204</v>
      </c>
      <c r="E154" s="23">
        <v>-361848</v>
      </c>
      <c r="F154" s="24" t="s">
        <v>1087</v>
      </c>
      <c r="G154" s="23">
        <v>-28948</v>
      </c>
      <c r="H154" s="23">
        <v>-390796</v>
      </c>
      <c r="I154" s="22" t="s">
        <v>1088</v>
      </c>
      <c r="J154" s="22" t="s">
        <v>1089</v>
      </c>
      <c r="K154" s="25">
        <v>45882</v>
      </c>
      <c r="L154" s="27">
        <f>+VLOOKUP(B154,'EBS phản hồi'!H:M,6,0)</f>
        <v>390796</v>
      </c>
      <c r="M154" s="27">
        <f t="shared" si="2"/>
        <v>0</v>
      </c>
    </row>
    <row r="155" spans="1:13" hidden="1" x14ac:dyDescent="0.25">
      <c r="A155" s="20">
        <v>45834</v>
      </c>
      <c r="B155" s="21">
        <v>15382</v>
      </c>
      <c r="C155" s="22" t="s">
        <v>1192</v>
      </c>
      <c r="D155" s="22" t="s">
        <v>1205</v>
      </c>
      <c r="E155" s="23">
        <v>-474325</v>
      </c>
      <c r="F155" s="24" t="s">
        <v>1087</v>
      </c>
      <c r="G155" s="23">
        <v>-37946</v>
      </c>
      <c r="H155" s="23">
        <v>-512271</v>
      </c>
      <c r="I155" s="22" t="s">
        <v>1088</v>
      </c>
      <c r="J155" s="22" t="s">
        <v>1089</v>
      </c>
      <c r="K155" s="25">
        <v>45882</v>
      </c>
      <c r="L155" s="27">
        <f>+VLOOKUP(B155,'EBS phản hồi'!H:M,6,0)</f>
        <v>512271</v>
      </c>
      <c r="M155" s="27">
        <f t="shared" si="2"/>
        <v>0</v>
      </c>
    </row>
    <row r="156" spans="1:13" hidden="1" x14ac:dyDescent="0.25">
      <c r="A156" s="20">
        <v>45834</v>
      </c>
      <c r="B156" s="21">
        <v>15383</v>
      </c>
      <c r="C156" s="22" t="s">
        <v>1192</v>
      </c>
      <c r="D156" s="22" t="s">
        <v>1206</v>
      </c>
      <c r="E156" s="23">
        <v>-184622</v>
      </c>
      <c r="F156" s="24" t="s">
        <v>1087</v>
      </c>
      <c r="G156" s="23">
        <v>-14770</v>
      </c>
      <c r="H156" s="23">
        <v>-199392</v>
      </c>
      <c r="I156" s="22" t="s">
        <v>1088</v>
      </c>
      <c r="J156" s="22" t="s">
        <v>1089</v>
      </c>
      <c r="K156" s="25">
        <v>45882</v>
      </c>
      <c r="L156" s="27">
        <f>+VLOOKUP(B156,'EBS phản hồi'!H:M,6,0)</f>
        <v>199392</v>
      </c>
      <c r="M156" s="27">
        <f t="shared" si="2"/>
        <v>0</v>
      </c>
    </row>
    <row r="157" spans="1:13" hidden="1" x14ac:dyDescent="0.25">
      <c r="A157" s="20">
        <v>45834</v>
      </c>
      <c r="B157" s="21">
        <v>15427</v>
      </c>
      <c r="C157" s="22" t="s">
        <v>1192</v>
      </c>
      <c r="D157" s="22" t="s">
        <v>1207</v>
      </c>
      <c r="E157" s="23">
        <v>-631464</v>
      </c>
      <c r="F157" s="24" t="s">
        <v>1087</v>
      </c>
      <c r="G157" s="23">
        <v>-50517</v>
      </c>
      <c r="H157" s="23">
        <v>-681981</v>
      </c>
      <c r="I157" s="22" t="s">
        <v>1088</v>
      </c>
      <c r="J157" s="22" t="s">
        <v>1089</v>
      </c>
      <c r="K157" s="25">
        <v>45882</v>
      </c>
      <c r="L157" s="27">
        <f>+VLOOKUP(B157,'EBS phản hồi'!H:M,6,0)</f>
        <v>681981</v>
      </c>
      <c r="M157" s="27">
        <f t="shared" si="2"/>
        <v>0</v>
      </c>
    </row>
    <row r="158" spans="1:13" hidden="1" x14ac:dyDescent="0.25">
      <c r="A158" s="20">
        <v>45834</v>
      </c>
      <c r="B158" s="21">
        <v>15480</v>
      </c>
      <c r="C158" s="22" t="s">
        <v>1192</v>
      </c>
      <c r="D158" s="22" t="s">
        <v>1208</v>
      </c>
      <c r="E158" s="23">
        <v>-1071628</v>
      </c>
      <c r="F158" s="24" t="s">
        <v>1087</v>
      </c>
      <c r="G158" s="23">
        <v>-85730</v>
      </c>
      <c r="H158" s="23">
        <v>-1157358</v>
      </c>
      <c r="I158" s="22" t="s">
        <v>1088</v>
      </c>
      <c r="J158" s="22" t="s">
        <v>1089</v>
      </c>
      <c r="K158" s="25">
        <v>45882</v>
      </c>
      <c r="L158" s="27">
        <f>+VLOOKUP(B158,'EBS phản hồi'!H:M,6,0)</f>
        <v>1157358</v>
      </c>
      <c r="M158" s="27">
        <f t="shared" si="2"/>
        <v>0</v>
      </c>
    </row>
    <row r="159" spans="1:13" hidden="1" x14ac:dyDescent="0.25">
      <c r="A159" s="20">
        <v>45834</v>
      </c>
      <c r="B159" s="21">
        <v>15481</v>
      </c>
      <c r="C159" s="22" t="s">
        <v>1192</v>
      </c>
      <c r="D159" s="22" t="s">
        <v>1209</v>
      </c>
      <c r="E159" s="23">
        <v>-111190</v>
      </c>
      <c r="F159" s="24" t="s">
        <v>1087</v>
      </c>
      <c r="G159" s="23">
        <v>-8895</v>
      </c>
      <c r="H159" s="23">
        <v>-120085</v>
      </c>
      <c r="I159" s="22" t="s">
        <v>1088</v>
      </c>
      <c r="J159" s="22" t="s">
        <v>1089</v>
      </c>
      <c r="K159" s="25">
        <v>45882</v>
      </c>
      <c r="L159" s="27">
        <f>+VLOOKUP(B159,'EBS phản hồi'!H:M,6,0)</f>
        <v>120085</v>
      </c>
      <c r="M159" s="27">
        <f t="shared" si="2"/>
        <v>0</v>
      </c>
    </row>
    <row r="160" spans="1:13" hidden="1" x14ac:dyDescent="0.25">
      <c r="A160" s="20">
        <v>45834</v>
      </c>
      <c r="B160" s="21">
        <v>32355</v>
      </c>
      <c r="C160" s="22" t="s">
        <v>1210</v>
      </c>
      <c r="D160" s="22" t="s">
        <v>1056</v>
      </c>
      <c r="E160" s="23">
        <v>-11063161</v>
      </c>
      <c r="F160" s="24" t="s">
        <v>1087</v>
      </c>
      <c r="G160" s="23">
        <v>-885053</v>
      </c>
      <c r="H160" s="23">
        <v>-11948214</v>
      </c>
      <c r="I160" s="22" t="s">
        <v>1088</v>
      </c>
      <c r="J160" s="22" t="s">
        <v>1089</v>
      </c>
      <c r="K160" s="25">
        <v>45882</v>
      </c>
      <c r="L160" s="27">
        <f>+VLOOKUP(B160,'EBS phản hồi'!H:M,6,0)</f>
        <v>11948214</v>
      </c>
      <c r="M160" s="27">
        <f t="shared" si="2"/>
        <v>0</v>
      </c>
    </row>
    <row r="161" spans="1:13" hidden="1" x14ac:dyDescent="0.25">
      <c r="A161" s="20">
        <v>45834</v>
      </c>
      <c r="B161" s="21">
        <v>33804</v>
      </c>
      <c r="C161" s="22" t="s">
        <v>1210</v>
      </c>
      <c r="D161" s="22" t="s">
        <v>1051</v>
      </c>
      <c r="E161" s="23">
        <v>-42408783</v>
      </c>
      <c r="F161" s="24" t="s">
        <v>1087</v>
      </c>
      <c r="G161" s="23">
        <v>-3392703</v>
      </c>
      <c r="H161" s="23">
        <v>-45801486</v>
      </c>
      <c r="I161" s="22" t="s">
        <v>1088</v>
      </c>
      <c r="J161" s="22" t="s">
        <v>1089</v>
      </c>
      <c r="K161" s="25">
        <v>45882</v>
      </c>
      <c r="L161" s="27">
        <f>+VLOOKUP(B161,'EBS phản hồi'!H:M,6,0)</f>
        <v>45801486</v>
      </c>
      <c r="M161" s="27">
        <f t="shared" si="2"/>
        <v>0</v>
      </c>
    </row>
    <row r="162" spans="1:13" hidden="1" x14ac:dyDescent="0.25">
      <c r="A162" s="20">
        <v>45834</v>
      </c>
      <c r="B162" s="21">
        <v>36237</v>
      </c>
      <c r="C162" s="22" t="s">
        <v>1210</v>
      </c>
      <c r="D162" s="22" t="s">
        <v>1051</v>
      </c>
      <c r="E162" s="23">
        <v>-9219301</v>
      </c>
      <c r="F162" s="24" t="s">
        <v>1087</v>
      </c>
      <c r="G162" s="23">
        <v>-737544</v>
      </c>
      <c r="H162" s="23">
        <v>-9956845</v>
      </c>
      <c r="I162" s="22" t="s">
        <v>1088</v>
      </c>
      <c r="J162" s="22" t="s">
        <v>1089</v>
      </c>
      <c r="K162" s="25">
        <v>45882</v>
      </c>
      <c r="L162" s="27">
        <f>+VLOOKUP(B162,'EBS phản hồi'!H:M,6,0)</f>
        <v>9956845</v>
      </c>
      <c r="M162" s="27">
        <f t="shared" si="2"/>
        <v>0</v>
      </c>
    </row>
    <row r="163" spans="1:13" hidden="1" x14ac:dyDescent="0.25">
      <c r="A163" s="20">
        <v>45835</v>
      </c>
      <c r="B163" s="21">
        <v>15803</v>
      </c>
      <c r="C163" s="22" t="s">
        <v>1192</v>
      </c>
      <c r="D163" s="22" t="s">
        <v>1211</v>
      </c>
      <c r="E163" s="23">
        <v>-1041531</v>
      </c>
      <c r="F163" s="24" t="s">
        <v>1087</v>
      </c>
      <c r="G163" s="23">
        <v>-83322</v>
      </c>
      <c r="H163" s="23">
        <v>-1124853</v>
      </c>
      <c r="I163" s="22" t="s">
        <v>1088</v>
      </c>
      <c r="J163" s="22" t="s">
        <v>1089</v>
      </c>
      <c r="K163" s="25">
        <v>45883</v>
      </c>
      <c r="L163" s="27">
        <f>+VLOOKUP(B163,'EBS phản hồi'!H:M,6,0)</f>
        <v>1124853</v>
      </c>
      <c r="M163" s="27">
        <f t="shared" si="2"/>
        <v>0</v>
      </c>
    </row>
    <row r="164" spans="1:13" hidden="1" x14ac:dyDescent="0.25">
      <c r="A164" s="20">
        <v>45835</v>
      </c>
      <c r="B164" s="21">
        <v>15804</v>
      </c>
      <c r="C164" s="22" t="s">
        <v>1192</v>
      </c>
      <c r="D164" s="22" t="s">
        <v>1212</v>
      </c>
      <c r="E164" s="23">
        <v>-73432</v>
      </c>
      <c r="F164" s="24" t="s">
        <v>1087</v>
      </c>
      <c r="G164" s="23">
        <v>-5875</v>
      </c>
      <c r="H164" s="23">
        <v>-79307</v>
      </c>
      <c r="I164" s="22" t="s">
        <v>1088</v>
      </c>
      <c r="J164" s="22" t="s">
        <v>1089</v>
      </c>
      <c r="K164" s="25">
        <v>45883</v>
      </c>
      <c r="L164" s="27">
        <f>+VLOOKUP(B164,'EBS phản hồi'!H:M,6,0)</f>
        <v>79307</v>
      </c>
      <c r="M164" s="27">
        <f t="shared" si="2"/>
        <v>0</v>
      </c>
    </row>
    <row r="165" spans="1:13" hidden="1" x14ac:dyDescent="0.25">
      <c r="A165" s="20">
        <v>45810</v>
      </c>
      <c r="B165" s="21">
        <v>34258</v>
      </c>
      <c r="C165" s="22" t="s">
        <v>1085</v>
      </c>
      <c r="D165" s="22" t="s">
        <v>1213</v>
      </c>
      <c r="E165" s="23">
        <v>2671220</v>
      </c>
      <c r="F165" s="24" t="s">
        <v>1087</v>
      </c>
      <c r="G165" s="23">
        <v>213698</v>
      </c>
      <c r="H165" s="23">
        <v>2884918</v>
      </c>
      <c r="I165" s="22" t="s">
        <v>1088</v>
      </c>
      <c r="J165" s="22" t="s">
        <v>1089</v>
      </c>
      <c r="K165" s="25">
        <v>45858</v>
      </c>
      <c r="L165" s="27">
        <f>+VLOOKUP(B165,'EBS phản hồi'!H:M,6,0)</f>
        <v>-2884918</v>
      </c>
      <c r="M165" s="27">
        <f t="shared" si="2"/>
        <v>0</v>
      </c>
    </row>
    <row r="166" spans="1:13" hidden="1" x14ac:dyDescent="0.25">
      <c r="A166" s="20">
        <v>45810</v>
      </c>
      <c r="B166" s="21">
        <v>34290</v>
      </c>
      <c r="C166" s="22" t="s">
        <v>1085</v>
      </c>
      <c r="D166" s="22" t="s">
        <v>1214</v>
      </c>
      <c r="E166" s="23">
        <v>7037740</v>
      </c>
      <c r="F166" s="24" t="s">
        <v>1087</v>
      </c>
      <c r="G166" s="23">
        <v>563019</v>
      </c>
      <c r="H166" s="23">
        <v>7600759</v>
      </c>
      <c r="I166" s="22" t="s">
        <v>1088</v>
      </c>
      <c r="J166" s="22" t="s">
        <v>1089</v>
      </c>
      <c r="K166" s="25">
        <v>45858</v>
      </c>
      <c r="L166" s="27">
        <f>+VLOOKUP(B166,'EBS phản hồi'!H:M,6,0)</f>
        <v>-7600759</v>
      </c>
      <c r="M166" s="27">
        <f t="shared" si="2"/>
        <v>0</v>
      </c>
    </row>
    <row r="167" spans="1:13" hidden="1" x14ac:dyDescent="0.25">
      <c r="A167" s="20">
        <v>45810</v>
      </c>
      <c r="B167" s="21">
        <v>34291</v>
      </c>
      <c r="C167" s="22" t="s">
        <v>1085</v>
      </c>
      <c r="D167" s="22" t="s">
        <v>1215</v>
      </c>
      <c r="E167" s="23">
        <v>5158440</v>
      </c>
      <c r="F167" s="24" t="s">
        <v>1087</v>
      </c>
      <c r="G167" s="23">
        <v>412675</v>
      </c>
      <c r="H167" s="23">
        <v>5571115</v>
      </c>
      <c r="I167" s="22" t="s">
        <v>1088</v>
      </c>
      <c r="J167" s="22" t="s">
        <v>1089</v>
      </c>
      <c r="K167" s="25">
        <v>45858</v>
      </c>
      <c r="L167" s="27">
        <f>+VLOOKUP(B167,'EBS phản hồi'!H:M,6,0)</f>
        <v>-5571115</v>
      </c>
      <c r="M167" s="27">
        <f t="shared" si="2"/>
        <v>0</v>
      </c>
    </row>
    <row r="168" spans="1:13" hidden="1" x14ac:dyDescent="0.25">
      <c r="A168" s="20">
        <v>45810</v>
      </c>
      <c r="B168" s="21">
        <v>34292</v>
      </c>
      <c r="C168" s="22" t="s">
        <v>1085</v>
      </c>
      <c r="D168" s="22" t="s">
        <v>1216</v>
      </c>
      <c r="E168" s="23">
        <v>2993220</v>
      </c>
      <c r="F168" s="24" t="s">
        <v>1087</v>
      </c>
      <c r="G168" s="23">
        <v>239458</v>
      </c>
      <c r="H168" s="23">
        <v>3232678</v>
      </c>
      <c r="I168" s="22" t="s">
        <v>1088</v>
      </c>
      <c r="J168" s="22" t="s">
        <v>1089</v>
      </c>
      <c r="K168" s="25">
        <v>45858</v>
      </c>
      <c r="L168" s="27">
        <f>+VLOOKUP(B168,'EBS phản hồi'!H:M,6,0)</f>
        <v>-3232678</v>
      </c>
      <c r="M168" s="27">
        <f t="shared" si="2"/>
        <v>0</v>
      </c>
    </row>
    <row r="169" spans="1:13" hidden="1" x14ac:dyDescent="0.25">
      <c r="A169" s="20">
        <v>45810</v>
      </c>
      <c r="B169" s="21">
        <v>34293</v>
      </c>
      <c r="C169" s="22" t="s">
        <v>1085</v>
      </c>
      <c r="D169" s="22" t="s">
        <v>1217</v>
      </c>
      <c r="E169" s="23">
        <v>2205880</v>
      </c>
      <c r="F169" s="24" t="s">
        <v>1087</v>
      </c>
      <c r="G169" s="23">
        <v>176470</v>
      </c>
      <c r="H169" s="23">
        <v>2382350</v>
      </c>
      <c r="I169" s="22" t="s">
        <v>1088</v>
      </c>
      <c r="J169" s="22" t="s">
        <v>1089</v>
      </c>
      <c r="K169" s="25">
        <v>45858</v>
      </c>
      <c r="L169" s="27">
        <f>+VLOOKUP(B169,'EBS phản hồi'!H:M,6,0)</f>
        <v>-2382350</v>
      </c>
      <c r="M169" s="27">
        <f t="shared" si="2"/>
        <v>0</v>
      </c>
    </row>
    <row r="170" spans="1:13" hidden="1" x14ac:dyDescent="0.25">
      <c r="A170" s="20">
        <v>45810</v>
      </c>
      <c r="B170" s="21">
        <v>34333</v>
      </c>
      <c r="C170" s="22" t="s">
        <v>1085</v>
      </c>
      <c r="D170" s="22" t="s">
        <v>1102</v>
      </c>
      <c r="E170" s="23">
        <v>2805880</v>
      </c>
      <c r="F170" s="24" t="s">
        <v>1087</v>
      </c>
      <c r="G170" s="23">
        <v>224470</v>
      </c>
      <c r="H170" s="23">
        <v>3030350</v>
      </c>
      <c r="I170" s="22" t="s">
        <v>1088</v>
      </c>
      <c r="J170" s="22" t="s">
        <v>1089</v>
      </c>
      <c r="K170" s="25">
        <v>45858</v>
      </c>
      <c r="L170" s="27">
        <f>+VLOOKUP(B170,'EBS phản hồi'!H:M,6,0)</f>
        <v>-3030350</v>
      </c>
      <c r="M170" s="27">
        <f t="shared" si="2"/>
        <v>0</v>
      </c>
    </row>
    <row r="171" spans="1:13" hidden="1" x14ac:dyDescent="0.25">
      <c r="A171" s="20">
        <v>45810</v>
      </c>
      <c r="B171" s="21">
        <v>34334</v>
      </c>
      <c r="C171" s="22" t="s">
        <v>1085</v>
      </c>
      <c r="D171" s="22" t="s">
        <v>1135</v>
      </c>
      <c r="E171" s="23">
        <v>2020640</v>
      </c>
      <c r="F171" s="24" t="s">
        <v>1087</v>
      </c>
      <c r="G171" s="23">
        <v>161651</v>
      </c>
      <c r="H171" s="23">
        <v>2182291</v>
      </c>
      <c r="I171" s="22" t="s">
        <v>1088</v>
      </c>
      <c r="J171" s="22" t="s">
        <v>1089</v>
      </c>
      <c r="K171" s="25">
        <v>45858</v>
      </c>
      <c r="L171" s="27">
        <f>+VLOOKUP(B171,'EBS phản hồi'!H:M,6,0)</f>
        <v>-2182291</v>
      </c>
      <c r="M171" s="27">
        <f t="shared" si="2"/>
        <v>0</v>
      </c>
    </row>
    <row r="172" spans="1:13" hidden="1" x14ac:dyDescent="0.25">
      <c r="A172" s="20">
        <v>45810</v>
      </c>
      <c r="B172" s="21">
        <v>34335</v>
      </c>
      <c r="C172" s="22" t="s">
        <v>1085</v>
      </c>
      <c r="D172" s="22" t="s">
        <v>1156</v>
      </c>
      <c r="E172" s="23">
        <v>2671220</v>
      </c>
      <c r="F172" s="24" t="s">
        <v>1087</v>
      </c>
      <c r="G172" s="23">
        <v>213698</v>
      </c>
      <c r="H172" s="23">
        <v>2884918</v>
      </c>
      <c r="I172" s="22" t="s">
        <v>1088</v>
      </c>
      <c r="J172" s="22" t="s">
        <v>1089</v>
      </c>
      <c r="K172" s="25">
        <v>45858</v>
      </c>
      <c r="L172" s="27">
        <f>+VLOOKUP(B172,'EBS phản hồi'!H:M,6,0)</f>
        <v>-2884918</v>
      </c>
      <c r="M172" s="27">
        <f t="shared" si="2"/>
        <v>0</v>
      </c>
    </row>
    <row r="173" spans="1:13" hidden="1" x14ac:dyDescent="0.25">
      <c r="A173" s="20">
        <v>45810</v>
      </c>
      <c r="B173" s="21">
        <v>34336</v>
      </c>
      <c r="C173" s="22" t="s">
        <v>1085</v>
      </c>
      <c r="D173" s="22" t="s">
        <v>1103</v>
      </c>
      <c r="E173" s="23">
        <v>3377740</v>
      </c>
      <c r="F173" s="24" t="s">
        <v>1087</v>
      </c>
      <c r="G173" s="23">
        <v>270219</v>
      </c>
      <c r="H173" s="23">
        <v>3647959</v>
      </c>
      <c r="I173" s="22" t="s">
        <v>1088</v>
      </c>
      <c r="J173" s="22" t="s">
        <v>1089</v>
      </c>
      <c r="K173" s="25">
        <v>45858</v>
      </c>
      <c r="L173" s="27">
        <f>+VLOOKUP(B173,'EBS phản hồi'!H:M,6,0)</f>
        <v>-3647959</v>
      </c>
      <c r="M173" s="27">
        <f t="shared" si="2"/>
        <v>0</v>
      </c>
    </row>
    <row r="174" spans="1:13" hidden="1" x14ac:dyDescent="0.25">
      <c r="A174" s="20">
        <v>45810</v>
      </c>
      <c r="B174" s="21">
        <v>34337</v>
      </c>
      <c r="C174" s="22" t="s">
        <v>1085</v>
      </c>
      <c r="D174" s="22" t="s">
        <v>1104</v>
      </c>
      <c r="E174" s="23">
        <v>7707780</v>
      </c>
      <c r="F174" s="24" t="s">
        <v>1087</v>
      </c>
      <c r="G174" s="23">
        <v>616622</v>
      </c>
      <c r="H174" s="23">
        <v>8324402</v>
      </c>
      <c r="I174" s="22" t="s">
        <v>1088</v>
      </c>
      <c r="J174" s="22" t="s">
        <v>1089</v>
      </c>
      <c r="K174" s="25">
        <v>45858</v>
      </c>
      <c r="L174" s="27">
        <f>+VLOOKUP(B174,'EBS phản hồi'!H:M,6,0)</f>
        <v>-8324402</v>
      </c>
      <c r="M174" s="27">
        <f t="shared" si="2"/>
        <v>0</v>
      </c>
    </row>
    <row r="175" spans="1:13" hidden="1" x14ac:dyDescent="0.25">
      <c r="A175" s="20">
        <v>45810</v>
      </c>
      <c r="B175" s="21">
        <v>34338</v>
      </c>
      <c r="C175" s="22" t="s">
        <v>1085</v>
      </c>
      <c r="D175" s="22" t="s">
        <v>1105</v>
      </c>
      <c r="E175" s="23">
        <v>1652560</v>
      </c>
      <c r="F175" s="24" t="s">
        <v>1087</v>
      </c>
      <c r="G175" s="23">
        <v>132205</v>
      </c>
      <c r="H175" s="23">
        <v>1784765</v>
      </c>
      <c r="I175" s="22" t="s">
        <v>1088</v>
      </c>
      <c r="J175" s="22" t="s">
        <v>1089</v>
      </c>
      <c r="K175" s="25">
        <v>45858</v>
      </c>
      <c r="L175" s="27">
        <f>+VLOOKUP(B175,'EBS phản hồi'!H:M,6,0)</f>
        <v>-1784765</v>
      </c>
      <c r="M175" s="27">
        <f t="shared" si="2"/>
        <v>0</v>
      </c>
    </row>
    <row r="176" spans="1:13" hidden="1" x14ac:dyDescent="0.25">
      <c r="A176" s="20">
        <v>45810</v>
      </c>
      <c r="B176" s="21">
        <v>34339</v>
      </c>
      <c r="C176" s="22" t="s">
        <v>1085</v>
      </c>
      <c r="D176" s="22" t="s">
        <v>1136</v>
      </c>
      <c r="E176" s="23">
        <v>3512400</v>
      </c>
      <c r="F176" s="24" t="s">
        <v>1087</v>
      </c>
      <c r="G176" s="23">
        <v>280992</v>
      </c>
      <c r="H176" s="23">
        <v>3793392</v>
      </c>
      <c r="I176" s="22" t="s">
        <v>1088</v>
      </c>
      <c r="J176" s="22" t="s">
        <v>1089</v>
      </c>
      <c r="K176" s="25">
        <v>45858</v>
      </c>
      <c r="L176" s="27">
        <f>+VLOOKUP(B176,'EBS phản hồi'!H:M,6,0)</f>
        <v>-3793392</v>
      </c>
      <c r="M176" s="27">
        <f t="shared" si="2"/>
        <v>0</v>
      </c>
    </row>
    <row r="177" spans="1:13" hidden="1" x14ac:dyDescent="0.25">
      <c r="A177" s="20">
        <v>45810</v>
      </c>
      <c r="B177" s="21">
        <v>34340</v>
      </c>
      <c r="C177" s="22" t="s">
        <v>1085</v>
      </c>
      <c r="D177" s="22" t="s">
        <v>1107</v>
      </c>
      <c r="E177" s="23">
        <v>903300</v>
      </c>
      <c r="F177" s="24" t="s">
        <v>1087</v>
      </c>
      <c r="G177" s="23">
        <v>72264</v>
      </c>
      <c r="H177" s="23">
        <v>975564</v>
      </c>
      <c r="I177" s="22" t="s">
        <v>1088</v>
      </c>
      <c r="J177" s="22" t="s">
        <v>1089</v>
      </c>
      <c r="K177" s="25">
        <v>45858</v>
      </c>
      <c r="L177" s="27">
        <f>+VLOOKUP(B177,'EBS phản hồi'!H:M,6,0)</f>
        <v>-975564</v>
      </c>
      <c r="M177" s="27">
        <f t="shared" si="2"/>
        <v>0</v>
      </c>
    </row>
    <row r="178" spans="1:13" hidden="1" x14ac:dyDescent="0.25">
      <c r="A178" s="20">
        <v>45810</v>
      </c>
      <c r="B178" s="21">
        <v>34341</v>
      </c>
      <c r="C178" s="22" t="s">
        <v>1085</v>
      </c>
      <c r="D178" s="22" t="s">
        <v>1107</v>
      </c>
      <c r="E178" s="23">
        <v>1110580</v>
      </c>
      <c r="F178" s="24" t="s">
        <v>1087</v>
      </c>
      <c r="G178" s="23">
        <v>88846</v>
      </c>
      <c r="H178" s="23">
        <v>1199426</v>
      </c>
      <c r="I178" s="22" t="s">
        <v>1088</v>
      </c>
      <c r="J178" s="22" t="s">
        <v>1089</v>
      </c>
      <c r="K178" s="25">
        <v>45858</v>
      </c>
      <c r="L178" s="27">
        <f>+VLOOKUP(B178,'EBS phản hồi'!H:M,6,0)</f>
        <v>-1199426</v>
      </c>
      <c r="M178" s="27">
        <f t="shared" si="2"/>
        <v>0</v>
      </c>
    </row>
    <row r="179" spans="1:13" hidden="1" x14ac:dyDescent="0.25">
      <c r="A179" s="20">
        <v>45810</v>
      </c>
      <c r="B179" s="21">
        <v>34342</v>
      </c>
      <c r="C179" s="22" t="s">
        <v>1085</v>
      </c>
      <c r="D179" s="22" t="s">
        <v>1108</v>
      </c>
      <c r="E179" s="23">
        <v>2221160</v>
      </c>
      <c r="F179" s="24" t="s">
        <v>1087</v>
      </c>
      <c r="G179" s="23">
        <v>177693</v>
      </c>
      <c r="H179" s="23">
        <v>2398853</v>
      </c>
      <c r="I179" s="22" t="s">
        <v>1088</v>
      </c>
      <c r="J179" s="22" t="s">
        <v>1089</v>
      </c>
      <c r="K179" s="25">
        <v>45858</v>
      </c>
      <c r="L179" s="27">
        <f>+VLOOKUP(B179,'EBS phản hồi'!H:M,6,0)</f>
        <v>-2398853</v>
      </c>
      <c r="M179" s="27">
        <f t="shared" si="2"/>
        <v>0</v>
      </c>
    </row>
    <row r="180" spans="1:13" hidden="1" x14ac:dyDescent="0.25">
      <c r="A180" s="20">
        <v>45810</v>
      </c>
      <c r="B180" s="21">
        <v>34343</v>
      </c>
      <c r="C180" s="22" t="s">
        <v>1085</v>
      </c>
      <c r="D180" s="22" t="s">
        <v>1137</v>
      </c>
      <c r="E180" s="23">
        <v>2194540</v>
      </c>
      <c r="F180" s="24" t="s">
        <v>1087</v>
      </c>
      <c r="G180" s="23">
        <v>175563</v>
      </c>
      <c r="H180" s="23">
        <v>2370103</v>
      </c>
      <c r="I180" s="22" t="s">
        <v>1088</v>
      </c>
      <c r="J180" s="22" t="s">
        <v>1089</v>
      </c>
      <c r="K180" s="25">
        <v>45858</v>
      </c>
      <c r="L180" s="27">
        <f>+VLOOKUP(B180,'EBS phản hồi'!H:M,6,0)</f>
        <v>-2370103</v>
      </c>
      <c r="M180" s="27">
        <f t="shared" si="2"/>
        <v>0</v>
      </c>
    </row>
    <row r="181" spans="1:13" hidden="1" x14ac:dyDescent="0.25">
      <c r="A181" s="20">
        <v>45810</v>
      </c>
      <c r="B181" s="21">
        <v>34344</v>
      </c>
      <c r="C181" s="22" t="s">
        <v>1085</v>
      </c>
      <c r="D181" s="22" t="s">
        <v>1157</v>
      </c>
      <c r="E181" s="23">
        <v>1110580</v>
      </c>
      <c r="F181" s="24" t="s">
        <v>1087</v>
      </c>
      <c r="G181" s="23">
        <v>88846</v>
      </c>
      <c r="H181" s="23">
        <v>1199426</v>
      </c>
      <c r="I181" s="22" t="s">
        <v>1088</v>
      </c>
      <c r="J181" s="22" t="s">
        <v>1089</v>
      </c>
      <c r="K181" s="25">
        <v>45858</v>
      </c>
      <c r="L181" s="27">
        <f>+VLOOKUP(B181,'EBS phản hồi'!H:M,6,0)</f>
        <v>-1199426</v>
      </c>
      <c r="M181" s="27">
        <f t="shared" si="2"/>
        <v>0</v>
      </c>
    </row>
    <row r="182" spans="1:13" hidden="1" x14ac:dyDescent="0.25">
      <c r="A182" s="20">
        <v>45810</v>
      </c>
      <c r="B182" s="21">
        <v>34345</v>
      </c>
      <c r="C182" s="22" t="s">
        <v>1085</v>
      </c>
      <c r="D182" s="22" t="s">
        <v>1109</v>
      </c>
      <c r="E182" s="23">
        <v>3847100</v>
      </c>
      <c r="F182" s="24" t="s">
        <v>1087</v>
      </c>
      <c r="G182" s="23">
        <v>307768</v>
      </c>
      <c r="H182" s="23">
        <v>4154868</v>
      </c>
      <c r="I182" s="22" t="s">
        <v>1088</v>
      </c>
      <c r="J182" s="22" t="s">
        <v>1089</v>
      </c>
      <c r="K182" s="25">
        <v>45858</v>
      </c>
      <c r="L182" s="27">
        <f>+VLOOKUP(B182,'EBS phản hồi'!H:M,6,0)</f>
        <v>-4154868</v>
      </c>
      <c r="M182" s="27">
        <f t="shared" si="2"/>
        <v>0</v>
      </c>
    </row>
    <row r="183" spans="1:13" hidden="1" x14ac:dyDescent="0.25">
      <c r="A183" s="20">
        <v>45812</v>
      </c>
      <c r="B183" s="21">
        <v>34467</v>
      </c>
      <c r="C183" s="22" t="s">
        <v>1085</v>
      </c>
      <c r="D183" s="22" t="s">
        <v>1111</v>
      </c>
      <c r="E183" s="23">
        <v>1875960</v>
      </c>
      <c r="F183" s="24" t="s">
        <v>1087</v>
      </c>
      <c r="G183" s="23">
        <v>150077</v>
      </c>
      <c r="H183" s="23">
        <v>2026037</v>
      </c>
      <c r="I183" s="22" t="s">
        <v>1088</v>
      </c>
      <c r="J183" s="22" t="s">
        <v>1089</v>
      </c>
      <c r="K183" s="25">
        <v>45860</v>
      </c>
      <c r="L183" s="27">
        <f>+VLOOKUP(B183,'EBS phản hồi'!H:M,6,0)</f>
        <v>-2026037</v>
      </c>
      <c r="M183" s="27">
        <f t="shared" si="2"/>
        <v>0</v>
      </c>
    </row>
    <row r="184" spans="1:13" hidden="1" x14ac:dyDescent="0.25">
      <c r="A184" s="20">
        <v>45812</v>
      </c>
      <c r="B184" s="21">
        <v>34472</v>
      </c>
      <c r="C184" s="22" t="s">
        <v>1085</v>
      </c>
      <c r="D184" s="22" t="s">
        <v>1170</v>
      </c>
      <c r="E184" s="23">
        <v>4233100</v>
      </c>
      <c r="F184" s="24" t="s">
        <v>1087</v>
      </c>
      <c r="G184" s="23">
        <v>338648</v>
      </c>
      <c r="H184" s="23">
        <v>4571748</v>
      </c>
      <c r="I184" s="22" t="s">
        <v>1088</v>
      </c>
      <c r="J184" s="22" t="s">
        <v>1089</v>
      </c>
      <c r="K184" s="25">
        <v>45860</v>
      </c>
      <c r="L184" s="27">
        <f>+VLOOKUP(B184,'EBS phản hồi'!H:M,6,0)</f>
        <v>-4571748</v>
      </c>
      <c r="M184" s="27">
        <f t="shared" si="2"/>
        <v>0</v>
      </c>
    </row>
    <row r="185" spans="1:13" hidden="1" x14ac:dyDescent="0.25">
      <c r="A185" s="20">
        <v>45812</v>
      </c>
      <c r="B185" s="21">
        <v>34473</v>
      </c>
      <c r="C185" s="22" t="s">
        <v>1085</v>
      </c>
      <c r="D185" s="22" t="s">
        <v>1218</v>
      </c>
      <c r="E185" s="23">
        <v>2763220</v>
      </c>
      <c r="F185" s="24" t="s">
        <v>1087</v>
      </c>
      <c r="G185" s="23">
        <v>221058</v>
      </c>
      <c r="H185" s="23">
        <v>2984278</v>
      </c>
      <c r="I185" s="22" t="s">
        <v>1088</v>
      </c>
      <c r="J185" s="22" t="s">
        <v>1089</v>
      </c>
      <c r="K185" s="25">
        <v>45860</v>
      </c>
      <c r="L185" s="27">
        <f>+VLOOKUP(B185,'EBS phản hồi'!H:M,6,0)</f>
        <v>-2984278</v>
      </c>
      <c r="M185" s="27">
        <f t="shared" si="2"/>
        <v>0</v>
      </c>
    </row>
    <row r="186" spans="1:13" hidden="1" x14ac:dyDescent="0.25">
      <c r="A186" s="20">
        <v>45812</v>
      </c>
      <c r="B186" s="21">
        <v>34474</v>
      </c>
      <c r="C186" s="22" t="s">
        <v>1085</v>
      </c>
      <c r="D186" s="22" t="s">
        <v>1219</v>
      </c>
      <c r="E186" s="23">
        <v>4101780</v>
      </c>
      <c r="F186" s="24" t="s">
        <v>1087</v>
      </c>
      <c r="G186" s="23">
        <v>328142</v>
      </c>
      <c r="H186" s="23">
        <v>4429922</v>
      </c>
      <c r="I186" s="22" t="s">
        <v>1088</v>
      </c>
      <c r="J186" s="22" t="s">
        <v>1089</v>
      </c>
      <c r="K186" s="25">
        <v>45860</v>
      </c>
      <c r="L186" s="27">
        <f>+VLOOKUP(B186,'EBS phản hồi'!H:M,6,0)</f>
        <v>-4429922</v>
      </c>
      <c r="M186" s="27">
        <f t="shared" si="2"/>
        <v>0</v>
      </c>
    </row>
    <row r="187" spans="1:13" hidden="1" x14ac:dyDescent="0.25">
      <c r="A187" s="20">
        <v>45812</v>
      </c>
      <c r="B187" s="21">
        <v>34475</v>
      </c>
      <c r="C187" s="22" t="s">
        <v>1085</v>
      </c>
      <c r="D187" s="22" t="s">
        <v>1220</v>
      </c>
      <c r="E187" s="23">
        <v>2937280</v>
      </c>
      <c r="F187" s="24" t="s">
        <v>1087</v>
      </c>
      <c r="G187" s="23">
        <v>234982</v>
      </c>
      <c r="H187" s="23">
        <v>3172262</v>
      </c>
      <c r="I187" s="22" t="s">
        <v>1088</v>
      </c>
      <c r="J187" s="22" t="s">
        <v>1089</v>
      </c>
      <c r="K187" s="25">
        <v>45860</v>
      </c>
      <c r="L187" s="27">
        <f>+VLOOKUP(B187,'EBS phản hồi'!H:M,6,0)</f>
        <v>-3172262</v>
      </c>
      <c r="M187" s="27">
        <f t="shared" si="2"/>
        <v>0</v>
      </c>
    </row>
    <row r="188" spans="1:13" hidden="1" x14ac:dyDescent="0.25">
      <c r="A188" s="20">
        <v>45812</v>
      </c>
      <c r="B188" s="21">
        <v>34476</v>
      </c>
      <c r="C188" s="22" t="s">
        <v>1085</v>
      </c>
      <c r="D188" s="22" t="s">
        <v>1221</v>
      </c>
      <c r="E188" s="23">
        <v>4409180</v>
      </c>
      <c r="F188" s="24" t="s">
        <v>1087</v>
      </c>
      <c r="G188" s="23">
        <v>352734</v>
      </c>
      <c r="H188" s="23">
        <v>4761914</v>
      </c>
      <c r="I188" s="22" t="s">
        <v>1088</v>
      </c>
      <c r="J188" s="22" t="s">
        <v>1089</v>
      </c>
      <c r="K188" s="25">
        <v>45860</v>
      </c>
      <c r="L188" s="27">
        <f>+VLOOKUP(B188,'EBS phản hồi'!H:M,6,0)</f>
        <v>-4761914</v>
      </c>
      <c r="M188" s="27">
        <f t="shared" si="2"/>
        <v>0</v>
      </c>
    </row>
    <row r="189" spans="1:13" hidden="1" x14ac:dyDescent="0.25">
      <c r="A189" s="20">
        <v>45812</v>
      </c>
      <c r="B189" s="21">
        <v>34490</v>
      </c>
      <c r="C189" s="22" t="s">
        <v>1085</v>
      </c>
      <c r="D189" s="22" t="s">
        <v>1222</v>
      </c>
      <c r="E189" s="23">
        <v>2221160</v>
      </c>
      <c r="F189" s="24" t="s">
        <v>1087</v>
      </c>
      <c r="G189" s="23">
        <v>177693</v>
      </c>
      <c r="H189" s="23">
        <v>2398853</v>
      </c>
      <c r="I189" s="22" t="s">
        <v>1088</v>
      </c>
      <c r="J189" s="22" t="s">
        <v>1089</v>
      </c>
      <c r="K189" s="25">
        <v>45860</v>
      </c>
      <c r="L189" s="27">
        <f>+VLOOKUP(B189,'EBS phản hồi'!H:M,6,0)</f>
        <v>-2398853</v>
      </c>
      <c r="M189" s="27">
        <f t="shared" si="2"/>
        <v>0</v>
      </c>
    </row>
    <row r="190" spans="1:13" hidden="1" x14ac:dyDescent="0.25">
      <c r="A190" s="20">
        <v>45812</v>
      </c>
      <c r="B190" s="21">
        <v>34491</v>
      </c>
      <c r="C190" s="22" t="s">
        <v>1085</v>
      </c>
      <c r="D190" s="22" t="s">
        <v>1223</v>
      </c>
      <c r="E190" s="23">
        <v>3689800</v>
      </c>
      <c r="F190" s="24" t="s">
        <v>1087</v>
      </c>
      <c r="G190" s="23">
        <v>295184</v>
      </c>
      <c r="H190" s="23">
        <v>3984984</v>
      </c>
      <c r="I190" s="22" t="s">
        <v>1088</v>
      </c>
      <c r="J190" s="22" t="s">
        <v>1089</v>
      </c>
      <c r="K190" s="25">
        <v>45860</v>
      </c>
      <c r="L190" s="27">
        <f>+VLOOKUP(B190,'EBS phản hồi'!H:M,6,0)</f>
        <v>-3984984</v>
      </c>
      <c r="M190" s="27">
        <f t="shared" si="2"/>
        <v>0</v>
      </c>
    </row>
    <row r="191" spans="1:13" hidden="1" x14ac:dyDescent="0.25">
      <c r="A191" s="20">
        <v>45812</v>
      </c>
      <c r="B191" s="21">
        <v>34513</v>
      </c>
      <c r="C191" s="22" t="s">
        <v>1085</v>
      </c>
      <c r="D191" s="22" t="s">
        <v>1224</v>
      </c>
      <c r="E191" s="23">
        <v>3689800</v>
      </c>
      <c r="F191" s="24" t="s">
        <v>1087</v>
      </c>
      <c r="G191" s="23">
        <v>295184</v>
      </c>
      <c r="H191" s="23">
        <v>3984984</v>
      </c>
      <c r="I191" s="22" t="s">
        <v>1088</v>
      </c>
      <c r="J191" s="22" t="s">
        <v>1089</v>
      </c>
      <c r="K191" s="25">
        <v>45860</v>
      </c>
      <c r="L191" s="27">
        <f>+VLOOKUP(B191,'EBS phản hồi'!H:M,6,0)</f>
        <v>-3984984</v>
      </c>
      <c r="M191" s="27">
        <f t="shared" si="2"/>
        <v>0</v>
      </c>
    </row>
    <row r="192" spans="1:13" hidden="1" x14ac:dyDescent="0.25">
      <c r="A192" s="20">
        <v>45813</v>
      </c>
      <c r="B192" s="21">
        <v>34567</v>
      </c>
      <c r="C192" s="22" t="s">
        <v>1085</v>
      </c>
      <c r="D192" s="22" t="s">
        <v>1225</v>
      </c>
      <c r="E192" s="23">
        <v>888460</v>
      </c>
      <c r="F192" s="24" t="s">
        <v>1087</v>
      </c>
      <c r="G192" s="23">
        <v>71077</v>
      </c>
      <c r="H192" s="23">
        <v>959537</v>
      </c>
      <c r="I192" s="22" t="s">
        <v>1088</v>
      </c>
      <c r="J192" s="22" t="s">
        <v>1089</v>
      </c>
      <c r="K192" s="25">
        <v>45861</v>
      </c>
      <c r="L192" s="27">
        <f>+VLOOKUP(B192,'EBS phản hồi'!H:M,6,0)</f>
        <v>-959537</v>
      </c>
      <c r="M192" s="27">
        <f t="shared" si="2"/>
        <v>0</v>
      </c>
    </row>
    <row r="193" spans="1:13" hidden="1" x14ac:dyDescent="0.25">
      <c r="A193" s="20">
        <v>45813</v>
      </c>
      <c r="B193" s="21">
        <v>34568</v>
      </c>
      <c r="C193" s="22" t="s">
        <v>1085</v>
      </c>
      <c r="D193" s="22" t="s">
        <v>1124</v>
      </c>
      <c r="E193" s="23">
        <v>2759880</v>
      </c>
      <c r="F193" s="24" t="s">
        <v>1087</v>
      </c>
      <c r="G193" s="23">
        <v>220790</v>
      </c>
      <c r="H193" s="23">
        <v>2980670</v>
      </c>
      <c r="I193" s="22" t="s">
        <v>1088</v>
      </c>
      <c r="J193" s="22" t="s">
        <v>1089</v>
      </c>
      <c r="K193" s="25">
        <v>45861</v>
      </c>
      <c r="L193" s="27">
        <f>+VLOOKUP(B193,'EBS phản hồi'!H:M,6,0)</f>
        <v>-2980670</v>
      </c>
      <c r="M193" s="27">
        <f t="shared" si="2"/>
        <v>0</v>
      </c>
    </row>
    <row r="194" spans="1:13" hidden="1" x14ac:dyDescent="0.25">
      <c r="A194" s="20">
        <v>45813</v>
      </c>
      <c r="B194" s="21">
        <v>34570</v>
      </c>
      <c r="C194" s="22" t="s">
        <v>1085</v>
      </c>
      <c r="D194" s="22" t="s">
        <v>1226</v>
      </c>
      <c r="E194" s="23">
        <v>3127880</v>
      </c>
      <c r="F194" s="24" t="s">
        <v>1087</v>
      </c>
      <c r="G194" s="23">
        <v>250230</v>
      </c>
      <c r="H194" s="23">
        <v>3378110</v>
      </c>
      <c r="I194" s="22" t="s">
        <v>1088</v>
      </c>
      <c r="J194" s="22" t="s">
        <v>1089</v>
      </c>
      <c r="K194" s="25">
        <v>45861</v>
      </c>
      <c r="L194" s="27">
        <f>+VLOOKUP(B194,'EBS phản hồi'!H:M,6,0)</f>
        <v>-3378110</v>
      </c>
      <c r="M194" s="27">
        <f t="shared" si="2"/>
        <v>0</v>
      </c>
    </row>
    <row r="195" spans="1:13" hidden="1" x14ac:dyDescent="0.25">
      <c r="A195" s="20">
        <v>45813</v>
      </c>
      <c r="B195" s="21">
        <v>34571</v>
      </c>
      <c r="C195" s="22" t="s">
        <v>1085</v>
      </c>
      <c r="D195" s="22" t="s">
        <v>1227</v>
      </c>
      <c r="E195" s="23">
        <v>888460</v>
      </c>
      <c r="F195" s="24" t="s">
        <v>1087</v>
      </c>
      <c r="G195" s="23">
        <v>71077</v>
      </c>
      <c r="H195" s="23">
        <v>959537</v>
      </c>
      <c r="I195" s="22" t="s">
        <v>1088</v>
      </c>
      <c r="J195" s="22" t="s">
        <v>1089</v>
      </c>
      <c r="K195" s="25">
        <v>45861</v>
      </c>
      <c r="L195" s="27">
        <f>+VLOOKUP(B195,'EBS phản hồi'!H:M,6,0)</f>
        <v>-959537</v>
      </c>
      <c r="M195" s="27">
        <f t="shared" ref="M195:M257" si="3">+L195+H195</f>
        <v>0</v>
      </c>
    </row>
    <row r="196" spans="1:13" hidden="1" x14ac:dyDescent="0.25">
      <c r="A196" s="20">
        <v>45813</v>
      </c>
      <c r="B196" s="21">
        <v>34574</v>
      </c>
      <c r="C196" s="22" t="s">
        <v>1085</v>
      </c>
      <c r="D196" s="22" t="s">
        <v>1228</v>
      </c>
      <c r="E196" s="23">
        <v>1570580</v>
      </c>
      <c r="F196" s="24" t="s">
        <v>1087</v>
      </c>
      <c r="G196" s="23">
        <v>125646</v>
      </c>
      <c r="H196" s="23">
        <v>1696226</v>
      </c>
      <c r="I196" s="22" t="s">
        <v>1088</v>
      </c>
      <c r="J196" s="22" t="s">
        <v>1089</v>
      </c>
      <c r="K196" s="25">
        <v>45861</v>
      </c>
      <c r="L196" s="27">
        <f>+VLOOKUP(B196,'EBS phản hồi'!H:M,6,0)</f>
        <v>-1696226</v>
      </c>
      <c r="M196" s="27">
        <f t="shared" si="3"/>
        <v>0</v>
      </c>
    </row>
    <row r="197" spans="1:13" hidden="1" x14ac:dyDescent="0.25">
      <c r="A197" s="20">
        <v>45813</v>
      </c>
      <c r="B197" s="21">
        <v>34598</v>
      </c>
      <c r="C197" s="22" t="s">
        <v>1085</v>
      </c>
      <c r="D197" s="22" t="s">
        <v>1229</v>
      </c>
      <c r="E197" s="23">
        <v>2191264</v>
      </c>
      <c r="F197" s="24" t="s">
        <v>1087</v>
      </c>
      <c r="G197" s="23">
        <v>175301</v>
      </c>
      <c r="H197" s="23">
        <v>2366565</v>
      </c>
      <c r="I197" s="22" t="s">
        <v>1088</v>
      </c>
      <c r="J197" s="22" t="s">
        <v>1089</v>
      </c>
      <c r="K197" s="25">
        <v>45861</v>
      </c>
      <c r="L197" s="27">
        <f>+VLOOKUP(B197,'EBS phản hồi'!H:M,6,0)</f>
        <v>-2366565</v>
      </c>
      <c r="M197" s="27">
        <f t="shared" si="3"/>
        <v>0</v>
      </c>
    </row>
    <row r="198" spans="1:13" hidden="1" x14ac:dyDescent="0.25">
      <c r="A198" s="20">
        <v>45813</v>
      </c>
      <c r="B198" s="21">
        <v>35436</v>
      </c>
      <c r="C198" s="22" t="s">
        <v>1085</v>
      </c>
      <c r="D198" s="22" t="s">
        <v>1091</v>
      </c>
      <c r="E198" s="23">
        <v>2020640</v>
      </c>
      <c r="F198" s="24" t="s">
        <v>1087</v>
      </c>
      <c r="G198" s="23">
        <v>161651</v>
      </c>
      <c r="H198" s="23">
        <v>2182291</v>
      </c>
      <c r="I198" s="22" t="s">
        <v>1088</v>
      </c>
      <c r="J198" s="22" t="s">
        <v>1089</v>
      </c>
      <c r="K198" s="25">
        <v>45861</v>
      </c>
      <c r="L198" s="27">
        <f>+VLOOKUP(B198,'EBS phản hồi'!H:M,6,0)</f>
        <v>-2182291</v>
      </c>
      <c r="M198" s="27">
        <f t="shared" si="3"/>
        <v>0</v>
      </c>
    </row>
    <row r="199" spans="1:13" hidden="1" x14ac:dyDescent="0.25">
      <c r="A199" s="20">
        <v>45813</v>
      </c>
      <c r="B199" s="21">
        <v>35437</v>
      </c>
      <c r="C199" s="22" t="s">
        <v>1085</v>
      </c>
      <c r="D199" s="22" t="s">
        <v>1093</v>
      </c>
      <c r="E199" s="23">
        <v>888460</v>
      </c>
      <c r="F199" s="24" t="s">
        <v>1087</v>
      </c>
      <c r="G199" s="23">
        <v>71077</v>
      </c>
      <c r="H199" s="23">
        <v>959537</v>
      </c>
      <c r="I199" s="22" t="s">
        <v>1088</v>
      </c>
      <c r="J199" s="22" t="s">
        <v>1089</v>
      </c>
      <c r="K199" s="25">
        <v>45861</v>
      </c>
      <c r="L199" s="27">
        <f>+VLOOKUP(B199,'EBS phản hồi'!H:M,6,0)</f>
        <v>-959537</v>
      </c>
      <c r="M199" s="27">
        <f t="shared" si="3"/>
        <v>0</v>
      </c>
    </row>
    <row r="200" spans="1:13" hidden="1" x14ac:dyDescent="0.25">
      <c r="A200" s="20">
        <v>45813</v>
      </c>
      <c r="B200" s="21">
        <v>35438</v>
      </c>
      <c r="C200" s="22" t="s">
        <v>1085</v>
      </c>
      <c r="D200" s="22" t="s">
        <v>1094</v>
      </c>
      <c r="E200" s="23">
        <v>888460</v>
      </c>
      <c r="F200" s="24" t="s">
        <v>1087</v>
      </c>
      <c r="G200" s="23">
        <v>71077</v>
      </c>
      <c r="H200" s="23">
        <v>959537</v>
      </c>
      <c r="I200" s="22" t="s">
        <v>1088</v>
      </c>
      <c r="J200" s="22" t="s">
        <v>1089</v>
      </c>
      <c r="K200" s="25">
        <v>45861</v>
      </c>
      <c r="L200" s="27">
        <f>+VLOOKUP(B200,'EBS phản hồi'!H:M,6,0)</f>
        <v>-959537</v>
      </c>
      <c r="M200" s="27">
        <f t="shared" si="3"/>
        <v>0</v>
      </c>
    </row>
    <row r="201" spans="1:13" hidden="1" x14ac:dyDescent="0.25">
      <c r="A201" s="20">
        <v>45813</v>
      </c>
      <c r="B201" s="21">
        <v>35439</v>
      </c>
      <c r="C201" s="22" t="s">
        <v>1085</v>
      </c>
      <c r="D201" s="22" t="s">
        <v>1129</v>
      </c>
      <c r="E201" s="23">
        <v>2989880</v>
      </c>
      <c r="F201" s="24" t="s">
        <v>1087</v>
      </c>
      <c r="G201" s="23">
        <v>239190</v>
      </c>
      <c r="H201" s="23">
        <v>3229070</v>
      </c>
      <c r="I201" s="22" t="s">
        <v>1088</v>
      </c>
      <c r="J201" s="22" t="s">
        <v>1089</v>
      </c>
      <c r="K201" s="25">
        <v>45861</v>
      </c>
      <c r="L201" s="27">
        <f>+VLOOKUP(B201,'EBS phản hồi'!H:M,6,0)</f>
        <v>-3229070</v>
      </c>
      <c r="M201" s="27">
        <f t="shared" si="3"/>
        <v>0</v>
      </c>
    </row>
    <row r="202" spans="1:13" hidden="1" x14ac:dyDescent="0.25">
      <c r="A202" s="20">
        <v>45813</v>
      </c>
      <c r="B202" s="21">
        <v>35440</v>
      </c>
      <c r="C202" s="22" t="s">
        <v>1085</v>
      </c>
      <c r="D202" s="22" t="s">
        <v>1135</v>
      </c>
      <c r="E202" s="23">
        <v>1776920</v>
      </c>
      <c r="F202" s="24" t="s">
        <v>1087</v>
      </c>
      <c r="G202" s="23">
        <v>142154</v>
      </c>
      <c r="H202" s="23">
        <v>1919074</v>
      </c>
      <c r="I202" s="22" t="s">
        <v>1088</v>
      </c>
      <c r="J202" s="22" t="s">
        <v>1089</v>
      </c>
      <c r="K202" s="25">
        <v>45861</v>
      </c>
      <c r="L202" s="27">
        <f>+VLOOKUP(B202,'EBS phản hồi'!H:M,6,0)</f>
        <v>-1919074</v>
      </c>
      <c r="M202" s="27">
        <f t="shared" si="3"/>
        <v>0</v>
      </c>
    </row>
    <row r="203" spans="1:13" hidden="1" x14ac:dyDescent="0.25">
      <c r="A203" s="20">
        <v>45813</v>
      </c>
      <c r="B203" s="21">
        <v>35441</v>
      </c>
      <c r="C203" s="22" t="s">
        <v>1085</v>
      </c>
      <c r="D203" s="22" t="s">
        <v>1103</v>
      </c>
      <c r="E203" s="23">
        <v>1776920</v>
      </c>
      <c r="F203" s="24" t="s">
        <v>1087</v>
      </c>
      <c r="G203" s="23">
        <v>142154</v>
      </c>
      <c r="H203" s="23">
        <v>1919074</v>
      </c>
      <c r="I203" s="22" t="s">
        <v>1088</v>
      </c>
      <c r="J203" s="22" t="s">
        <v>1089</v>
      </c>
      <c r="K203" s="25">
        <v>45861</v>
      </c>
      <c r="L203" s="27">
        <f>+VLOOKUP(B203,'EBS phản hồi'!H:M,6,0)</f>
        <v>-1919074</v>
      </c>
      <c r="M203" s="27">
        <f t="shared" si="3"/>
        <v>0</v>
      </c>
    </row>
    <row r="204" spans="1:13" hidden="1" x14ac:dyDescent="0.25">
      <c r="A204" s="20">
        <v>45813</v>
      </c>
      <c r="B204" s="21">
        <v>35442</v>
      </c>
      <c r="C204" s="22" t="s">
        <v>1085</v>
      </c>
      <c r="D204" s="22" t="s">
        <v>1150</v>
      </c>
      <c r="E204" s="23">
        <v>2665380</v>
      </c>
      <c r="F204" s="24" t="s">
        <v>1087</v>
      </c>
      <c r="G204" s="23">
        <v>213230</v>
      </c>
      <c r="H204" s="23">
        <v>2878610</v>
      </c>
      <c r="I204" s="22" t="s">
        <v>1088</v>
      </c>
      <c r="J204" s="22" t="s">
        <v>1089</v>
      </c>
      <c r="K204" s="25">
        <v>45861</v>
      </c>
      <c r="L204" s="27">
        <f>+VLOOKUP(B204,'EBS phản hồi'!H:M,6,0)</f>
        <v>-2878610</v>
      </c>
      <c r="M204" s="27">
        <f t="shared" si="3"/>
        <v>0</v>
      </c>
    </row>
    <row r="205" spans="1:13" hidden="1" x14ac:dyDescent="0.25">
      <c r="A205" s="20">
        <v>45814</v>
      </c>
      <c r="B205" s="21">
        <v>35465</v>
      </c>
      <c r="C205" s="22" t="s">
        <v>1085</v>
      </c>
      <c r="D205" s="22" t="s">
        <v>1230</v>
      </c>
      <c r="E205" s="23">
        <v>888460</v>
      </c>
      <c r="F205" s="24" t="s">
        <v>1087</v>
      </c>
      <c r="G205" s="23">
        <v>71077</v>
      </c>
      <c r="H205" s="23">
        <v>959537</v>
      </c>
      <c r="I205" s="22" t="s">
        <v>1088</v>
      </c>
      <c r="J205" s="22" t="s">
        <v>1089</v>
      </c>
      <c r="K205" s="25">
        <v>45862</v>
      </c>
      <c r="L205" s="27">
        <f>+VLOOKUP(B205,'EBS phản hồi'!H:M,6,0)</f>
        <v>-959537</v>
      </c>
      <c r="M205" s="27">
        <f t="shared" si="3"/>
        <v>0</v>
      </c>
    </row>
    <row r="206" spans="1:13" hidden="1" x14ac:dyDescent="0.25">
      <c r="A206" s="20">
        <v>45814</v>
      </c>
      <c r="B206" s="21">
        <v>35468</v>
      </c>
      <c r="C206" s="22" t="s">
        <v>1085</v>
      </c>
      <c r="D206" s="22" t="s">
        <v>1231</v>
      </c>
      <c r="E206" s="23">
        <v>2010620</v>
      </c>
      <c r="F206" s="24" t="s">
        <v>1087</v>
      </c>
      <c r="G206" s="23">
        <v>160850</v>
      </c>
      <c r="H206" s="23">
        <v>2171470</v>
      </c>
      <c r="I206" s="22" t="s">
        <v>1088</v>
      </c>
      <c r="J206" s="22" t="s">
        <v>1089</v>
      </c>
      <c r="K206" s="25">
        <v>45862</v>
      </c>
      <c r="L206" s="27">
        <f>+VLOOKUP(B206,'EBS phản hồi'!H:M,6,0)</f>
        <v>-2171470</v>
      </c>
      <c r="M206" s="27">
        <f t="shared" si="3"/>
        <v>0</v>
      </c>
    </row>
    <row r="207" spans="1:13" hidden="1" x14ac:dyDescent="0.25">
      <c r="A207" s="20">
        <v>45814</v>
      </c>
      <c r="B207" s="21">
        <v>35469</v>
      </c>
      <c r="C207" s="22" t="s">
        <v>1085</v>
      </c>
      <c r="D207" s="22" t="s">
        <v>1232</v>
      </c>
      <c r="E207" s="23">
        <v>888460</v>
      </c>
      <c r="F207" s="24" t="s">
        <v>1087</v>
      </c>
      <c r="G207" s="23">
        <v>71077</v>
      </c>
      <c r="H207" s="23">
        <v>959537</v>
      </c>
      <c r="I207" s="22" t="s">
        <v>1088</v>
      </c>
      <c r="J207" s="22" t="s">
        <v>1089</v>
      </c>
      <c r="K207" s="25">
        <v>45862</v>
      </c>
      <c r="L207" s="27">
        <f>+VLOOKUP(B207,'EBS phản hồi'!H:M,6,0)</f>
        <v>-959537</v>
      </c>
      <c r="M207" s="27">
        <f t="shared" si="3"/>
        <v>0</v>
      </c>
    </row>
    <row r="208" spans="1:13" hidden="1" x14ac:dyDescent="0.25">
      <c r="A208" s="20">
        <v>45814</v>
      </c>
      <c r="B208" s="21">
        <v>35470</v>
      </c>
      <c r="C208" s="22" t="s">
        <v>1085</v>
      </c>
      <c r="D208" s="22" t="s">
        <v>1233</v>
      </c>
      <c r="E208" s="23">
        <v>1776920</v>
      </c>
      <c r="F208" s="24" t="s">
        <v>1087</v>
      </c>
      <c r="G208" s="23">
        <v>142154</v>
      </c>
      <c r="H208" s="23">
        <v>1919074</v>
      </c>
      <c r="I208" s="22" t="s">
        <v>1088</v>
      </c>
      <c r="J208" s="22" t="s">
        <v>1089</v>
      </c>
      <c r="K208" s="25">
        <v>45862</v>
      </c>
      <c r="L208" s="27">
        <f>+VLOOKUP(B208,'EBS phản hồi'!H:M,6,0)</f>
        <v>-1919074</v>
      </c>
      <c r="M208" s="27">
        <f t="shared" si="3"/>
        <v>0</v>
      </c>
    </row>
    <row r="209" spans="1:13" hidden="1" x14ac:dyDescent="0.25">
      <c r="A209" s="20">
        <v>45814</v>
      </c>
      <c r="B209" s="21">
        <v>35471</v>
      </c>
      <c r="C209" s="22" t="s">
        <v>1085</v>
      </c>
      <c r="D209" s="22" t="s">
        <v>1234</v>
      </c>
      <c r="E209" s="23">
        <v>2759880</v>
      </c>
      <c r="F209" s="24" t="s">
        <v>1087</v>
      </c>
      <c r="G209" s="23">
        <v>220790</v>
      </c>
      <c r="H209" s="23">
        <v>2980670</v>
      </c>
      <c r="I209" s="22" t="s">
        <v>1088</v>
      </c>
      <c r="J209" s="22" t="s">
        <v>1089</v>
      </c>
      <c r="K209" s="25">
        <v>45862</v>
      </c>
      <c r="L209" s="27">
        <f>+VLOOKUP(B209,'EBS phản hồi'!H:M,6,0)</f>
        <v>-2980670</v>
      </c>
      <c r="M209" s="27">
        <f t="shared" si="3"/>
        <v>0</v>
      </c>
    </row>
    <row r="210" spans="1:13" hidden="1" x14ac:dyDescent="0.25">
      <c r="A210" s="20">
        <v>45814</v>
      </c>
      <c r="B210" s="21">
        <v>35472</v>
      </c>
      <c r="C210" s="22" t="s">
        <v>1085</v>
      </c>
      <c r="D210" s="22" t="s">
        <v>1235</v>
      </c>
      <c r="E210" s="23">
        <v>361320</v>
      </c>
      <c r="F210" s="24" t="s">
        <v>1087</v>
      </c>
      <c r="G210" s="23">
        <v>28906</v>
      </c>
      <c r="H210" s="23">
        <v>390226</v>
      </c>
      <c r="I210" s="22" t="s">
        <v>1088</v>
      </c>
      <c r="J210" s="22" t="s">
        <v>1089</v>
      </c>
      <c r="K210" s="25">
        <v>45862</v>
      </c>
      <c r="L210" s="27">
        <f>+VLOOKUP(B210,'EBS phản hồi'!H:M,6,0)</f>
        <v>-390226</v>
      </c>
      <c r="M210" s="27">
        <f t="shared" si="3"/>
        <v>0</v>
      </c>
    </row>
    <row r="211" spans="1:13" hidden="1" x14ac:dyDescent="0.25">
      <c r="A211" s="20">
        <v>45814</v>
      </c>
      <c r="B211" s="21">
        <v>35473</v>
      </c>
      <c r="C211" s="22" t="s">
        <v>1085</v>
      </c>
      <c r="D211" s="22" t="s">
        <v>1236</v>
      </c>
      <c r="E211" s="23">
        <v>3689800</v>
      </c>
      <c r="F211" s="24" t="s">
        <v>1087</v>
      </c>
      <c r="G211" s="23">
        <v>295184</v>
      </c>
      <c r="H211" s="23">
        <v>3984984</v>
      </c>
      <c r="I211" s="22" t="s">
        <v>1088</v>
      </c>
      <c r="J211" s="22" t="s">
        <v>1089</v>
      </c>
      <c r="K211" s="25">
        <v>45862</v>
      </c>
      <c r="L211" s="27">
        <f>+VLOOKUP(B211,'EBS phản hồi'!H:M,6,0)</f>
        <v>-3984984</v>
      </c>
      <c r="M211" s="27">
        <f t="shared" si="3"/>
        <v>0</v>
      </c>
    </row>
    <row r="212" spans="1:13" hidden="1" x14ac:dyDescent="0.25">
      <c r="A212" s="20">
        <v>45815</v>
      </c>
      <c r="B212" s="21">
        <v>35787</v>
      </c>
      <c r="C212" s="22" t="s">
        <v>1085</v>
      </c>
      <c r="D212" s="22" t="s">
        <v>1237</v>
      </c>
      <c r="E212" s="23">
        <v>6011284</v>
      </c>
      <c r="F212" s="24" t="s">
        <v>1087</v>
      </c>
      <c r="G212" s="23">
        <v>480903</v>
      </c>
      <c r="H212" s="23">
        <v>6492187</v>
      </c>
      <c r="I212" s="22" t="s">
        <v>1088</v>
      </c>
      <c r="J212" s="22" t="s">
        <v>1089</v>
      </c>
      <c r="K212" s="25">
        <v>45863</v>
      </c>
      <c r="L212" s="27">
        <f>+VLOOKUP(B212,'EBS phản hồi'!H:M,6,0)</f>
        <v>-6492187</v>
      </c>
      <c r="M212" s="27">
        <f t="shared" si="3"/>
        <v>0</v>
      </c>
    </row>
    <row r="213" spans="1:13" hidden="1" x14ac:dyDescent="0.25">
      <c r="A213" s="20">
        <v>45815</v>
      </c>
      <c r="B213" s="21">
        <v>35788</v>
      </c>
      <c r="C213" s="22" t="s">
        <v>1085</v>
      </c>
      <c r="D213" s="22" t="s">
        <v>1238</v>
      </c>
      <c r="E213" s="23">
        <v>888460</v>
      </c>
      <c r="F213" s="24" t="s">
        <v>1087</v>
      </c>
      <c r="G213" s="23">
        <v>71077</v>
      </c>
      <c r="H213" s="23">
        <v>959537</v>
      </c>
      <c r="I213" s="22" t="s">
        <v>1088</v>
      </c>
      <c r="J213" s="22" t="s">
        <v>1089</v>
      </c>
      <c r="K213" s="25">
        <v>45863</v>
      </c>
      <c r="L213" s="27">
        <f>+VLOOKUP(B213,'EBS phản hồi'!H:M,6,0)</f>
        <v>-959537</v>
      </c>
      <c r="M213" s="27">
        <f t="shared" si="3"/>
        <v>0</v>
      </c>
    </row>
    <row r="214" spans="1:13" hidden="1" x14ac:dyDescent="0.25">
      <c r="A214" s="20">
        <v>45815</v>
      </c>
      <c r="B214" s="21">
        <v>35789</v>
      </c>
      <c r="C214" s="22" t="s">
        <v>1085</v>
      </c>
      <c r="D214" s="22" t="s">
        <v>1239</v>
      </c>
      <c r="E214" s="23">
        <v>2069652</v>
      </c>
      <c r="F214" s="24" t="s">
        <v>1087</v>
      </c>
      <c r="G214" s="23">
        <v>165572</v>
      </c>
      <c r="H214" s="23">
        <v>2235224</v>
      </c>
      <c r="I214" s="22" t="s">
        <v>1088</v>
      </c>
      <c r="J214" s="22" t="s">
        <v>1089</v>
      </c>
      <c r="K214" s="25">
        <v>45863</v>
      </c>
      <c r="L214" s="27">
        <f>+VLOOKUP(B214,'EBS phản hồi'!H:M,6,0)</f>
        <v>-2235224</v>
      </c>
      <c r="M214" s="27">
        <f t="shared" si="3"/>
        <v>0</v>
      </c>
    </row>
    <row r="215" spans="1:13" hidden="1" x14ac:dyDescent="0.25">
      <c r="A215" s="20">
        <v>45815</v>
      </c>
      <c r="B215" s="21">
        <v>35790</v>
      </c>
      <c r="C215" s="22" t="s">
        <v>1085</v>
      </c>
      <c r="D215" s="22" t="s">
        <v>1240</v>
      </c>
      <c r="E215" s="23">
        <v>2161652</v>
      </c>
      <c r="F215" s="24" t="s">
        <v>1087</v>
      </c>
      <c r="G215" s="23">
        <v>172932</v>
      </c>
      <c r="H215" s="23">
        <v>2334584</v>
      </c>
      <c r="I215" s="22" t="s">
        <v>1088</v>
      </c>
      <c r="J215" s="22" t="s">
        <v>1089</v>
      </c>
      <c r="K215" s="25">
        <v>45863</v>
      </c>
      <c r="L215" s="27">
        <f>+VLOOKUP(B215,'EBS phản hồi'!H:M,6,0)</f>
        <v>-2334584</v>
      </c>
      <c r="M215" s="27">
        <f t="shared" si="3"/>
        <v>0</v>
      </c>
    </row>
    <row r="216" spans="1:13" hidden="1" x14ac:dyDescent="0.25">
      <c r="A216" s="20">
        <v>45815</v>
      </c>
      <c r="B216" s="21">
        <v>35791</v>
      </c>
      <c r="C216" s="22" t="s">
        <v>1085</v>
      </c>
      <c r="D216" s="22" t="s">
        <v>1241</v>
      </c>
      <c r="E216" s="23">
        <v>3870464</v>
      </c>
      <c r="F216" s="24" t="s">
        <v>1087</v>
      </c>
      <c r="G216" s="23">
        <v>309637</v>
      </c>
      <c r="H216" s="23">
        <v>4180101</v>
      </c>
      <c r="I216" s="22" t="s">
        <v>1088</v>
      </c>
      <c r="J216" s="22" t="s">
        <v>1089</v>
      </c>
      <c r="K216" s="25">
        <v>45863</v>
      </c>
      <c r="L216" s="27">
        <f>+VLOOKUP(B216,'EBS phản hồi'!H:M,6,0)</f>
        <v>-4180101</v>
      </c>
      <c r="M216" s="27">
        <f t="shared" si="3"/>
        <v>0</v>
      </c>
    </row>
    <row r="217" spans="1:13" hidden="1" x14ac:dyDescent="0.25">
      <c r="A217" s="20">
        <v>45815</v>
      </c>
      <c r="B217" s="21">
        <v>35792</v>
      </c>
      <c r="C217" s="22" t="s">
        <v>1085</v>
      </c>
      <c r="D217" s="22" t="s">
        <v>1242</v>
      </c>
      <c r="E217" s="23">
        <v>1776920</v>
      </c>
      <c r="F217" s="24" t="s">
        <v>1087</v>
      </c>
      <c r="G217" s="23">
        <v>142154</v>
      </c>
      <c r="H217" s="23">
        <v>1919074</v>
      </c>
      <c r="I217" s="22" t="s">
        <v>1088</v>
      </c>
      <c r="J217" s="22" t="s">
        <v>1089</v>
      </c>
      <c r="K217" s="25">
        <v>45863</v>
      </c>
      <c r="L217" s="27">
        <f>+VLOOKUP(B217,'EBS phản hồi'!H:M,6,0)</f>
        <v>-1919074</v>
      </c>
      <c r="M217" s="27">
        <f t="shared" si="3"/>
        <v>0</v>
      </c>
    </row>
    <row r="218" spans="1:13" hidden="1" x14ac:dyDescent="0.25">
      <c r="A218" s="20">
        <v>45815</v>
      </c>
      <c r="B218" s="21">
        <v>35793</v>
      </c>
      <c r="C218" s="22" t="s">
        <v>1085</v>
      </c>
      <c r="D218" s="22" t="s">
        <v>1243</v>
      </c>
      <c r="E218" s="23">
        <v>4959656</v>
      </c>
      <c r="F218" s="24" t="s">
        <v>1087</v>
      </c>
      <c r="G218" s="23">
        <v>396772</v>
      </c>
      <c r="H218" s="23">
        <v>5356428</v>
      </c>
      <c r="I218" s="22" t="s">
        <v>1088</v>
      </c>
      <c r="J218" s="22" t="s">
        <v>1089</v>
      </c>
      <c r="K218" s="25">
        <v>45863</v>
      </c>
      <c r="L218" s="27">
        <f>+VLOOKUP(B218,'EBS phản hồi'!H:M,6,0)</f>
        <v>-5356428</v>
      </c>
      <c r="M218" s="27">
        <f t="shared" si="3"/>
        <v>0</v>
      </c>
    </row>
    <row r="219" spans="1:13" hidden="1" x14ac:dyDescent="0.25">
      <c r="A219" s="20">
        <v>45815</v>
      </c>
      <c r="B219" s="21">
        <v>35794</v>
      </c>
      <c r="C219" s="22" t="s">
        <v>1085</v>
      </c>
      <c r="D219" s="22" t="s">
        <v>1244</v>
      </c>
      <c r="E219" s="23">
        <v>888460</v>
      </c>
      <c r="F219" s="24" t="s">
        <v>1087</v>
      </c>
      <c r="G219" s="23">
        <v>71077</v>
      </c>
      <c r="H219" s="23">
        <v>959537</v>
      </c>
      <c r="I219" s="22" t="s">
        <v>1088</v>
      </c>
      <c r="J219" s="22" t="s">
        <v>1089</v>
      </c>
      <c r="K219" s="25">
        <v>45863</v>
      </c>
      <c r="L219" s="27">
        <f>+VLOOKUP(B219,'EBS phản hồi'!H:M,6,0)</f>
        <v>-959537</v>
      </c>
      <c r="M219" s="27">
        <f t="shared" si="3"/>
        <v>0</v>
      </c>
    </row>
    <row r="220" spans="1:13" hidden="1" x14ac:dyDescent="0.25">
      <c r="A220" s="20">
        <v>45815</v>
      </c>
      <c r="B220" s="21">
        <v>35795</v>
      </c>
      <c r="C220" s="22" t="s">
        <v>1085</v>
      </c>
      <c r="D220" s="22" t="s">
        <v>1245</v>
      </c>
      <c r="E220" s="23">
        <v>2937280</v>
      </c>
      <c r="F220" s="24" t="s">
        <v>1087</v>
      </c>
      <c r="G220" s="23">
        <v>234982</v>
      </c>
      <c r="H220" s="23">
        <v>3172262</v>
      </c>
      <c r="I220" s="22" t="s">
        <v>1088</v>
      </c>
      <c r="J220" s="22" t="s">
        <v>1089</v>
      </c>
      <c r="K220" s="25">
        <v>45863</v>
      </c>
      <c r="L220" s="27">
        <f>+VLOOKUP(B220,'EBS phản hồi'!H:M,6,0)</f>
        <v>-3172262</v>
      </c>
      <c r="M220" s="27">
        <f t="shared" si="3"/>
        <v>0</v>
      </c>
    </row>
    <row r="221" spans="1:13" hidden="1" x14ac:dyDescent="0.25">
      <c r="A221" s="20">
        <v>45817</v>
      </c>
      <c r="B221" s="21">
        <v>35905</v>
      </c>
      <c r="C221" s="22" t="s">
        <v>1085</v>
      </c>
      <c r="D221" s="22" t="s">
        <v>1130</v>
      </c>
      <c r="E221" s="23">
        <v>2888820</v>
      </c>
      <c r="F221" s="24" t="s">
        <v>1087</v>
      </c>
      <c r="G221" s="23">
        <v>231106</v>
      </c>
      <c r="H221" s="23">
        <v>3119926</v>
      </c>
      <c r="I221" s="22" t="s">
        <v>1088</v>
      </c>
      <c r="J221" s="22" t="s">
        <v>1089</v>
      </c>
      <c r="K221" s="25">
        <v>45865</v>
      </c>
      <c r="L221" s="27">
        <f>+VLOOKUP(B221,'EBS phản hồi'!H:M,6,0)</f>
        <v>-3119926</v>
      </c>
      <c r="M221" s="27">
        <f t="shared" si="3"/>
        <v>0</v>
      </c>
    </row>
    <row r="222" spans="1:13" hidden="1" x14ac:dyDescent="0.25">
      <c r="A222" s="20">
        <v>45817</v>
      </c>
      <c r="B222" s="21">
        <v>35926</v>
      </c>
      <c r="C222" s="22" t="s">
        <v>1085</v>
      </c>
      <c r="D222" s="22" t="s">
        <v>1093</v>
      </c>
      <c r="E222" s="23">
        <v>2357100</v>
      </c>
      <c r="F222" s="24" t="s">
        <v>1087</v>
      </c>
      <c r="G222" s="23">
        <v>188568</v>
      </c>
      <c r="H222" s="23">
        <v>2545668</v>
      </c>
      <c r="I222" s="22" t="s">
        <v>1088</v>
      </c>
      <c r="J222" s="22" t="s">
        <v>1089</v>
      </c>
      <c r="K222" s="25">
        <v>45865</v>
      </c>
      <c r="L222" s="27">
        <f>+VLOOKUP(B222,'EBS phản hồi'!H:M,6,0)</f>
        <v>-2545668</v>
      </c>
      <c r="M222" s="27">
        <f t="shared" si="3"/>
        <v>0</v>
      </c>
    </row>
    <row r="223" spans="1:13" hidden="1" x14ac:dyDescent="0.25">
      <c r="A223" s="20">
        <v>45817</v>
      </c>
      <c r="B223" s="21">
        <v>35927</v>
      </c>
      <c r="C223" s="22" t="s">
        <v>1085</v>
      </c>
      <c r="D223" s="22" t="s">
        <v>1094</v>
      </c>
      <c r="E223" s="23">
        <v>5539836</v>
      </c>
      <c r="F223" s="24" t="s">
        <v>1087</v>
      </c>
      <c r="G223" s="23">
        <v>443187</v>
      </c>
      <c r="H223" s="23">
        <v>5983023</v>
      </c>
      <c r="I223" s="22" t="s">
        <v>1088</v>
      </c>
      <c r="J223" s="22" t="s">
        <v>1089</v>
      </c>
      <c r="K223" s="25">
        <v>45865</v>
      </c>
      <c r="L223" s="27">
        <f>+VLOOKUP(B223,'EBS phản hồi'!H:M,6,0)</f>
        <v>-5983023</v>
      </c>
      <c r="M223" s="27">
        <f t="shared" si="3"/>
        <v>0</v>
      </c>
    </row>
    <row r="224" spans="1:13" hidden="1" x14ac:dyDescent="0.25">
      <c r="A224" s="20">
        <v>45817</v>
      </c>
      <c r="B224" s="21">
        <v>35928</v>
      </c>
      <c r="C224" s="22" t="s">
        <v>1085</v>
      </c>
      <c r="D224" s="22" t="s">
        <v>1129</v>
      </c>
      <c r="E224" s="23">
        <v>1776920</v>
      </c>
      <c r="F224" s="24" t="s">
        <v>1087</v>
      </c>
      <c r="G224" s="23">
        <v>142154</v>
      </c>
      <c r="H224" s="23">
        <v>1919074</v>
      </c>
      <c r="I224" s="22" t="s">
        <v>1088</v>
      </c>
      <c r="J224" s="22" t="s">
        <v>1089</v>
      </c>
      <c r="K224" s="25">
        <v>45865</v>
      </c>
      <c r="L224" s="27">
        <f>+VLOOKUP(B224,'EBS phản hồi'!H:M,6,0)</f>
        <v>-1919074</v>
      </c>
      <c r="M224" s="27">
        <f t="shared" si="3"/>
        <v>0</v>
      </c>
    </row>
    <row r="225" spans="1:13" hidden="1" x14ac:dyDescent="0.25">
      <c r="A225" s="20">
        <v>45817</v>
      </c>
      <c r="B225" s="21">
        <v>35930</v>
      </c>
      <c r="C225" s="22" t="s">
        <v>1085</v>
      </c>
      <c r="D225" s="22" t="s">
        <v>1104</v>
      </c>
      <c r="E225" s="23">
        <v>888460</v>
      </c>
      <c r="F225" s="24" t="s">
        <v>1087</v>
      </c>
      <c r="G225" s="23">
        <v>71077</v>
      </c>
      <c r="H225" s="23">
        <v>959537</v>
      </c>
      <c r="I225" s="22" t="s">
        <v>1088</v>
      </c>
      <c r="J225" s="22" t="s">
        <v>1089</v>
      </c>
      <c r="K225" s="25">
        <v>45865</v>
      </c>
      <c r="L225" s="27">
        <f>+VLOOKUP(B225,'EBS phản hồi'!H:M,6,0)</f>
        <v>-959537</v>
      </c>
      <c r="M225" s="27">
        <f t="shared" si="3"/>
        <v>0</v>
      </c>
    </row>
    <row r="226" spans="1:13" hidden="1" x14ac:dyDescent="0.25">
      <c r="A226" s="20">
        <v>45817</v>
      </c>
      <c r="B226" s="21">
        <v>35931</v>
      </c>
      <c r="C226" s="22" t="s">
        <v>1085</v>
      </c>
      <c r="D226" s="22" t="s">
        <v>1104</v>
      </c>
      <c r="E226" s="23">
        <v>8146128</v>
      </c>
      <c r="F226" s="24" t="s">
        <v>1087</v>
      </c>
      <c r="G226" s="23">
        <v>651690</v>
      </c>
      <c r="H226" s="23">
        <v>8797818</v>
      </c>
      <c r="I226" s="22" t="s">
        <v>1088</v>
      </c>
      <c r="J226" s="22" t="s">
        <v>1089</v>
      </c>
      <c r="K226" s="25">
        <v>45865</v>
      </c>
      <c r="L226" s="27">
        <f>+VLOOKUP(B226,'EBS phản hồi'!H:M,6,0)</f>
        <v>-8797818</v>
      </c>
      <c r="M226" s="27">
        <f t="shared" si="3"/>
        <v>0</v>
      </c>
    </row>
    <row r="227" spans="1:13" hidden="1" x14ac:dyDescent="0.25">
      <c r="A227" s="20">
        <v>45817</v>
      </c>
      <c r="B227" s="21">
        <v>35932</v>
      </c>
      <c r="C227" s="22" t="s">
        <v>1085</v>
      </c>
      <c r="D227" s="22" t="s">
        <v>1105</v>
      </c>
      <c r="E227" s="23">
        <v>1289924</v>
      </c>
      <c r="F227" s="24" t="s">
        <v>1087</v>
      </c>
      <c r="G227" s="23">
        <v>103194</v>
      </c>
      <c r="H227" s="23">
        <v>1393118</v>
      </c>
      <c r="I227" s="22" t="s">
        <v>1088</v>
      </c>
      <c r="J227" s="22" t="s">
        <v>1089</v>
      </c>
      <c r="K227" s="25">
        <v>45865</v>
      </c>
      <c r="L227" s="27">
        <f>+VLOOKUP(B227,'EBS phản hồi'!H:M,6,0)</f>
        <v>-1393118</v>
      </c>
      <c r="M227" s="27">
        <f t="shared" si="3"/>
        <v>0</v>
      </c>
    </row>
    <row r="228" spans="1:13" hidden="1" x14ac:dyDescent="0.25">
      <c r="A228" s="20">
        <v>45817</v>
      </c>
      <c r="B228" s="21">
        <v>35933</v>
      </c>
      <c r="C228" s="22" t="s">
        <v>1085</v>
      </c>
      <c r="D228" s="22" t="s">
        <v>1136</v>
      </c>
      <c r="E228" s="23">
        <v>1289924</v>
      </c>
      <c r="F228" s="24" t="s">
        <v>1087</v>
      </c>
      <c r="G228" s="23">
        <v>103194</v>
      </c>
      <c r="H228" s="23">
        <v>1393118</v>
      </c>
      <c r="I228" s="22" t="s">
        <v>1088</v>
      </c>
      <c r="J228" s="22" t="s">
        <v>1089</v>
      </c>
      <c r="K228" s="25">
        <v>45865</v>
      </c>
      <c r="L228" s="27">
        <f>+VLOOKUP(B228,'EBS phản hồi'!H:M,6,0)</f>
        <v>-1393118</v>
      </c>
      <c r="M228" s="27">
        <f t="shared" si="3"/>
        <v>0</v>
      </c>
    </row>
    <row r="229" spans="1:13" hidden="1" x14ac:dyDescent="0.25">
      <c r="A229" s="20">
        <v>45817</v>
      </c>
      <c r="B229" s="21">
        <v>35934</v>
      </c>
      <c r="C229" s="22" t="s">
        <v>1085</v>
      </c>
      <c r="D229" s="22" t="s">
        <v>1138</v>
      </c>
      <c r="E229" s="23">
        <v>888460</v>
      </c>
      <c r="F229" s="24" t="s">
        <v>1087</v>
      </c>
      <c r="G229" s="23">
        <v>71077</v>
      </c>
      <c r="H229" s="23">
        <v>959537</v>
      </c>
      <c r="I229" s="22" t="s">
        <v>1088</v>
      </c>
      <c r="J229" s="22" t="s">
        <v>1089</v>
      </c>
      <c r="K229" s="25">
        <v>45865</v>
      </c>
      <c r="L229" s="27">
        <f>+VLOOKUP(B229,'EBS phản hồi'!H:M,6,0)</f>
        <v>-959537</v>
      </c>
      <c r="M229" s="27">
        <f t="shared" si="3"/>
        <v>0</v>
      </c>
    </row>
    <row r="230" spans="1:13" hidden="1" x14ac:dyDescent="0.25">
      <c r="A230" s="20">
        <v>45817</v>
      </c>
      <c r="B230" s="21">
        <v>35935</v>
      </c>
      <c r="C230" s="22" t="s">
        <v>1085</v>
      </c>
      <c r="D230" s="22" t="s">
        <v>1159</v>
      </c>
      <c r="E230" s="23">
        <v>3138012</v>
      </c>
      <c r="F230" s="24" t="s">
        <v>1087</v>
      </c>
      <c r="G230" s="23">
        <v>251041</v>
      </c>
      <c r="H230" s="23">
        <v>3389053</v>
      </c>
      <c r="I230" s="22" t="s">
        <v>1088</v>
      </c>
      <c r="J230" s="22" t="s">
        <v>1089</v>
      </c>
      <c r="K230" s="25">
        <v>45865</v>
      </c>
      <c r="L230" s="27">
        <f>+VLOOKUP(B230,'EBS phản hồi'!H:M,6,0)</f>
        <v>-3389053</v>
      </c>
      <c r="M230" s="27">
        <f t="shared" si="3"/>
        <v>0</v>
      </c>
    </row>
    <row r="231" spans="1:13" hidden="1" x14ac:dyDescent="0.25">
      <c r="A231" s="20">
        <v>45819</v>
      </c>
      <c r="B231" s="21">
        <v>36077</v>
      </c>
      <c r="C231" s="22" t="s">
        <v>1085</v>
      </c>
      <c r="D231" s="22" t="s">
        <v>1100</v>
      </c>
      <c r="E231" s="23">
        <v>1928640</v>
      </c>
      <c r="F231" s="24" t="s">
        <v>1087</v>
      </c>
      <c r="G231" s="23">
        <v>154291</v>
      </c>
      <c r="H231" s="23">
        <v>2082931</v>
      </c>
      <c r="I231" s="22" t="s">
        <v>1088</v>
      </c>
      <c r="J231" s="22" t="s">
        <v>1089</v>
      </c>
      <c r="K231" s="25">
        <v>45867</v>
      </c>
      <c r="L231" s="27">
        <f>+VLOOKUP(B231,'EBS phản hồi'!H:M,6,0)</f>
        <v>-2082931</v>
      </c>
      <c r="M231" s="27">
        <f t="shared" si="3"/>
        <v>0</v>
      </c>
    </row>
    <row r="232" spans="1:13" hidden="1" x14ac:dyDescent="0.25">
      <c r="A232" s="20">
        <v>45819</v>
      </c>
      <c r="B232" s="21">
        <v>36080</v>
      </c>
      <c r="C232" s="22" t="s">
        <v>1085</v>
      </c>
      <c r="D232" s="22" t="s">
        <v>1224</v>
      </c>
      <c r="E232" s="23">
        <v>888460</v>
      </c>
      <c r="F232" s="24" t="s">
        <v>1087</v>
      </c>
      <c r="G232" s="23">
        <v>71077</v>
      </c>
      <c r="H232" s="23">
        <v>959537</v>
      </c>
      <c r="I232" s="22" t="s">
        <v>1088</v>
      </c>
      <c r="J232" s="22" t="s">
        <v>1089</v>
      </c>
      <c r="K232" s="25">
        <v>45867</v>
      </c>
      <c r="L232" s="27">
        <f>+VLOOKUP(B232,'EBS phản hồi'!H:M,6,0)</f>
        <v>-959537</v>
      </c>
      <c r="M232" s="27">
        <f t="shared" si="3"/>
        <v>0</v>
      </c>
    </row>
    <row r="233" spans="1:13" hidden="1" x14ac:dyDescent="0.25">
      <c r="A233" s="20">
        <v>45819</v>
      </c>
      <c r="B233" s="21">
        <v>36085</v>
      </c>
      <c r="C233" s="22" t="s">
        <v>1085</v>
      </c>
      <c r="D233" s="22" t="s">
        <v>1111</v>
      </c>
      <c r="E233" s="23">
        <v>1776920</v>
      </c>
      <c r="F233" s="24" t="s">
        <v>1087</v>
      </c>
      <c r="G233" s="23">
        <v>142154</v>
      </c>
      <c r="H233" s="23">
        <v>1919074</v>
      </c>
      <c r="I233" s="22" t="s">
        <v>1088</v>
      </c>
      <c r="J233" s="22" t="s">
        <v>1089</v>
      </c>
      <c r="K233" s="25">
        <v>45867</v>
      </c>
      <c r="L233" s="27">
        <f>+VLOOKUP(B233,'EBS phản hồi'!H:M,6,0)</f>
        <v>-1919074</v>
      </c>
      <c r="M233" s="27">
        <f t="shared" si="3"/>
        <v>0</v>
      </c>
    </row>
    <row r="234" spans="1:13" hidden="1" x14ac:dyDescent="0.25">
      <c r="A234" s="20">
        <v>45819</v>
      </c>
      <c r="B234" s="21">
        <v>36086</v>
      </c>
      <c r="C234" s="22" t="s">
        <v>1085</v>
      </c>
      <c r="D234" s="22" t="s">
        <v>1111</v>
      </c>
      <c r="E234" s="23">
        <v>2092360</v>
      </c>
      <c r="F234" s="24" t="s">
        <v>1087</v>
      </c>
      <c r="G234" s="23">
        <v>167389</v>
      </c>
      <c r="H234" s="23">
        <v>2259749</v>
      </c>
      <c r="I234" s="22" t="s">
        <v>1088</v>
      </c>
      <c r="J234" s="22" t="s">
        <v>1089</v>
      </c>
      <c r="K234" s="25">
        <v>45867</v>
      </c>
      <c r="L234" s="27">
        <f>+VLOOKUP(B234,'EBS phản hồi'!H:M,6,0)</f>
        <v>-2259749</v>
      </c>
      <c r="M234" s="27">
        <f t="shared" si="3"/>
        <v>0</v>
      </c>
    </row>
    <row r="235" spans="1:13" hidden="1" x14ac:dyDescent="0.25">
      <c r="A235" s="20">
        <v>45819</v>
      </c>
      <c r="B235" s="21">
        <v>36089</v>
      </c>
      <c r="C235" s="22" t="s">
        <v>1085</v>
      </c>
      <c r="D235" s="22" t="s">
        <v>1170</v>
      </c>
      <c r="E235" s="23">
        <v>888460</v>
      </c>
      <c r="F235" s="24" t="s">
        <v>1087</v>
      </c>
      <c r="G235" s="23">
        <v>71077</v>
      </c>
      <c r="H235" s="23">
        <v>959537</v>
      </c>
      <c r="I235" s="22" t="s">
        <v>1088</v>
      </c>
      <c r="J235" s="22" t="s">
        <v>1089</v>
      </c>
      <c r="K235" s="25">
        <v>45867</v>
      </c>
      <c r="L235" s="27">
        <f>+VLOOKUP(B235,'EBS phản hồi'!H:M,6,0)</f>
        <v>-959537</v>
      </c>
      <c r="M235" s="27">
        <f t="shared" si="3"/>
        <v>0</v>
      </c>
    </row>
    <row r="236" spans="1:13" hidden="1" x14ac:dyDescent="0.25">
      <c r="A236" s="20">
        <v>45819</v>
      </c>
      <c r="B236" s="21">
        <v>36092</v>
      </c>
      <c r="C236" s="22" t="s">
        <v>1085</v>
      </c>
      <c r="D236" s="22" t="s">
        <v>1110</v>
      </c>
      <c r="E236" s="23">
        <v>2020640</v>
      </c>
      <c r="F236" s="24" t="s">
        <v>1087</v>
      </c>
      <c r="G236" s="23">
        <v>161651</v>
      </c>
      <c r="H236" s="23">
        <v>2182291</v>
      </c>
      <c r="I236" s="22" t="s">
        <v>1088</v>
      </c>
      <c r="J236" s="22" t="s">
        <v>1089</v>
      </c>
      <c r="K236" s="25">
        <v>45867</v>
      </c>
      <c r="L236" s="27">
        <f>+VLOOKUP(B236,'EBS phản hồi'!H:M,6,0)</f>
        <v>-2182291</v>
      </c>
      <c r="M236" s="27">
        <f t="shared" si="3"/>
        <v>0</v>
      </c>
    </row>
    <row r="237" spans="1:13" hidden="1" x14ac:dyDescent="0.25">
      <c r="A237" s="20">
        <v>45819</v>
      </c>
      <c r="B237" s="21">
        <v>36095</v>
      </c>
      <c r="C237" s="22" t="s">
        <v>1085</v>
      </c>
      <c r="D237" s="22" t="s">
        <v>1112</v>
      </c>
      <c r="E237" s="23">
        <v>888460</v>
      </c>
      <c r="F237" s="24" t="s">
        <v>1087</v>
      </c>
      <c r="G237" s="23">
        <v>71077</v>
      </c>
      <c r="H237" s="23">
        <v>959537</v>
      </c>
      <c r="I237" s="22" t="s">
        <v>1088</v>
      </c>
      <c r="J237" s="22" t="s">
        <v>1089</v>
      </c>
      <c r="K237" s="25">
        <v>45867</v>
      </c>
      <c r="L237" s="27">
        <f>+VLOOKUP(B237,'EBS phản hồi'!H:M,6,0)</f>
        <v>-959537</v>
      </c>
      <c r="M237" s="27">
        <f t="shared" si="3"/>
        <v>0</v>
      </c>
    </row>
    <row r="238" spans="1:13" hidden="1" x14ac:dyDescent="0.25">
      <c r="A238" s="20">
        <v>45819</v>
      </c>
      <c r="B238" s="21">
        <v>36106</v>
      </c>
      <c r="C238" s="22" t="s">
        <v>1085</v>
      </c>
      <c r="D238" s="22" t="s">
        <v>1246</v>
      </c>
      <c r="E238" s="23">
        <v>5115664</v>
      </c>
      <c r="F238" s="24" t="s">
        <v>1087</v>
      </c>
      <c r="G238" s="23">
        <v>409253</v>
      </c>
      <c r="H238" s="23">
        <v>5524917</v>
      </c>
      <c r="I238" s="22" t="s">
        <v>1088</v>
      </c>
      <c r="J238" s="22" t="s">
        <v>1089</v>
      </c>
      <c r="K238" s="25">
        <v>45867</v>
      </c>
      <c r="L238" s="27">
        <f>+VLOOKUP(B238,'EBS phản hồi'!H:M,6,0)</f>
        <v>-5524917</v>
      </c>
      <c r="M238" s="27">
        <f t="shared" si="3"/>
        <v>0</v>
      </c>
    </row>
    <row r="239" spans="1:13" hidden="1" x14ac:dyDescent="0.25">
      <c r="A239" s="20">
        <v>45819</v>
      </c>
      <c r="B239" s="21">
        <v>36107</v>
      </c>
      <c r="C239" s="22" t="s">
        <v>1085</v>
      </c>
      <c r="D239" s="22" t="s">
        <v>1247</v>
      </c>
      <c r="E239" s="23">
        <v>2937280</v>
      </c>
      <c r="F239" s="24" t="s">
        <v>1087</v>
      </c>
      <c r="G239" s="23">
        <v>234982</v>
      </c>
      <c r="H239" s="23">
        <v>3172262</v>
      </c>
      <c r="I239" s="22" t="s">
        <v>1088</v>
      </c>
      <c r="J239" s="22" t="s">
        <v>1089</v>
      </c>
      <c r="K239" s="25">
        <v>45867</v>
      </c>
      <c r="L239" s="27">
        <f>+VLOOKUP(B239,'EBS phản hồi'!H:M,6,0)</f>
        <v>-3172262</v>
      </c>
      <c r="M239" s="27">
        <f t="shared" si="3"/>
        <v>0</v>
      </c>
    </row>
    <row r="240" spans="1:13" hidden="1" x14ac:dyDescent="0.25">
      <c r="A240" s="20">
        <v>45819</v>
      </c>
      <c r="B240" s="21">
        <v>36108</v>
      </c>
      <c r="C240" s="22" t="s">
        <v>1085</v>
      </c>
      <c r="D240" s="22" t="s">
        <v>1248</v>
      </c>
      <c r="E240" s="23">
        <v>3245560</v>
      </c>
      <c r="F240" s="24" t="s">
        <v>1087</v>
      </c>
      <c r="G240" s="23">
        <v>259645</v>
      </c>
      <c r="H240" s="23">
        <v>3505205</v>
      </c>
      <c r="I240" s="22" t="s">
        <v>1088</v>
      </c>
      <c r="J240" s="22" t="s">
        <v>1089</v>
      </c>
      <c r="K240" s="25">
        <v>45867</v>
      </c>
      <c r="L240" s="27">
        <f>+VLOOKUP(B240,'EBS phản hồi'!H:M,6,0)</f>
        <v>-3505205</v>
      </c>
      <c r="M240" s="27">
        <f t="shared" si="3"/>
        <v>0</v>
      </c>
    </row>
    <row r="241" spans="1:13" hidden="1" x14ac:dyDescent="0.25">
      <c r="A241" s="20">
        <v>45819</v>
      </c>
      <c r="B241" s="21">
        <v>36109</v>
      </c>
      <c r="C241" s="22" t="s">
        <v>1085</v>
      </c>
      <c r="D241" s="22" t="s">
        <v>1249</v>
      </c>
      <c r="E241" s="23">
        <v>2500384</v>
      </c>
      <c r="F241" s="24" t="s">
        <v>1087</v>
      </c>
      <c r="G241" s="23">
        <v>200031</v>
      </c>
      <c r="H241" s="23">
        <v>2700415</v>
      </c>
      <c r="I241" s="22" t="s">
        <v>1088</v>
      </c>
      <c r="J241" s="22" t="s">
        <v>1089</v>
      </c>
      <c r="K241" s="25">
        <v>45867</v>
      </c>
      <c r="L241" s="27">
        <f>+VLOOKUP(B241,'EBS phản hồi'!H:M,6,0)</f>
        <v>-2700415</v>
      </c>
      <c r="M241" s="27">
        <f t="shared" si="3"/>
        <v>0</v>
      </c>
    </row>
    <row r="242" spans="1:13" hidden="1" x14ac:dyDescent="0.25">
      <c r="A242" s="20">
        <v>45819</v>
      </c>
      <c r="B242" s="21">
        <v>36128</v>
      </c>
      <c r="C242" s="22" t="s">
        <v>1085</v>
      </c>
      <c r="D242" s="22" t="s">
        <v>1250</v>
      </c>
      <c r="E242" s="23">
        <v>2178384</v>
      </c>
      <c r="F242" s="24" t="s">
        <v>1087</v>
      </c>
      <c r="G242" s="23">
        <v>174271</v>
      </c>
      <c r="H242" s="23">
        <v>2352655</v>
      </c>
      <c r="I242" s="22" t="s">
        <v>1088</v>
      </c>
      <c r="J242" s="22" t="s">
        <v>1089</v>
      </c>
      <c r="K242" s="25">
        <v>45867</v>
      </c>
      <c r="L242" s="27">
        <f>+VLOOKUP(B242,'EBS phản hồi'!H:M,6,0)</f>
        <v>-2352655</v>
      </c>
      <c r="M242" s="27">
        <f t="shared" si="3"/>
        <v>0</v>
      </c>
    </row>
    <row r="243" spans="1:13" hidden="1" x14ac:dyDescent="0.25">
      <c r="A243" s="20">
        <v>45820</v>
      </c>
      <c r="B243" s="21">
        <v>36464</v>
      </c>
      <c r="C243" s="22" t="s">
        <v>1085</v>
      </c>
      <c r="D243" s="22" t="s">
        <v>1123</v>
      </c>
      <c r="E243" s="23">
        <v>1776920</v>
      </c>
      <c r="F243" s="24" t="s">
        <v>1087</v>
      </c>
      <c r="G243" s="23">
        <v>142154</v>
      </c>
      <c r="H243" s="23">
        <v>1919074</v>
      </c>
      <c r="I243" s="22" t="s">
        <v>1088</v>
      </c>
      <c r="J243" s="22" t="s">
        <v>1089</v>
      </c>
      <c r="K243" s="25">
        <v>45868</v>
      </c>
      <c r="L243" s="27">
        <f>+VLOOKUP(B243,'EBS phản hồi'!H:M,6,0)</f>
        <v>-1919074</v>
      </c>
      <c r="M243" s="27">
        <f t="shared" si="3"/>
        <v>0</v>
      </c>
    </row>
    <row r="244" spans="1:13" hidden="1" x14ac:dyDescent="0.25">
      <c r="A244" s="20">
        <v>45820</v>
      </c>
      <c r="B244" s="21">
        <v>36465</v>
      </c>
      <c r="C244" s="22" t="s">
        <v>1085</v>
      </c>
      <c r="D244" s="22" t="s">
        <v>1123</v>
      </c>
      <c r="E244" s="23">
        <v>2330104</v>
      </c>
      <c r="F244" s="24" t="s">
        <v>1087</v>
      </c>
      <c r="G244" s="23">
        <v>186408</v>
      </c>
      <c r="H244" s="23">
        <v>2516512</v>
      </c>
      <c r="I244" s="22" t="s">
        <v>1088</v>
      </c>
      <c r="J244" s="22" t="s">
        <v>1089</v>
      </c>
      <c r="K244" s="25">
        <v>45868</v>
      </c>
      <c r="L244" s="27">
        <f>+VLOOKUP(B244,'EBS phản hồi'!H:M,6,0)</f>
        <v>-2516512</v>
      </c>
      <c r="M244" s="27">
        <f t="shared" si="3"/>
        <v>0</v>
      </c>
    </row>
    <row r="245" spans="1:13" hidden="1" x14ac:dyDescent="0.25">
      <c r="A245" s="20">
        <v>45820</v>
      </c>
      <c r="B245" s="21">
        <v>36467</v>
      </c>
      <c r="C245" s="22" t="s">
        <v>1085</v>
      </c>
      <c r="D245" s="22" t="s">
        <v>1139</v>
      </c>
      <c r="E245" s="23">
        <v>2580540</v>
      </c>
      <c r="F245" s="24" t="s">
        <v>1087</v>
      </c>
      <c r="G245" s="23">
        <v>206443</v>
      </c>
      <c r="H245" s="23">
        <v>2786983</v>
      </c>
      <c r="I245" s="22" t="s">
        <v>1088</v>
      </c>
      <c r="J245" s="22" t="s">
        <v>1089</v>
      </c>
      <c r="K245" s="25">
        <v>45868</v>
      </c>
      <c r="L245" s="27">
        <f>+VLOOKUP(B245,'EBS phản hồi'!H:M,6,0)</f>
        <v>-2786983</v>
      </c>
      <c r="M245" s="27">
        <f t="shared" si="3"/>
        <v>0</v>
      </c>
    </row>
    <row r="246" spans="1:13" hidden="1" x14ac:dyDescent="0.25">
      <c r="A246" s="20">
        <v>45820</v>
      </c>
      <c r="B246" s="21">
        <v>36488</v>
      </c>
      <c r="C246" s="22" t="s">
        <v>1085</v>
      </c>
      <c r="D246" s="22" t="s">
        <v>1139</v>
      </c>
      <c r="E246" s="23">
        <v>888460</v>
      </c>
      <c r="F246" s="24" t="s">
        <v>1087</v>
      </c>
      <c r="G246" s="23">
        <v>71077</v>
      </c>
      <c r="H246" s="23">
        <v>959537</v>
      </c>
      <c r="I246" s="22" t="s">
        <v>1088</v>
      </c>
      <c r="J246" s="22" t="s">
        <v>1089</v>
      </c>
      <c r="K246" s="25">
        <v>45868</v>
      </c>
      <c r="L246" s="27">
        <f>+VLOOKUP(B246,'EBS phản hồi'!H:M,6,0)</f>
        <v>-959537</v>
      </c>
      <c r="M246" s="27">
        <f t="shared" si="3"/>
        <v>0</v>
      </c>
    </row>
    <row r="247" spans="1:13" hidden="1" x14ac:dyDescent="0.25">
      <c r="A247" s="20">
        <v>45820</v>
      </c>
      <c r="B247" s="21">
        <v>36650</v>
      </c>
      <c r="C247" s="22" t="s">
        <v>1085</v>
      </c>
      <c r="D247" s="22" t="s">
        <v>1251</v>
      </c>
      <c r="E247" s="23">
        <v>2037372</v>
      </c>
      <c r="F247" s="24" t="s">
        <v>1087</v>
      </c>
      <c r="G247" s="23">
        <v>162990</v>
      </c>
      <c r="H247" s="23">
        <v>2200362</v>
      </c>
      <c r="I247" s="22" t="s">
        <v>1088</v>
      </c>
      <c r="J247" s="22" t="s">
        <v>1089</v>
      </c>
      <c r="K247" s="25">
        <v>45868</v>
      </c>
      <c r="L247" s="27">
        <f>+VLOOKUP(B247,'EBS phản hồi'!H:M,6,0)</f>
        <v>-2200362</v>
      </c>
      <c r="M247" s="27">
        <f t="shared" si="3"/>
        <v>0</v>
      </c>
    </row>
    <row r="248" spans="1:13" hidden="1" x14ac:dyDescent="0.25">
      <c r="A248" s="20">
        <v>45820</v>
      </c>
      <c r="B248" s="21">
        <v>36651</v>
      </c>
      <c r="C248" s="22" t="s">
        <v>1085</v>
      </c>
      <c r="D248" s="22" t="s">
        <v>1252</v>
      </c>
      <c r="E248" s="23">
        <v>2000360</v>
      </c>
      <c r="F248" s="24" t="s">
        <v>1087</v>
      </c>
      <c r="G248" s="23">
        <v>160029</v>
      </c>
      <c r="H248" s="23">
        <v>2160389</v>
      </c>
      <c r="I248" s="22" t="s">
        <v>1088</v>
      </c>
      <c r="J248" s="22" t="s">
        <v>1089</v>
      </c>
      <c r="K248" s="25">
        <v>45868</v>
      </c>
      <c r="L248" s="27">
        <f>+VLOOKUP(B248,'EBS phản hồi'!H:M,6,0)</f>
        <v>-2160389</v>
      </c>
      <c r="M248" s="27">
        <f t="shared" si="3"/>
        <v>0</v>
      </c>
    </row>
    <row r="249" spans="1:13" hidden="1" x14ac:dyDescent="0.25">
      <c r="A249" s="20">
        <v>45820</v>
      </c>
      <c r="B249" s="21">
        <v>36652</v>
      </c>
      <c r="C249" s="22" t="s">
        <v>1085</v>
      </c>
      <c r="D249" s="22" t="s">
        <v>1253</v>
      </c>
      <c r="E249" s="23">
        <v>2357100</v>
      </c>
      <c r="F249" s="24" t="s">
        <v>1087</v>
      </c>
      <c r="G249" s="23">
        <v>188568</v>
      </c>
      <c r="H249" s="23">
        <v>2545668</v>
      </c>
      <c r="I249" s="22" t="s">
        <v>1088</v>
      </c>
      <c r="J249" s="22" t="s">
        <v>1089</v>
      </c>
      <c r="K249" s="25">
        <v>45868</v>
      </c>
      <c r="L249" s="27">
        <f>+VLOOKUP(B249,'EBS phản hồi'!H:M,6,0)</f>
        <v>-2545668</v>
      </c>
      <c r="M249" s="27">
        <f t="shared" si="3"/>
        <v>0</v>
      </c>
    </row>
    <row r="250" spans="1:13" hidden="1" x14ac:dyDescent="0.25">
      <c r="A250" s="20">
        <v>45820</v>
      </c>
      <c r="B250" s="21">
        <v>36653</v>
      </c>
      <c r="C250" s="22" t="s">
        <v>1085</v>
      </c>
      <c r="D250" s="22" t="s">
        <v>1254</v>
      </c>
      <c r="E250" s="23">
        <v>430732</v>
      </c>
      <c r="F250" s="24" t="s">
        <v>1087</v>
      </c>
      <c r="G250" s="23">
        <v>34459</v>
      </c>
      <c r="H250" s="23">
        <v>465191</v>
      </c>
      <c r="I250" s="22" t="s">
        <v>1088</v>
      </c>
      <c r="J250" s="22" t="s">
        <v>1089</v>
      </c>
      <c r="K250" s="25">
        <v>45868</v>
      </c>
      <c r="L250" s="27">
        <f>+VLOOKUP(B250,'EBS phản hồi'!H:M,6,0)</f>
        <v>-465191</v>
      </c>
      <c r="M250" s="27">
        <f t="shared" si="3"/>
        <v>0</v>
      </c>
    </row>
    <row r="251" spans="1:13" hidden="1" x14ac:dyDescent="0.25">
      <c r="A251" s="20">
        <v>45820</v>
      </c>
      <c r="B251" s="21">
        <v>36654</v>
      </c>
      <c r="C251" s="22" t="s">
        <v>1085</v>
      </c>
      <c r="D251" s="22" t="s">
        <v>1255</v>
      </c>
      <c r="E251" s="23">
        <v>301098</v>
      </c>
      <c r="F251" s="24" t="s">
        <v>1087</v>
      </c>
      <c r="G251" s="23">
        <v>24088</v>
      </c>
      <c r="H251" s="23">
        <v>325186</v>
      </c>
      <c r="I251" s="22" t="s">
        <v>1088</v>
      </c>
      <c r="J251" s="22" t="s">
        <v>1089</v>
      </c>
      <c r="K251" s="25">
        <v>45868</v>
      </c>
      <c r="L251" s="27">
        <f>+VLOOKUP(B251,'EBS phản hồi'!H:M,6,0)</f>
        <v>-325186</v>
      </c>
      <c r="M251" s="27">
        <f t="shared" si="3"/>
        <v>0</v>
      </c>
    </row>
    <row r="252" spans="1:13" hidden="1" x14ac:dyDescent="0.25">
      <c r="A252" s="20">
        <v>45820</v>
      </c>
      <c r="B252" s="21">
        <v>36655</v>
      </c>
      <c r="C252" s="22" t="s">
        <v>1085</v>
      </c>
      <c r="D252" s="22" t="s">
        <v>1256</v>
      </c>
      <c r="E252" s="23">
        <v>5022480</v>
      </c>
      <c r="F252" s="24" t="s">
        <v>1087</v>
      </c>
      <c r="G252" s="23">
        <v>401798</v>
      </c>
      <c r="H252" s="23">
        <v>5424278</v>
      </c>
      <c r="I252" s="22" t="s">
        <v>1088</v>
      </c>
      <c r="J252" s="22" t="s">
        <v>1089</v>
      </c>
      <c r="K252" s="25">
        <v>45868</v>
      </c>
      <c r="L252" s="27">
        <f>+VLOOKUP(B252,'EBS phản hồi'!H:M,6,0)</f>
        <v>-5424278</v>
      </c>
      <c r="M252" s="27">
        <f t="shared" si="3"/>
        <v>0</v>
      </c>
    </row>
    <row r="253" spans="1:13" hidden="1" x14ac:dyDescent="0.25">
      <c r="A253" s="20">
        <v>45821</v>
      </c>
      <c r="B253" s="21">
        <v>36670</v>
      </c>
      <c r="C253" s="22" t="s">
        <v>1085</v>
      </c>
      <c r="D253" s="22" t="s">
        <v>1257</v>
      </c>
      <c r="E253" s="23">
        <v>10012680</v>
      </c>
      <c r="F253" s="24" t="s">
        <v>1087</v>
      </c>
      <c r="G253" s="23">
        <v>801014</v>
      </c>
      <c r="H253" s="23">
        <v>10813694</v>
      </c>
      <c r="I253" s="22" t="s">
        <v>1088</v>
      </c>
      <c r="J253" s="22" t="s">
        <v>1089</v>
      </c>
      <c r="K253" s="25">
        <v>45869</v>
      </c>
      <c r="L253" s="27">
        <f>+VLOOKUP(B253,'EBS phản hồi'!H:M,6,0)</f>
        <v>-10813694</v>
      </c>
      <c r="M253" s="27">
        <f t="shared" si="3"/>
        <v>0</v>
      </c>
    </row>
    <row r="254" spans="1:13" hidden="1" x14ac:dyDescent="0.25">
      <c r="A254" s="20">
        <v>45821</v>
      </c>
      <c r="B254" s="21">
        <v>36691</v>
      </c>
      <c r="C254" s="22" t="s">
        <v>1085</v>
      </c>
      <c r="D254" s="22" t="s">
        <v>1101</v>
      </c>
      <c r="E254" s="23">
        <v>2982004</v>
      </c>
      <c r="F254" s="24" t="s">
        <v>1087</v>
      </c>
      <c r="G254" s="23">
        <v>238560</v>
      </c>
      <c r="H254" s="23">
        <v>3220564</v>
      </c>
      <c r="I254" s="22" t="s">
        <v>1088</v>
      </c>
      <c r="J254" s="22" t="s">
        <v>1089</v>
      </c>
      <c r="K254" s="25">
        <v>45869</v>
      </c>
      <c r="L254" s="27">
        <f>+VLOOKUP(B254,'EBS phản hồi'!H:M,6,0)</f>
        <v>-3220564</v>
      </c>
      <c r="M254" s="27">
        <f t="shared" si="3"/>
        <v>0</v>
      </c>
    </row>
    <row r="255" spans="1:13" hidden="1" x14ac:dyDescent="0.25">
      <c r="A255" s="20">
        <v>45821</v>
      </c>
      <c r="B255" s="21">
        <v>36692</v>
      </c>
      <c r="C255" s="22" t="s">
        <v>1085</v>
      </c>
      <c r="D255" s="22" t="s">
        <v>1102</v>
      </c>
      <c r="E255" s="23">
        <v>2495100</v>
      </c>
      <c r="F255" s="24" t="s">
        <v>1087</v>
      </c>
      <c r="G255" s="23">
        <v>199608</v>
      </c>
      <c r="H255" s="23">
        <v>2694708</v>
      </c>
      <c r="I255" s="22" t="s">
        <v>1088</v>
      </c>
      <c r="J255" s="22" t="s">
        <v>1089</v>
      </c>
      <c r="K255" s="25">
        <v>45869</v>
      </c>
      <c r="L255" s="27">
        <f>+VLOOKUP(B255,'EBS phản hồi'!H:M,6,0)</f>
        <v>-2694708</v>
      </c>
      <c r="M255" s="27">
        <f t="shared" si="3"/>
        <v>0</v>
      </c>
    </row>
    <row r="256" spans="1:13" hidden="1" x14ac:dyDescent="0.25">
      <c r="A256" s="20">
        <v>45821</v>
      </c>
      <c r="B256" s="21">
        <v>36693</v>
      </c>
      <c r="C256" s="22" t="s">
        <v>1085</v>
      </c>
      <c r="D256" s="22" t="s">
        <v>1102</v>
      </c>
      <c r="E256" s="23">
        <v>1776920</v>
      </c>
      <c r="F256" s="24" t="s">
        <v>1087</v>
      </c>
      <c r="G256" s="23">
        <v>142154</v>
      </c>
      <c r="H256" s="23">
        <v>1919074</v>
      </c>
      <c r="I256" s="22" t="s">
        <v>1088</v>
      </c>
      <c r="J256" s="22" t="s">
        <v>1089</v>
      </c>
      <c r="K256" s="25">
        <v>45869</v>
      </c>
      <c r="L256" s="27">
        <f>+VLOOKUP(B256,'EBS phản hồi'!H:M,6,0)</f>
        <v>-1919074</v>
      </c>
      <c r="M256" s="27">
        <f t="shared" si="3"/>
        <v>0</v>
      </c>
    </row>
    <row r="257" spans="1:13" hidden="1" x14ac:dyDescent="0.25">
      <c r="A257" s="20">
        <v>45821</v>
      </c>
      <c r="B257" s="21">
        <v>36694</v>
      </c>
      <c r="C257" s="22" t="s">
        <v>1085</v>
      </c>
      <c r="D257" s="22" t="s">
        <v>1091</v>
      </c>
      <c r="E257" s="23">
        <v>2178384</v>
      </c>
      <c r="F257" s="24" t="s">
        <v>1087</v>
      </c>
      <c r="G257" s="23">
        <v>174271</v>
      </c>
      <c r="H257" s="23">
        <v>2352655</v>
      </c>
      <c r="I257" s="22" t="s">
        <v>1088</v>
      </c>
      <c r="J257" s="22" t="s">
        <v>1089</v>
      </c>
      <c r="K257" s="25">
        <v>45869</v>
      </c>
      <c r="L257" s="27">
        <f>+VLOOKUP(B257,'EBS phản hồi'!H:M,6,0)</f>
        <v>-2352655</v>
      </c>
      <c r="M257" s="27">
        <f t="shared" si="3"/>
        <v>0</v>
      </c>
    </row>
    <row r="258" spans="1:13" hidden="1" x14ac:dyDescent="0.25">
      <c r="A258" s="20">
        <v>45821</v>
      </c>
      <c r="B258" s="21">
        <v>36695</v>
      </c>
      <c r="C258" s="22" t="s">
        <v>1085</v>
      </c>
      <c r="D258" s="22" t="s">
        <v>1092</v>
      </c>
      <c r="E258" s="23">
        <v>2008104</v>
      </c>
      <c r="F258" s="24" t="s">
        <v>1087</v>
      </c>
      <c r="G258" s="23">
        <v>160648</v>
      </c>
      <c r="H258" s="23">
        <v>2168752</v>
      </c>
      <c r="I258" s="22" t="s">
        <v>1088</v>
      </c>
      <c r="J258" s="22" t="s">
        <v>1089</v>
      </c>
      <c r="K258" s="25">
        <v>45869</v>
      </c>
      <c r="L258" s="27">
        <f>+VLOOKUP(B258,'EBS phản hồi'!H:M,6,0)</f>
        <v>-2168752</v>
      </c>
      <c r="M258" s="27">
        <f t="shared" ref="M258:M320" si="4">+L258+H258</f>
        <v>0</v>
      </c>
    </row>
    <row r="259" spans="1:13" hidden="1" x14ac:dyDescent="0.25">
      <c r="A259" s="20">
        <v>45824</v>
      </c>
      <c r="B259" s="21">
        <v>37041</v>
      </c>
      <c r="C259" s="22" t="s">
        <v>1085</v>
      </c>
      <c r="D259" s="22" t="s">
        <v>1258</v>
      </c>
      <c r="E259" s="23">
        <v>1468640</v>
      </c>
      <c r="F259" s="24" t="s">
        <v>1087</v>
      </c>
      <c r="G259" s="23">
        <v>117491</v>
      </c>
      <c r="H259" s="23">
        <v>1586131</v>
      </c>
      <c r="I259" s="22" t="s">
        <v>1088</v>
      </c>
      <c r="J259" s="22" t="s">
        <v>1089</v>
      </c>
      <c r="K259" s="25">
        <v>45872</v>
      </c>
      <c r="L259" s="27">
        <f>+VLOOKUP(B259,'EBS phản hồi'!H:M,6,0)</f>
        <v>-1586131</v>
      </c>
      <c r="M259" s="27">
        <f t="shared" si="4"/>
        <v>0</v>
      </c>
    </row>
    <row r="260" spans="1:13" hidden="1" x14ac:dyDescent="0.25">
      <c r="A260" s="20">
        <v>45824</v>
      </c>
      <c r="B260" s="21">
        <v>37047</v>
      </c>
      <c r="C260" s="22" t="s">
        <v>1085</v>
      </c>
      <c r="D260" s="22" t="s">
        <v>1259</v>
      </c>
      <c r="E260" s="23">
        <v>7364032</v>
      </c>
      <c r="F260" s="24" t="s">
        <v>1087</v>
      </c>
      <c r="G260" s="23">
        <v>589123</v>
      </c>
      <c r="H260" s="23">
        <v>7953155</v>
      </c>
      <c r="I260" s="22" t="s">
        <v>1088</v>
      </c>
      <c r="J260" s="22" t="s">
        <v>1089</v>
      </c>
      <c r="K260" s="25">
        <v>45872</v>
      </c>
      <c r="L260" s="27">
        <f>+VLOOKUP(B260,'EBS phản hồi'!H:M,6,0)</f>
        <v>-7953155</v>
      </c>
      <c r="M260" s="27">
        <f t="shared" si="4"/>
        <v>0</v>
      </c>
    </row>
    <row r="261" spans="1:13" hidden="1" x14ac:dyDescent="0.25">
      <c r="A261" s="20">
        <v>45824</v>
      </c>
      <c r="B261" s="21">
        <v>37048</v>
      </c>
      <c r="C261" s="22" t="s">
        <v>1085</v>
      </c>
      <c r="D261" s="22" t="s">
        <v>1260</v>
      </c>
      <c r="E261" s="23">
        <v>888460</v>
      </c>
      <c r="F261" s="24" t="s">
        <v>1087</v>
      </c>
      <c r="G261" s="23">
        <v>71077</v>
      </c>
      <c r="H261" s="23">
        <v>959537</v>
      </c>
      <c r="I261" s="22" t="s">
        <v>1088</v>
      </c>
      <c r="J261" s="22" t="s">
        <v>1089</v>
      </c>
      <c r="K261" s="25">
        <v>45872</v>
      </c>
      <c r="L261" s="27">
        <f>+VLOOKUP(B261,'EBS phản hồi'!H:M,6,0)</f>
        <v>-959537</v>
      </c>
      <c r="M261" s="27">
        <f t="shared" si="4"/>
        <v>0</v>
      </c>
    </row>
    <row r="262" spans="1:13" hidden="1" x14ac:dyDescent="0.25">
      <c r="A262" s="20">
        <v>45824</v>
      </c>
      <c r="B262" s="21">
        <v>37049</v>
      </c>
      <c r="C262" s="22" t="s">
        <v>1085</v>
      </c>
      <c r="D262" s="22" t="s">
        <v>1261</v>
      </c>
      <c r="E262" s="23">
        <v>200732</v>
      </c>
      <c r="F262" s="24" t="s">
        <v>1087</v>
      </c>
      <c r="G262" s="23">
        <v>16059</v>
      </c>
      <c r="H262" s="23">
        <v>216791</v>
      </c>
      <c r="I262" s="22" t="s">
        <v>1088</v>
      </c>
      <c r="J262" s="22" t="s">
        <v>1089</v>
      </c>
      <c r="K262" s="25">
        <v>45872</v>
      </c>
      <c r="L262" s="27">
        <f>+VLOOKUP(B262,'EBS phản hồi'!H:M,6,0)</f>
        <v>-216791</v>
      </c>
      <c r="M262" s="27">
        <f t="shared" si="4"/>
        <v>0</v>
      </c>
    </row>
    <row r="263" spans="1:13" hidden="1" x14ac:dyDescent="0.25">
      <c r="A263" s="20">
        <v>45824</v>
      </c>
      <c r="B263" s="21">
        <v>37050</v>
      </c>
      <c r="C263" s="22" t="s">
        <v>1085</v>
      </c>
      <c r="D263" s="22" t="s">
        <v>1262</v>
      </c>
      <c r="E263" s="23">
        <v>1776920</v>
      </c>
      <c r="F263" s="24" t="s">
        <v>1087</v>
      </c>
      <c r="G263" s="23">
        <v>142154</v>
      </c>
      <c r="H263" s="23">
        <v>1919074</v>
      </c>
      <c r="I263" s="22" t="s">
        <v>1088</v>
      </c>
      <c r="J263" s="22" t="s">
        <v>1089</v>
      </c>
      <c r="K263" s="25">
        <v>45872</v>
      </c>
      <c r="L263" s="27">
        <f>+VLOOKUP(B263,'EBS phản hồi'!H:M,6,0)</f>
        <v>-1919074</v>
      </c>
      <c r="M263" s="27">
        <f t="shared" si="4"/>
        <v>0</v>
      </c>
    </row>
    <row r="264" spans="1:13" hidden="1" x14ac:dyDescent="0.25">
      <c r="A264" s="20">
        <v>45824</v>
      </c>
      <c r="B264" s="21">
        <v>37051</v>
      </c>
      <c r="C264" s="22" t="s">
        <v>1085</v>
      </c>
      <c r="D264" s="22" t="s">
        <v>1263</v>
      </c>
      <c r="E264" s="23">
        <v>1003660</v>
      </c>
      <c r="F264" s="24" t="s">
        <v>1087</v>
      </c>
      <c r="G264" s="23">
        <v>80293</v>
      </c>
      <c r="H264" s="23">
        <v>1083953</v>
      </c>
      <c r="I264" s="22" t="s">
        <v>1088</v>
      </c>
      <c r="J264" s="22" t="s">
        <v>1089</v>
      </c>
      <c r="K264" s="25">
        <v>45872</v>
      </c>
      <c r="L264" s="27">
        <f>+VLOOKUP(B264,'EBS phản hồi'!H:M,6,0)</f>
        <v>-1083953</v>
      </c>
      <c r="M264" s="27">
        <f t="shared" si="4"/>
        <v>0</v>
      </c>
    </row>
    <row r="265" spans="1:13" hidden="1" x14ac:dyDescent="0.25">
      <c r="A265" s="20">
        <v>45824</v>
      </c>
      <c r="B265" s="21">
        <v>37052</v>
      </c>
      <c r="C265" s="22" t="s">
        <v>1085</v>
      </c>
      <c r="D265" s="22" t="s">
        <v>1264</v>
      </c>
      <c r="E265" s="23">
        <v>888460</v>
      </c>
      <c r="F265" s="24" t="s">
        <v>1087</v>
      </c>
      <c r="G265" s="23">
        <v>71077</v>
      </c>
      <c r="H265" s="23">
        <v>959537</v>
      </c>
      <c r="I265" s="22" t="s">
        <v>1088</v>
      </c>
      <c r="J265" s="22" t="s">
        <v>1089</v>
      </c>
      <c r="K265" s="25">
        <v>45872</v>
      </c>
      <c r="L265" s="27">
        <f>+VLOOKUP(B265,'EBS phản hồi'!H:M,6,0)</f>
        <v>-959537</v>
      </c>
      <c r="M265" s="27">
        <f t="shared" si="4"/>
        <v>0</v>
      </c>
    </row>
    <row r="266" spans="1:13" hidden="1" x14ac:dyDescent="0.25">
      <c r="A266" s="20">
        <v>45824</v>
      </c>
      <c r="B266" s="21">
        <v>37053</v>
      </c>
      <c r="C266" s="22" t="s">
        <v>1085</v>
      </c>
      <c r="D266" s="22" t="s">
        <v>1265</v>
      </c>
      <c r="E266" s="23">
        <v>802928</v>
      </c>
      <c r="F266" s="24" t="s">
        <v>1087</v>
      </c>
      <c r="G266" s="23">
        <v>64234</v>
      </c>
      <c r="H266" s="23">
        <v>867162</v>
      </c>
      <c r="I266" s="22" t="s">
        <v>1088</v>
      </c>
      <c r="J266" s="22" t="s">
        <v>1089</v>
      </c>
      <c r="K266" s="25">
        <v>45872</v>
      </c>
      <c r="L266" s="27">
        <f>+VLOOKUP(B266,'EBS phản hồi'!H:M,6,0)</f>
        <v>-867162</v>
      </c>
      <c r="M266" s="27">
        <f t="shared" si="4"/>
        <v>0</v>
      </c>
    </row>
    <row r="267" spans="1:13" hidden="1" x14ac:dyDescent="0.25">
      <c r="A267" s="20">
        <v>45824</v>
      </c>
      <c r="B267" s="21">
        <v>37054</v>
      </c>
      <c r="C267" s="22" t="s">
        <v>1085</v>
      </c>
      <c r="D267" s="22" t="s">
        <v>1266</v>
      </c>
      <c r="E267" s="23">
        <v>888460</v>
      </c>
      <c r="F267" s="24" t="s">
        <v>1087</v>
      </c>
      <c r="G267" s="23">
        <v>71077</v>
      </c>
      <c r="H267" s="23">
        <v>959537</v>
      </c>
      <c r="I267" s="22" t="s">
        <v>1088</v>
      </c>
      <c r="J267" s="22" t="s">
        <v>1089</v>
      </c>
      <c r="K267" s="25">
        <v>45872</v>
      </c>
      <c r="L267" s="27">
        <f>+VLOOKUP(B267,'EBS phản hồi'!H:M,6,0)</f>
        <v>-959537</v>
      </c>
      <c r="M267" s="27">
        <f t="shared" si="4"/>
        <v>0</v>
      </c>
    </row>
    <row r="268" spans="1:13" hidden="1" x14ac:dyDescent="0.25">
      <c r="A268" s="20">
        <v>45825</v>
      </c>
      <c r="B268" s="21">
        <v>37068</v>
      </c>
      <c r="C268" s="22" t="s">
        <v>1085</v>
      </c>
      <c r="D268" s="22" t="s">
        <v>1267</v>
      </c>
      <c r="E268" s="23">
        <v>2357100</v>
      </c>
      <c r="F268" s="24" t="s">
        <v>1087</v>
      </c>
      <c r="G268" s="23">
        <v>188568</v>
      </c>
      <c r="H268" s="23">
        <v>2545668</v>
      </c>
      <c r="I268" s="22" t="s">
        <v>1088</v>
      </c>
      <c r="J268" s="22" t="s">
        <v>1089</v>
      </c>
      <c r="K268" s="25">
        <v>45873</v>
      </c>
      <c r="L268" s="27">
        <f>+VLOOKUP(B268,'EBS phản hồi'!H:M,6,0)</f>
        <v>-2545668</v>
      </c>
      <c r="M268" s="27">
        <f t="shared" si="4"/>
        <v>0</v>
      </c>
    </row>
    <row r="269" spans="1:13" hidden="1" x14ac:dyDescent="0.25">
      <c r="A269" s="20">
        <v>45825</v>
      </c>
      <c r="B269" s="21">
        <v>37070</v>
      </c>
      <c r="C269" s="22" t="s">
        <v>1085</v>
      </c>
      <c r="D269" s="22" t="s">
        <v>1268</v>
      </c>
      <c r="E269" s="23">
        <v>2557832</v>
      </c>
      <c r="F269" s="24" t="s">
        <v>1087</v>
      </c>
      <c r="G269" s="23">
        <v>204627</v>
      </c>
      <c r="H269" s="23">
        <v>2762459</v>
      </c>
      <c r="I269" s="22" t="s">
        <v>1088</v>
      </c>
      <c r="J269" s="22" t="s">
        <v>1089</v>
      </c>
      <c r="K269" s="25">
        <v>45873</v>
      </c>
      <c r="L269" s="27">
        <f>+VLOOKUP(B269,'EBS phản hồi'!H:M,6,0)</f>
        <v>-2762459</v>
      </c>
      <c r="M269" s="27">
        <f t="shared" si="4"/>
        <v>0</v>
      </c>
    </row>
    <row r="270" spans="1:13" hidden="1" x14ac:dyDescent="0.25">
      <c r="A270" s="20">
        <v>45826</v>
      </c>
      <c r="B270" s="21">
        <v>37135</v>
      </c>
      <c r="C270" s="22" t="s">
        <v>1085</v>
      </c>
      <c r="D270" s="22" t="s">
        <v>1269</v>
      </c>
      <c r="E270" s="23">
        <v>2208836</v>
      </c>
      <c r="F270" s="24" t="s">
        <v>1087</v>
      </c>
      <c r="G270" s="23">
        <v>176707</v>
      </c>
      <c r="H270" s="23">
        <v>2385543</v>
      </c>
      <c r="I270" s="22" t="s">
        <v>1088</v>
      </c>
      <c r="J270" s="22" t="s">
        <v>1089</v>
      </c>
      <c r="K270" s="25">
        <v>45874</v>
      </c>
      <c r="L270" s="27">
        <f>+VLOOKUP(B270,'EBS phản hồi'!H:M,6,0)</f>
        <v>-2385543</v>
      </c>
      <c r="M270" s="27">
        <f t="shared" si="4"/>
        <v>0</v>
      </c>
    </row>
    <row r="271" spans="1:13" hidden="1" x14ac:dyDescent="0.25">
      <c r="A271" s="20">
        <v>45826</v>
      </c>
      <c r="B271" s="21">
        <v>37138</v>
      </c>
      <c r="C271" s="22" t="s">
        <v>1085</v>
      </c>
      <c r="D271" s="22" t="s">
        <v>1270</v>
      </c>
      <c r="E271" s="23">
        <v>1669372</v>
      </c>
      <c r="F271" s="24" t="s">
        <v>1087</v>
      </c>
      <c r="G271" s="23">
        <v>133550</v>
      </c>
      <c r="H271" s="23">
        <v>1802922</v>
      </c>
      <c r="I271" s="22" t="s">
        <v>1088</v>
      </c>
      <c r="J271" s="22" t="s">
        <v>1089</v>
      </c>
      <c r="K271" s="25">
        <v>45874</v>
      </c>
      <c r="L271" s="27">
        <f>+VLOOKUP(B271,'EBS phản hồi'!H:M,6,0)</f>
        <v>-1802922</v>
      </c>
      <c r="M271" s="27">
        <f t="shared" si="4"/>
        <v>0</v>
      </c>
    </row>
    <row r="272" spans="1:13" hidden="1" x14ac:dyDescent="0.25">
      <c r="A272" s="20">
        <v>45827</v>
      </c>
      <c r="B272" s="21">
        <v>37224</v>
      </c>
      <c r="C272" s="22" t="s">
        <v>1085</v>
      </c>
      <c r="D272" s="22" t="s">
        <v>1271</v>
      </c>
      <c r="E272" s="23">
        <v>4118472</v>
      </c>
      <c r="F272" s="24" t="s">
        <v>1087</v>
      </c>
      <c r="G272" s="23">
        <v>329478</v>
      </c>
      <c r="H272" s="23">
        <v>4447950</v>
      </c>
      <c r="I272" s="22" t="s">
        <v>1088</v>
      </c>
      <c r="J272" s="22" t="s">
        <v>1089</v>
      </c>
      <c r="K272" s="25">
        <v>45875</v>
      </c>
      <c r="L272" s="27">
        <f>+VLOOKUP(B272,'EBS phản hồi'!H:M,6,0)</f>
        <v>-4447950</v>
      </c>
      <c r="M272" s="27">
        <f t="shared" si="4"/>
        <v>0</v>
      </c>
    </row>
    <row r="273" spans="1:13" hidden="1" x14ac:dyDescent="0.25">
      <c r="A273" s="20">
        <v>45827</v>
      </c>
      <c r="B273" s="21">
        <v>37898</v>
      </c>
      <c r="C273" s="22" t="s">
        <v>1085</v>
      </c>
      <c r="D273" s="22" t="s">
        <v>1272</v>
      </c>
      <c r="E273" s="23">
        <v>3245560</v>
      </c>
      <c r="F273" s="24" t="s">
        <v>1087</v>
      </c>
      <c r="G273" s="23">
        <v>259645</v>
      </c>
      <c r="H273" s="23">
        <v>3505205</v>
      </c>
      <c r="I273" s="22" t="s">
        <v>1088</v>
      </c>
      <c r="J273" s="22" t="s">
        <v>1089</v>
      </c>
      <c r="K273" s="25">
        <v>45875</v>
      </c>
      <c r="L273" s="27">
        <f>+VLOOKUP(B273,'EBS phản hồi'!H:M,6,0)</f>
        <v>-3505205</v>
      </c>
      <c r="M273" s="27">
        <f t="shared" si="4"/>
        <v>0</v>
      </c>
    </row>
    <row r="274" spans="1:13" hidden="1" x14ac:dyDescent="0.25">
      <c r="A274" s="20">
        <v>45827</v>
      </c>
      <c r="B274" s="21">
        <v>37927</v>
      </c>
      <c r="C274" s="22" t="s">
        <v>1085</v>
      </c>
      <c r="D274" s="22" t="s">
        <v>1273</v>
      </c>
      <c r="E274" s="23">
        <v>2695832</v>
      </c>
      <c r="F274" s="24" t="s">
        <v>1087</v>
      </c>
      <c r="G274" s="23">
        <v>215667</v>
      </c>
      <c r="H274" s="23">
        <v>2911499</v>
      </c>
      <c r="I274" s="22" t="s">
        <v>1088</v>
      </c>
      <c r="J274" s="22" t="s">
        <v>1089</v>
      </c>
      <c r="K274" s="25">
        <v>45875</v>
      </c>
      <c r="L274" s="27">
        <f>+VLOOKUP(B274,'EBS phản hồi'!H:M,6,0)</f>
        <v>-2911499</v>
      </c>
      <c r="M274" s="27">
        <f t="shared" si="4"/>
        <v>0</v>
      </c>
    </row>
    <row r="275" spans="1:13" hidden="1" x14ac:dyDescent="0.25">
      <c r="A275" s="20">
        <v>45827</v>
      </c>
      <c r="B275" s="21">
        <v>38260</v>
      </c>
      <c r="C275" s="22" t="s">
        <v>1085</v>
      </c>
      <c r="D275" s="22" t="s">
        <v>1274</v>
      </c>
      <c r="E275" s="23">
        <v>2178384</v>
      </c>
      <c r="F275" s="24" t="s">
        <v>1087</v>
      </c>
      <c r="G275" s="23">
        <v>174271</v>
      </c>
      <c r="H275" s="23">
        <v>2352655</v>
      </c>
      <c r="I275" s="22" t="s">
        <v>1088</v>
      </c>
      <c r="J275" s="22" t="s">
        <v>1089</v>
      </c>
      <c r="K275" s="25">
        <v>45875</v>
      </c>
      <c r="L275" s="27">
        <f>+VLOOKUP(B275,'EBS phản hồi'!H:M,6,0)</f>
        <v>-2352655</v>
      </c>
      <c r="M275" s="27">
        <f t="shared" si="4"/>
        <v>0</v>
      </c>
    </row>
    <row r="276" spans="1:13" hidden="1" x14ac:dyDescent="0.25">
      <c r="A276" s="20">
        <v>45827</v>
      </c>
      <c r="B276" s="21">
        <v>38261</v>
      </c>
      <c r="C276" s="22" t="s">
        <v>1085</v>
      </c>
      <c r="D276" s="22" t="s">
        <v>1275</v>
      </c>
      <c r="E276" s="23">
        <v>3705560</v>
      </c>
      <c r="F276" s="24" t="s">
        <v>1087</v>
      </c>
      <c r="G276" s="23">
        <v>296445</v>
      </c>
      <c r="H276" s="23">
        <v>4002005</v>
      </c>
      <c r="I276" s="22" t="s">
        <v>1088</v>
      </c>
      <c r="J276" s="22" t="s">
        <v>1089</v>
      </c>
      <c r="K276" s="25">
        <v>45875</v>
      </c>
      <c r="L276" s="27">
        <f>+VLOOKUP(B276,'EBS phản hồi'!H:M,6,0)</f>
        <v>-4002005</v>
      </c>
      <c r="M276" s="27">
        <f t="shared" si="4"/>
        <v>0</v>
      </c>
    </row>
    <row r="277" spans="1:13" hidden="1" x14ac:dyDescent="0.25">
      <c r="A277" s="20">
        <v>45827</v>
      </c>
      <c r="B277" s="21">
        <v>38262</v>
      </c>
      <c r="C277" s="22" t="s">
        <v>1085</v>
      </c>
      <c r="D277" s="22" t="s">
        <v>1276</v>
      </c>
      <c r="E277" s="23">
        <v>2787832</v>
      </c>
      <c r="F277" s="24" t="s">
        <v>1087</v>
      </c>
      <c r="G277" s="23">
        <v>223027</v>
      </c>
      <c r="H277" s="23">
        <v>3010859</v>
      </c>
      <c r="I277" s="22" t="s">
        <v>1088</v>
      </c>
      <c r="J277" s="22" t="s">
        <v>1089</v>
      </c>
      <c r="K277" s="25">
        <v>45875</v>
      </c>
      <c r="L277" s="27">
        <f>+VLOOKUP(B277,'EBS phản hồi'!H:M,6,0)</f>
        <v>-3010859</v>
      </c>
      <c r="M277" s="27">
        <f t="shared" si="4"/>
        <v>0</v>
      </c>
    </row>
    <row r="278" spans="1:13" hidden="1" x14ac:dyDescent="0.25">
      <c r="A278" s="20">
        <v>45827</v>
      </c>
      <c r="B278" s="21">
        <v>38263</v>
      </c>
      <c r="C278" s="22" t="s">
        <v>1085</v>
      </c>
      <c r="D278" s="22" t="s">
        <v>1277</v>
      </c>
      <c r="E278" s="23">
        <v>2357100</v>
      </c>
      <c r="F278" s="24" t="s">
        <v>1087</v>
      </c>
      <c r="G278" s="23">
        <v>188568</v>
      </c>
      <c r="H278" s="23">
        <v>2545668</v>
      </c>
      <c r="I278" s="22" t="s">
        <v>1088</v>
      </c>
      <c r="J278" s="22" t="s">
        <v>1089</v>
      </c>
      <c r="K278" s="25">
        <v>45875</v>
      </c>
      <c r="L278" s="27">
        <f>+VLOOKUP(B278,'EBS phản hồi'!H:M,6,0)</f>
        <v>-2545668</v>
      </c>
      <c r="M278" s="27">
        <f t="shared" si="4"/>
        <v>0</v>
      </c>
    </row>
    <row r="279" spans="1:13" hidden="1" x14ac:dyDescent="0.25">
      <c r="A279" s="20">
        <v>45827</v>
      </c>
      <c r="B279" s="21">
        <v>38264</v>
      </c>
      <c r="C279" s="22" t="s">
        <v>1085</v>
      </c>
      <c r="D279" s="22" t="s">
        <v>1278</v>
      </c>
      <c r="E279" s="23">
        <v>4714200</v>
      </c>
      <c r="F279" s="24" t="s">
        <v>1087</v>
      </c>
      <c r="G279" s="23">
        <v>377136</v>
      </c>
      <c r="H279" s="23">
        <v>5091336</v>
      </c>
      <c r="I279" s="22" t="s">
        <v>1088</v>
      </c>
      <c r="J279" s="22" t="s">
        <v>1089</v>
      </c>
      <c r="K279" s="25">
        <v>45875</v>
      </c>
      <c r="L279" s="27">
        <f>+VLOOKUP(B279,'EBS phản hồi'!H:M,6,0)</f>
        <v>-5091336</v>
      </c>
      <c r="M279" s="27">
        <f t="shared" si="4"/>
        <v>0</v>
      </c>
    </row>
    <row r="280" spans="1:13" hidden="1" x14ac:dyDescent="0.25">
      <c r="A280" s="20">
        <v>45827</v>
      </c>
      <c r="B280" s="21">
        <v>38265</v>
      </c>
      <c r="C280" s="22" t="s">
        <v>1085</v>
      </c>
      <c r="D280" s="22" t="s">
        <v>1279</v>
      </c>
      <c r="E280" s="23">
        <v>3368012</v>
      </c>
      <c r="F280" s="24" t="s">
        <v>1087</v>
      </c>
      <c r="G280" s="23">
        <v>269441</v>
      </c>
      <c r="H280" s="23">
        <v>3637453</v>
      </c>
      <c r="I280" s="22" t="s">
        <v>1088</v>
      </c>
      <c r="J280" s="22" t="s">
        <v>1089</v>
      </c>
      <c r="K280" s="25">
        <v>45875</v>
      </c>
      <c r="L280" s="27">
        <f>+VLOOKUP(B280,'EBS phản hồi'!H:M,6,0)</f>
        <v>-3637453</v>
      </c>
      <c r="M280" s="27">
        <f t="shared" si="4"/>
        <v>0</v>
      </c>
    </row>
    <row r="281" spans="1:13" hidden="1" x14ac:dyDescent="0.25">
      <c r="A281" s="20">
        <v>45827</v>
      </c>
      <c r="B281" s="21">
        <v>38266</v>
      </c>
      <c r="C281" s="22" t="s">
        <v>1085</v>
      </c>
      <c r="D281" s="22" t="s">
        <v>1280</v>
      </c>
      <c r="E281" s="23">
        <v>3443280</v>
      </c>
      <c r="F281" s="24" t="s">
        <v>1087</v>
      </c>
      <c r="G281" s="23">
        <v>275462</v>
      </c>
      <c r="H281" s="23">
        <v>3718742</v>
      </c>
      <c r="I281" s="22" t="s">
        <v>1088</v>
      </c>
      <c r="J281" s="22" t="s">
        <v>1089</v>
      </c>
      <c r="K281" s="25">
        <v>45875</v>
      </c>
      <c r="L281" s="27">
        <f>+VLOOKUP(B281,'EBS phản hồi'!H:M,6,0)</f>
        <v>-3718742</v>
      </c>
      <c r="M281" s="27">
        <f t="shared" si="4"/>
        <v>0</v>
      </c>
    </row>
    <row r="282" spans="1:13" hidden="1" x14ac:dyDescent="0.25">
      <c r="A282" s="20">
        <v>45827</v>
      </c>
      <c r="B282" s="21">
        <v>38269</v>
      </c>
      <c r="C282" s="22" t="s">
        <v>1085</v>
      </c>
      <c r="D282" s="22" t="s">
        <v>1281</v>
      </c>
      <c r="E282" s="23">
        <v>4026472</v>
      </c>
      <c r="F282" s="24" t="s">
        <v>1087</v>
      </c>
      <c r="G282" s="23">
        <v>322118</v>
      </c>
      <c r="H282" s="23">
        <v>4348590</v>
      </c>
      <c r="I282" s="22" t="s">
        <v>1088</v>
      </c>
      <c r="J282" s="22" t="s">
        <v>1089</v>
      </c>
      <c r="K282" s="25">
        <v>45875</v>
      </c>
      <c r="L282" s="27">
        <f>+VLOOKUP(B282,'EBS phản hồi'!H:M,6,0)</f>
        <v>-4348590</v>
      </c>
      <c r="M282" s="27">
        <f t="shared" si="4"/>
        <v>0</v>
      </c>
    </row>
    <row r="283" spans="1:13" hidden="1" x14ac:dyDescent="0.25">
      <c r="A283" s="20">
        <v>45827</v>
      </c>
      <c r="B283" s="21">
        <v>38270</v>
      </c>
      <c r="C283" s="22" t="s">
        <v>1085</v>
      </c>
      <c r="D283" s="22" t="s">
        <v>1282</v>
      </c>
      <c r="E283" s="23">
        <v>2070836</v>
      </c>
      <c r="F283" s="24" t="s">
        <v>1087</v>
      </c>
      <c r="G283" s="23">
        <v>165667</v>
      </c>
      <c r="H283" s="23">
        <v>2236503</v>
      </c>
      <c r="I283" s="22" t="s">
        <v>1088</v>
      </c>
      <c r="J283" s="22" t="s">
        <v>1089</v>
      </c>
      <c r="K283" s="25">
        <v>45875</v>
      </c>
      <c r="L283" s="27">
        <f>+VLOOKUP(B283,'EBS phản hồi'!H:M,6,0)</f>
        <v>-2236503</v>
      </c>
      <c r="M283" s="27">
        <f t="shared" si="4"/>
        <v>0</v>
      </c>
    </row>
    <row r="284" spans="1:13" hidden="1" x14ac:dyDescent="0.25">
      <c r="A284" s="20">
        <v>45827</v>
      </c>
      <c r="B284" s="21">
        <v>38271</v>
      </c>
      <c r="C284" s="22" t="s">
        <v>1085</v>
      </c>
      <c r="D284" s="22" t="s">
        <v>1283</v>
      </c>
      <c r="E284" s="23">
        <v>2357100</v>
      </c>
      <c r="F284" s="24" t="s">
        <v>1087</v>
      </c>
      <c r="G284" s="23">
        <v>188568</v>
      </c>
      <c r="H284" s="23">
        <v>2545668</v>
      </c>
      <c r="I284" s="22" t="s">
        <v>1088</v>
      </c>
      <c r="J284" s="22" t="s">
        <v>1089</v>
      </c>
      <c r="K284" s="25">
        <v>45875</v>
      </c>
      <c r="L284" s="27">
        <f>+VLOOKUP(B284,'EBS phản hồi'!H:M,6,0)</f>
        <v>-2545668</v>
      </c>
      <c r="M284" s="27">
        <f t="shared" si="4"/>
        <v>0</v>
      </c>
    </row>
    <row r="285" spans="1:13" hidden="1" x14ac:dyDescent="0.25">
      <c r="A285" s="20">
        <v>45827</v>
      </c>
      <c r="B285" s="21">
        <v>38286</v>
      </c>
      <c r="C285" s="22" t="s">
        <v>1085</v>
      </c>
      <c r="D285" s="22" t="s">
        <v>1284</v>
      </c>
      <c r="E285" s="23">
        <v>2557832</v>
      </c>
      <c r="F285" s="24" t="s">
        <v>1087</v>
      </c>
      <c r="G285" s="23">
        <v>204627</v>
      </c>
      <c r="H285" s="23">
        <v>2762459</v>
      </c>
      <c r="I285" s="22" t="s">
        <v>1088</v>
      </c>
      <c r="J285" s="22" t="s">
        <v>1089</v>
      </c>
      <c r="K285" s="25">
        <v>45875</v>
      </c>
      <c r="L285" s="27">
        <f>+VLOOKUP(B285,'EBS phản hồi'!H:M,6,0)</f>
        <v>-2762459</v>
      </c>
      <c r="M285" s="27">
        <f t="shared" si="4"/>
        <v>0</v>
      </c>
    </row>
    <row r="286" spans="1:13" hidden="1" x14ac:dyDescent="0.25">
      <c r="A286" s="20">
        <v>45827</v>
      </c>
      <c r="B286" s="21">
        <v>38287</v>
      </c>
      <c r="C286" s="22" t="s">
        <v>1085</v>
      </c>
      <c r="D286" s="22" t="s">
        <v>1285</v>
      </c>
      <c r="E286" s="23">
        <v>3798744</v>
      </c>
      <c r="F286" s="24" t="s">
        <v>1087</v>
      </c>
      <c r="G286" s="23">
        <v>303900</v>
      </c>
      <c r="H286" s="23">
        <v>4102644</v>
      </c>
      <c r="I286" s="22" t="s">
        <v>1088</v>
      </c>
      <c r="J286" s="22" t="s">
        <v>1089</v>
      </c>
      <c r="K286" s="25">
        <v>45875</v>
      </c>
      <c r="L286" s="27">
        <f>+VLOOKUP(B286,'EBS phản hồi'!H:M,6,0)</f>
        <v>-4102644</v>
      </c>
      <c r="M286" s="27">
        <f t="shared" si="4"/>
        <v>0</v>
      </c>
    </row>
    <row r="287" spans="1:13" hidden="1" x14ac:dyDescent="0.25">
      <c r="A287" s="20">
        <v>45827</v>
      </c>
      <c r="B287" s="21">
        <v>38288</v>
      </c>
      <c r="C287" s="22" t="s">
        <v>1085</v>
      </c>
      <c r="D287" s="22" t="s">
        <v>1286</v>
      </c>
      <c r="E287" s="23">
        <v>2937280</v>
      </c>
      <c r="F287" s="24" t="s">
        <v>1087</v>
      </c>
      <c r="G287" s="23">
        <v>234982</v>
      </c>
      <c r="H287" s="23">
        <v>3172262</v>
      </c>
      <c r="I287" s="22" t="s">
        <v>1088</v>
      </c>
      <c r="J287" s="22" t="s">
        <v>1089</v>
      </c>
      <c r="K287" s="25">
        <v>45875</v>
      </c>
      <c r="L287" s="27">
        <f>+VLOOKUP(B287,'EBS phản hồi'!H:M,6,0)</f>
        <v>-3172262</v>
      </c>
      <c r="M287" s="27">
        <f t="shared" si="4"/>
        <v>0</v>
      </c>
    </row>
    <row r="288" spans="1:13" hidden="1" x14ac:dyDescent="0.25">
      <c r="A288" s="20">
        <v>45827</v>
      </c>
      <c r="B288" s="21">
        <v>38290</v>
      </c>
      <c r="C288" s="22" t="s">
        <v>1085</v>
      </c>
      <c r="D288" s="22" t="s">
        <v>1287</v>
      </c>
      <c r="E288" s="23">
        <v>3138012</v>
      </c>
      <c r="F288" s="24" t="s">
        <v>1087</v>
      </c>
      <c r="G288" s="23">
        <v>251041</v>
      </c>
      <c r="H288" s="23">
        <v>3389053</v>
      </c>
      <c r="I288" s="22" t="s">
        <v>1088</v>
      </c>
      <c r="J288" s="22" t="s">
        <v>1089</v>
      </c>
      <c r="K288" s="25">
        <v>45875</v>
      </c>
      <c r="L288" s="27">
        <f>+VLOOKUP(B288,'EBS phản hồi'!H:M,6,0)</f>
        <v>-3389053</v>
      </c>
      <c r="M288" s="27">
        <f t="shared" si="4"/>
        <v>0</v>
      </c>
    </row>
    <row r="289" spans="1:13" hidden="1" x14ac:dyDescent="0.25">
      <c r="A289" s="20">
        <v>45827</v>
      </c>
      <c r="B289" s="21">
        <v>38291</v>
      </c>
      <c r="C289" s="22" t="s">
        <v>1085</v>
      </c>
      <c r="D289" s="22" t="s">
        <v>1288</v>
      </c>
      <c r="E289" s="23">
        <v>2178384</v>
      </c>
      <c r="F289" s="24" t="s">
        <v>1087</v>
      </c>
      <c r="G289" s="23">
        <v>174271</v>
      </c>
      <c r="H289" s="23">
        <v>2352655</v>
      </c>
      <c r="I289" s="22" t="s">
        <v>1088</v>
      </c>
      <c r="J289" s="22" t="s">
        <v>1089</v>
      </c>
      <c r="K289" s="25">
        <v>45875</v>
      </c>
      <c r="L289" s="27">
        <f>+VLOOKUP(B289,'EBS phản hồi'!H:M,6,0)</f>
        <v>-2352655</v>
      </c>
      <c r="M289" s="27">
        <f t="shared" si="4"/>
        <v>0</v>
      </c>
    </row>
    <row r="290" spans="1:13" hidden="1" x14ac:dyDescent="0.25">
      <c r="A290" s="20">
        <v>45827</v>
      </c>
      <c r="B290" s="21">
        <v>38292</v>
      </c>
      <c r="C290" s="22" t="s">
        <v>1085</v>
      </c>
      <c r="D290" s="22" t="s">
        <v>1289</v>
      </c>
      <c r="E290" s="23">
        <v>3245560</v>
      </c>
      <c r="F290" s="24" t="s">
        <v>1087</v>
      </c>
      <c r="G290" s="23">
        <v>259645</v>
      </c>
      <c r="H290" s="23">
        <v>3505205</v>
      </c>
      <c r="I290" s="22" t="s">
        <v>1088</v>
      </c>
      <c r="J290" s="22" t="s">
        <v>1089</v>
      </c>
      <c r="K290" s="25">
        <v>45875</v>
      </c>
      <c r="L290" s="27">
        <f>+VLOOKUP(B290,'EBS phản hồi'!H:M,6,0)</f>
        <v>-3505205</v>
      </c>
      <c r="M290" s="27">
        <f t="shared" si="4"/>
        <v>0</v>
      </c>
    </row>
    <row r="291" spans="1:13" hidden="1" x14ac:dyDescent="0.25">
      <c r="A291" s="20">
        <v>45828</v>
      </c>
      <c r="B291" s="21">
        <v>38373</v>
      </c>
      <c r="C291" s="22" t="s">
        <v>1085</v>
      </c>
      <c r="D291" s="22" t="s">
        <v>1290</v>
      </c>
      <c r="E291" s="23">
        <v>3523535</v>
      </c>
      <c r="F291" s="24" t="s">
        <v>1087</v>
      </c>
      <c r="G291" s="23">
        <v>281883</v>
      </c>
      <c r="H291" s="23">
        <v>3805418</v>
      </c>
      <c r="I291" s="22" t="s">
        <v>1088</v>
      </c>
      <c r="J291" s="22" t="s">
        <v>1089</v>
      </c>
      <c r="K291" s="25">
        <v>45876</v>
      </c>
      <c r="L291" s="27">
        <f>+VLOOKUP(B291,'EBS phản hồi'!H:M,6,0)</f>
        <v>-3805418</v>
      </c>
      <c r="M291" s="27">
        <f t="shared" si="4"/>
        <v>0</v>
      </c>
    </row>
    <row r="292" spans="1:13" hidden="1" x14ac:dyDescent="0.25">
      <c r="A292" s="20">
        <v>45828</v>
      </c>
      <c r="B292" s="21">
        <v>38374</v>
      </c>
      <c r="C292" s="22" t="s">
        <v>1085</v>
      </c>
      <c r="D292" s="22" t="s">
        <v>1291</v>
      </c>
      <c r="E292" s="23">
        <v>2236920</v>
      </c>
      <c r="F292" s="24" t="s">
        <v>1087</v>
      </c>
      <c r="G292" s="23">
        <v>178954</v>
      </c>
      <c r="H292" s="23">
        <v>2415874</v>
      </c>
      <c r="I292" s="22" t="s">
        <v>1088</v>
      </c>
      <c r="J292" s="22" t="s">
        <v>1089</v>
      </c>
      <c r="K292" s="25">
        <v>45876</v>
      </c>
      <c r="L292" s="27">
        <f>+VLOOKUP(B292,'EBS phản hồi'!H:M,6,0)</f>
        <v>-2415874</v>
      </c>
      <c r="M292" s="27">
        <f t="shared" si="4"/>
        <v>0</v>
      </c>
    </row>
    <row r="293" spans="1:13" hidden="1" x14ac:dyDescent="0.25">
      <c r="A293" s="20">
        <v>45828</v>
      </c>
      <c r="B293" s="21">
        <v>38672</v>
      </c>
      <c r="C293" s="22" t="s">
        <v>1085</v>
      </c>
      <c r="D293" s="22" t="s">
        <v>1156</v>
      </c>
      <c r="E293" s="23">
        <v>1688074</v>
      </c>
      <c r="F293" s="24" t="s">
        <v>1087</v>
      </c>
      <c r="G293" s="23">
        <v>135046</v>
      </c>
      <c r="H293" s="23">
        <v>1823120</v>
      </c>
      <c r="I293" s="22" t="s">
        <v>1088</v>
      </c>
      <c r="J293" s="22" t="s">
        <v>1089</v>
      </c>
      <c r="K293" s="25">
        <v>45876</v>
      </c>
      <c r="L293" s="27">
        <f>+VLOOKUP(B293,'EBS phản hồi'!H:M,6,0)</f>
        <v>-1823120</v>
      </c>
      <c r="M293" s="27">
        <f t="shared" si="4"/>
        <v>0</v>
      </c>
    </row>
    <row r="294" spans="1:13" hidden="1" x14ac:dyDescent="0.25">
      <c r="A294" s="20">
        <v>45828</v>
      </c>
      <c r="B294" s="21">
        <v>38673</v>
      </c>
      <c r="C294" s="22" t="s">
        <v>1085</v>
      </c>
      <c r="D294" s="22" t="s">
        <v>1292</v>
      </c>
      <c r="E294" s="23">
        <v>2507649</v>
      </c>
      <c r="F294" s="24" t="s">
        <v>1087</v>
      </c>
      <c r="G294" s="23">
        <v>200612</v>
      </c>
      <c r="H294" s="23">
        <v>2708261</v>
      </c>
      <c r="I294" s="22" t="s">
        <v>1088</v>
      </c>
      <c r="J294" s="22" t="s">
        <v>1089</v>
      </c>
      <c r="K294" s="25">
        <v>45876</v>
      </c>
      <c r="L294" s="27">
        <f>+VLOOKUP(B294,'EBS phản hồi'!H:M,6,0)</f>
        <v>-2708261</v>
      </c>
      <c r="M294" s="27">
        <f t="shared" si="4"/>
        <v>0</v>
      </c>
    </row>
    <row r="295" spans="1:13" hidden="1" x14ac:dyDescent="0.25">
      <c r="A295" s="20">
        <v>45829</v>
      </c>
      <c r="B295" s="21">
        <v>38684</v>
      </c>
      <c r="C295" s="22" t="s">
        <v>1085</v>
      </c>
      <c r="D295" s="22" t="s">
        <v>1293</v>
      </c>
      <c r="E295" s="23">
        <v>2052920</v>
      </c>
      <c r="F295" s="24" t="s">
        <v>1087</v>
      </c>
      <c r="G295" s="23">
        <v>164234</v>
      </c>
      <c r="H295" s="23">
        <v>2217154</v>
      </c>
      <c r="I295" s="22" t="s">
        <v>1088</v>
      </c>
      <c r="J295" s="22" t="s">
        <v>1089</v>
      </c>
      <c r="K295" s="25">
        <v>45877</v>
      </c>
      <c r="L295" s="27">
        <f>+VLOOKUP(B295,'EBS phản hồi'!H:M,6,0)</f>
        <v>-2217154</v>
      </c>
      <c r="M295" s="27">
        <f t="shared" si="4"/>
        <v>0</v>
      </c>
    </row>
    <row r="296" spans="1:13" hidden="1" x14ac:dyDescent="0.25">
      <c r="A296" s="20">
        <v>45831</v>
      </c>
      <c r="B296" s="21">
        <v>38763</v>
      </c>
      <c r="C296" s="22" t="s">
        <v>1085</v>
      </c>
      <c r="D296" s="22" t="s">
        <v>1294</v>
      </c>
      <c r="E296" s="23">
        <v>2070836</v>
      </c>
      <c r="F296" s="24" t="s">
        <v>1087</v>
      </c>
      <c r="G296" s="23">
        <v>165667</v>
      </c>
      <c r="H296" s="23">
        <v>2236503</v>
      </c>
      <c r="I296" s="22" t="s">
        <v>1088</v>
      </c>
      <c r="J296" s="22" t="s">
        <v>1089</v>
      </c>
      <c r="K296" s="25">
        <v>45879</v>
      </c>
      <c r="L296" s="27">
        <f>+VLOOKUP(B296,'EBS phản hồi'!H:M,6,0)</f>
        <v>-2236503</v>
      </c>
      <c r="M296" s="27">
        <f t="shared" si="4"/>
        <v>0</v>
      </c>
    </row>
    <row r="297" spans="1:13" hidden="1" x14ac:dyDescent="0.25">
      <c r="A297" s="20">
        <v>45831</v>
      </c>
      <c r="B297" s="21">
        <v>38794</v>
      </c>
      <c r="C297" s="22" t="s">
        <v>1085</v>
      </c>
      <c r="D297" s="22" t="s">
        <v>1295</v>
      </c>
      <c r="E297" s="23">
        <v>2357100</v>
      </c>
      <c r="F297" s="24" t="s">
        <v>1087</v>
      </c>
      <c r="G297" s="23">
        <v>188568</v>
      </c>
      <c r="H297" s="23">
        <v>2545668</v>
      </c>
      <c r="I297" s="22" t="s">
        <v>1088</v>
      </c>
      <c r="J297" s="22" t="s">
        <v>1089</v>
      </c>
      <c r="K297" s="25">
        <v>45879</v>
      </c>
      <c r="L297" s="27">
        <f>+VLOOKUP(B297,'EBS phản hồi'!H:M,6,0)</f>
        <v>-2545668</v>
      </c>
      <c r="M297" s="27">
        <f t="shared" si="4"/>
        <v>0</v>
      </c>
    </row>
    <row r="298" spans="1:13" hidden="1" x14ac:dyDescent="0.25">
      <c r="A298" s="20">
        <v>45831</v>
      </c>
      <c r="B298" s="21">
        <v>38795</v>
      </c>
      <c r="C298" s="22" t="s">
        <v>1085</v>
      </c>
      <c r="D298" s="22" t="s">
        <v>1296</v>
      </c>
      <c r="E298" s="23">
        <v>2357100</v>
      </c>
      <c r="F298" s="24" t="s">
        <v>1087</v>
      </c>
      <c r="G298" s="23">
        <v>188568</v>
      </c>
      <c r="H298" s="23">
        <v>2545668</v>
      </c>
      <c r="I298" s="22" t="s">
        <v>1088</v>
      </c>
      <c r="J298" s="22" t="s">
        <v>1089</v>
      </c>
      <c r="K298" s="25">
        <v>45879</v>
      </c>
      <c r="L298" s="27">
        <f>+VLOOKUP(B298,'EBS phản hồi'!H:M,6,0)</f>
        <v>-2545668</v>
      </c>
      <c r="M298" s="27">
        <f t="shared" si="4"/>
        <v>0</v>
      </c>
    </row>
    <row r="299" spans="1:13" hidden="1" x14ac:dyDescent="0.25">
      <c r="A299" s="20">
        <v>45831</v>
      </c>
      <c r="B299" s="21">
        <v>38796</v>
      </c>
      <c r="C299" s="22" t="s">
        <v>1085</v>
      </c>
      <c r="D299" s="22" t="s">
        <v>1297</v>
      </c>
      <c r="E299" s="23">
        <v>2357100</v>
      </c>
      <c r="F299" s="24" t="s">
        <v>1087</v>
      </c>
      <c r="G299" s="23">
        <v>188568</v>
      </c>
      <c r="H299" s="23">
        <v>2545668</v>
      </c>
      <c r="I299" s="22" t="s">
        <v>1088</v>
      </c>
      <c r="J299" s="22" t="s">
        <v>1089</v>
      </c>
      <c r="K299" s="25">
        <v>45879</v>
      </c>
      <c r="L299" s="27">
        <f>+VLOOKUP(B299,'EBS phản hồi'!H:M,6,0)</f>
        <v>-2545668</v>
      </c>
      <c r="M299" s="27">
        <f t="shared" si="4"/>
        <v>0</v>
      </c>
    </row>
    <row r="300" spans="1:13" hidden="1" x14ac:dyDescent="0.25">
      <c r="A300" s="20">
        <v>45831</v>
      </c>
      <c r="B300" s="21">
        <v>38797</v>
      </c>
      <c r="C300" s="22" t="s">
        <v>1085</v>
      </c>
      <c r="D300" s="22" t="s">
        <v>1298</v>
      </c>
      <c r="E300" s="23">
        <v>6773588</v>
      </c>
      <c r="F300" s="24" t="s">
        <v>1087</v>
      </c>
      <c r="G300" s="23">
        <v>541887</v>
      </c>
      <c r="H300" s="23">
        <v>7315475</v>
      </c>
      <c r="I300" s="22" t="s">
        <v>1088</v>
      </c>
      <c r="J300" s="22" t="s">
        <v>1089</v>
      </c>
      <c r="K300" s="25">
        <v>45879</v>
      </c>
      <c r="L300" s="27">
        <f>+VLOOKUP(B300,'EBS phản hồi'!H:M,6,0)</f>
        <v>-7315475</v>
      </c>
      <c r="M300" s="27">
        <f t="shared" si="4"/>
        <v>0</v>
      </c>
    </row>
    <row r="301" spans="1:13" hidden="1" x14ac:dyDescent="0.25">
      <c r="A301" s="20">
        <v>45831</v>
      </c>
      <c r="B301" s="21">
        <v>38798</v>
      </c>
      <c r="C301" s="22" t="s">
        <v>1085</v>
      </c>
      <c r="D301" s="22" t="s">
        <v>1299</v>
      </c>
      <c r="E301" s="23">
        <v>2557832</v>
      </c>
      <c r="F301" s="24" t="s">
        <v>1087</v>
      </c>
      <c r="G301" s="23">
        <v>204627</v>
      </c>
      <c r="H301" s="23">
        <v>2762459</v>
      </c>
      <c r="I301" s="22" t="s">
        <v>1088</v>
      </c>
      <c r="J301" s="22" t="s">
        <v>1089</v>
      </c>
      <c r="K301" s="25">
        <v>45879</v>
      </c>
      <c r="L301" s="27">
        <f>+VLOOKUP(B301,'EBS phản hồi'!H:M,6,0)</f>
        <v>-2762459</v>
      </c>
      <c r="M301" s="27">
        <f t="shared" si="4"/>
        <v>0</v>
      </c>
    </row>
    <row r="302" spans="1:13" hidden="1" x14ac:dyDescent="0.25">
      <c r="A302" s="20">
        <v>45831</v>
      </c>
      <c r="B302" s="21">
        <v>38799</v>
      </c>
      <c r="C302" s="22" t="s">
        <v>1085</v>
      </c>
      <c r="D302" s="22" t="s">
        <v>1300</v>
      </c>
      <c r="E302" s="23">
        <v>3245560</v>
      </c>
      <c r="F302" s="24" t="s">
        <v>1087</v>
      </c>
      <c r="G302" s="23">
        <v>259645</v>
      </c>
      <c r="H302" s="23">
        <v>3505205</v>
      </c>
      <c r="I302" s="22" t="s">
        <v>1088</v>
      </c>
      <c r="J302" s="22" t="s">
        <v>1089</v>
      </c>
      <c r="K302" s="25">
        <v>45879</v>
      </c>
      <c r="L302" s="27">
        <f>+VLOOKUP(B302,'EBS phản hồi'!H:M,6,0)</f>
        <v>-3505205</v>
      </c>
      <c r="M302" s="27">
        <f t="shared" si="4"/>
        <v>0</v>
      </c>
    </row>
    <row r="303" spans="1:13" hidden="1" x14ac:dyDescent="0.25">
      <c r="A303" s="20">
        <v>45831</v>
      </c>
      <c r="B303" s="21">
        <v>38800</v>
      </c>
      <c r="C303" s="22" t="s">
        <v>1085</v>
      </c>
      <c r="D303" s="22" t="s">
        <v>1301</v>
      </c>
      <c r="E303" s="23">
        <v>2942564</v>
      </c>
      <c r="F303" s="24" t="s">
        <v>1087</v>
      </c>
      <c r="G303" s="23">
        <v>235405</v>
      </c>
      <c r="H303" s="23">
        <v>3177969</v>
      </c>
      <c r="I303" s="22" t="s">
        <v>1088</v>
      </c>
      <c r="J303" s="22" t="s">
        <v>1089</v>
      </c>
      <c r="K303" s="25">
        <v>45879</v>
      </c>
      <c r="L303" s="27">
        <f>+VLOOKUP(B303,'EBS phản hồi'!H:M,6,0)</f>
        <v>-3177969</v>
      </c>
      <c r="M303" s="27">
        <f t="shared" si="4"/>
        <v>0</v>
      </c>
    </row>
    <row r="304" spans="1:13" hidden="1" x14ac:dyDescent="0.25">
      <c r="A304" s="20">
        <v>45831</v>
      </c>
      <c r="B304" s="21">
        <v>38801</v>
      </c>
      <c r="C304" s="22" t="s">
        <v>1085</v>
      </c>
      <c r="D304" s="22" t="s">
        <v>1302</v>
      </c>
      <c r="E304" s="23">
        <v>802928</v>
      </c>
      <c r="F304" s="24" t="s">
        <v>1087</v>
      </c>
      <c r="G304" s="23">
        <v>64234</v>
      </c>
      <c r="H304" s="23">
        <v>867162</v>
      </c>
      <c r="I304" s="22" t="s">
        <v>1088</v>
      </c>
      <c r="J304" s="22" t="s">
        <v>1089</v>
      </c>
      <c r="K304" s="25">
        <v>45879</v>
      </c>
      <c r="L304" s="27">
        <f>+VLOOKUP(B304,'EBS phản hồi'!H:M,6,0)</f>
        <v>-867162</v>
      </c>
      <c r="M304" s="27">
        <f t="shared" si="4"/>
        <v>0</v>
      </c>
    </row>
    <row r="305" spans="1:13" hidden="1" x14ac:dyDescent="0.25">
      <c r="A305" s="20">
        <v>45831</v>
      </c>
      <c r="B305" s="21">
        <v>38802</v>
      </c>
      <c r="C305" s="22" t="s">
        <v>1085</v>
      </c>
      <c r="D305" s="22" t="s">
        <v>1303</v>
      </c>
      <c r="E305" s="23">
        <v>1691388</v>
      </c>
      <c r="F305" s="24" t="s">
        <v>1087</v>
      </c>
      <c r="G305" s="23">
        <v>135311</v>
      </c>
      <c r="H305" s="23">
        <v>1826699</v>
      </c>
      <c r="I305" s="22" t="s">
        <v>1088</v>
      </c>
      <c r="J305" s="22" t="s">
        <v>1089</v>
      </c>
      <c r="K305" s="25">
        <v>45879</v>
      </c>
      <c r="L305" s="27">
        <f>+VLOOKUP(B305,'EBS phản hồi'!H:M,6,0)</f>
        <v>-1826699</v>
      </c>
      <c r="M305" s="27">
        <f t="shared" si="4"/>
        <v>0</v>
      </c>
    </row>
    <row r="306" spans="1:13" hidden="1" x14ac:dyDescent="0.25">
      <c r="A306" s="20">
        <v>45831</v>
      </c>
      <c r="B306" s="21">
        <v>38803</v>
      </c>
      <c r="C306" s="22" t="s">
        <v>1085</v>
      </c>
      <c r="D306" s="22" t="s">
        <v>1304</v>
      </c>
      <c r="E306" s="23">
        <v>3468308</v>
      </c>
      <c r="F306" s="24" t="s">
        <v>1087</v>
      </c>
      <c r="G306" s="23">
        <v>277465</v>
      </c>
      <c r="H306" s="23">
        <v>3745773</v>
      </c>
      <c r="I306" s="22" t="s">
        <v>1088</v>
      </c>
      <c r="J306" s="22" t="s">
        <v>1089</v>
      </c>
      <c r="K306" s="25">
        <v>45879</v>
      </c>
      <c r="L306" s="27">
        <f>+VLOOKUP(B306,'EBS phản hồi'!H:M,6,0)</f>
        <v>-3745773</v>
      </c>
      <c r="M306" s="27">
        <f t="shared" si="4"/>
        <v>0</v>
      </c>
    </row>
    <row r="307" spans="1:13" hidden="1" x14ac:dyDescent="0.25">
      <c r="A307" s="20">
        <v>45831</v>
      </c>
      <c r="B307" s="21">
        <v>38804</v>
      </c>
      <c r="C307" s="22" t="s">
        <v>1085</v>
      </c>
      <c r="D307" s="22" t="s">
        <v>1305</v>
      </c>
      <c r="E307" s="23">
        <v>802928</v>
      </c>
      <c r="F307" s="24" t="s">
        <v>1087</v>
      </c>
      <c r="G307" s="23">
        <v>64234</v>
      </c>
      <c r="H307" s="23">
        <v>867162</v>
      </c>
      <c r="I307" s="22" t="s">
        <v>1088</v>
      </c>
      <c r="J307" s="22" t="s">
        <v>1089</v>
      </c>
      <c r="K307" s="25">
        <v>45879</v>
      </c>
      <c r="L307" s="27">
        <f>+VLOOKUP(B307,'EBS phản hồi'!H:M,6,0)</f>
        <v>-867162</v>
      </c>
      <c r="M307" s="27">
        <f t="shared" si="4"/>
        <v>0</v>
      </c>
    </row>
    <row r="308" spans="1:13" hidden="1" x14ac:dyDescent="0.25">
      <c r="A308" s="20">
        <v>45831</v>
      </c>
      <c r="B308" s="21">
        <v>38805</v>
      </c>
      <c r="C308" s="22" t="s">
        <v>1085</v>
      </c>
      <c r="D308" s="22" t="s">
        <v>1306</v>
      </c>
      <c r="E308" s="23">
        <v>1892120</v>
      </c>
      <c r="F308" s="24" t="s">
        <v>1087</v>
      </c>
      <c r="G308" s="23">
        <v>151370</v>
      </c>
      <c r="H308" s="23">
        <v>2043490</v>
      </c>
      <c r="I308" s="22" t="s">
        <v>1088</v>
      </c>
      <c r="J308" s="22" t="s">
        <v>1089</v>
      </c>
      <c r="K308" s="25">
        <v>45879</v>
      </c>
      <c r="L308" s="27">
        <f>+VLOOKUP(B308,'EBS phản hồi'!H:M,6,0)</f>
        <v>-2043490</v>
      </c>
      <c r="M308" s="27">
        <f t="shared" si="4"/>
        <v>0</v>
      </c>
    </row>
    <row r="309" spans="1:13" hidden="1" x14ac:dyDescent="0.25">
      <c r="A309" s="20">
        <v>45831</v>
      </c>
      <c r="B309" s="21">
        <v>38806</v>
      </c>
      <c r="C309" s="22" t="s">
        <v>1085</v>
      </c>
      <c r="D309" s="22" t="s">
        <v>1307</v>
      </c>
      <c r="E309" s="23">
        <v>802928</v>
      </c>
      <c r="F309" s="24" t="s">
        <v>1087</v>
      </c>
      <c r="G309" s="23">
        <v>64234</v>
      </c>
      <c r="H309" s="23">
        <v>867162</v>
      </c>
      <c r="I309" s="22" t="s">
        <v>1088</v>
      </c>
      <c r="J309" s="22" t="s">
        <v>1089</v>
      </c>
      <c r="K309" s="25">
        <v>45879</v>
      </c>
      <c r="L309" s="27">
        <f>+VLOOKUP(B309,'EBS phản hồi'!H:M,6,0)</f>
        <v>-867162</v>
      </c>
      <c r="M309" s="27">
        <f t="shared" si="4"/>
        <v>0</v>
      </c>
    </row>
    <row r="310" spans="1:13" hidden="1" x14ac:dyDescent="0.25">
      <c r="A310" s="20">
        <v>45831</v>
      </c>
      <c r="B310" s="21">
        <v>38807</v>
      </c>
      <c r="C310" s="22" t="s">
        <v>1085</v>
      </c>
      <c r="D310" s="22" t="s">
        <v>1308</v>
      </c>
      <c r="E310" s="23">
        <v>200732</v>
      </c>
      <c r="F310" s="24" t="s">
        <v>1087</v>
      </c>
      <c r="G310" s="23">
        <v>16059</v>
      </c>
      <c r="H310" s="23">
        <v>216791</v>
      </c>
      <c r="I310" s="22" t="s">
        <v>1088</v>
      </c>
      <c r="J310" s="22" t="s">
        <v>1089</v>
      </c>
      <c r="K310" s="25">
        <v>45879</v>
      </c>
      <c r="L310" s="27">
        <f>+VLOOKUP(B310,'EBS phản hồi'!H:M,6,0)</f>
        <v>-216791</v>
      </c>
      <c r="M310" s="27">
        <f t="shared" si="4"/>
        <v>0</v>
      </c>
    </row>
    <row r="311" spans="1:13" hidden="1" x14ac:dyDescent="0.25">
      <c r="A311" s="20">
        <v>45831</v>
      </c>
      <c r="B311" s="21">
        <v>38808</v>
      </c>
      <c r="C311" s="22" t="s">
        <v>1085</v>
      </c>
      <c r="D311" s="22" t="s">
        <v>1309</v>
      </c>
      <c r="E311" s="23">
        <v>631464</v>
      </c>
      <c r="F311" s="24" t="s">
        <v>1087</v>
      </c>
      <c r="G311" s="23">
        <v>50517</v>
      </c>
      <c r="H311" s="23">
        <v>681981</v>
      </c>
      <c r="I311" s="22" t="s">
        <v>1088</v>
      </c>
      <c r="J311" s="22" t="s">
        <v>1089</v>
      </c>
      <c r="K311" s="25">
        <v>45879</v>
      </c>
      <c r="L311" s="27">
        <f>+VLOOKUP(B311,'EBS phản hồi'!H:M,6,0)</f>
        <v>-681981</v>
      </c>
      <c r="M311" s="27">
        <f t="shared" si="4"/>
        <v>0</v>
      </c>
    </row>
    <row r="312" spans="1:13" hidden="1" x14ac:dyDescent="0.25">
      <c r="A312" s="20">
        <v>45833</v>
      </c>
      <c r="B312" s="21">
        <v>38939</v>
      </c>
      <c r="C312" s="22" t="s">
        <v>1085</v>
      </c>
      <c r="D312" s="22" t="s">
        <v>1310</v>
      </c>
      <c r="E312" s="23">
        <v>1560640</v>
      </c>
      <c r="F312" s="24" t="s">
        <v>1087</v>
      </c>
      <c r="G312" s="23">
        <v>124851</v>
      </c>
      <c r="H312" s="23">
        <v>1685491</v>
      </c>
      <c r="I312" s="22" t="s">
        <v>1088</v>
      </c>
      <c r="J312" s="22" t="s">
        <v>1089</v>
      </c>
      <c r="K312" s="25">
        <v>45881</v>
      </c>
      <c r="L312" s="27">
        <f>+VLOOKUP(B312,'EBS phản hồi'!H:M,6,0)</f>
        <v>-1685491</v>
      </c>
      <c r="M312" s="27">
        <f t="shared" si="4"/>
        <v>0</v>
      </c>
    </row>
    <row r="313" spans="1:13" hidden="1" x14ac:dyDescent="0.25">
      <c r="A313" s="20">
        <v>45833</v>
      </c>
      <c r="B313" s="21">
        <v>38970</v>
      </c>
      <c r="C313" s="22" t="s">
        <v>1085</v>
      </c>
      <c r="D313" s="22" t="s">
        <v>1311</v>
      </c>
      <c r="E313" s="23">
        <v>2357100</v>
      </c>
      <c r="F313" s="24" t="s">
        <v>1087</v>
      </c>
      <c r="G313" s="23">
        <v>188568</v>
      </c>
      <c r="H313" s="23">
        <v>2545668</v>
      </c>
      <c r="I313" s="22" t="s">
        <v>1088</v>
      </c>
      <c r="J313" s="22" t="s">
        <v>1089</v>
      </c>
      <c r="K313" s="25">
        <v>45881</v>
      </c>
      <c r="L313" s="27">
        <f>+VLOOKUP(B313,'EBS phản hồi'!H:M,6,0)</f>
        <v>-2545668</v>
      </c>
      <c r="M313" s="27">
        <f t="shared" si="4"/>
        <v>0</v>
      </c>
    </row>
    <row r="314" spans="1:13" hidden="1" x14ac:dyDescent="0.25">
      <c r="A314" s="20">
        <v>45833</v>
      </c>
      <c r="B314" s="21">
        <v>38971</v>
      </c>
      <c r="C314" s="22" t="s">
        <v>1085</v>
      </c>
      <c r="D314" s="22" t="s">
        <v>1312</v>
      </c>
      <c r="E314" s="23">
        <v>1669372</v>
      </c>
      <c r="F314" s="24" t="s">
        <v>1087</v>
      </c>
      <c r="G314" s="23">
        <v>133550</v>
      </c>
      <c r="H314" s="23">
        <v>1802922</v>
      </c>
      <c r="I314" s="22" t="s">
        <v>1088</v>
      </c>
      <c r="J314" s="22" t="s">
        <v>1089</v>
      </c>
      <c r="K314" s="25">
        <v>45881</v>
      </c>
      <c r="L314" s="27">
        <f>+VLOOKUP(B314,'EBS phản hồi'!H:M,6,0)</f>
        <v>-1802922</v>
      </c>
      <c r="M314" s="27">
        <f t="shared" si="4"/>
        <v>0</v>
      </c>
    </row>
    <row r="315" spans="1:13" hidden="1" x14ac:dyDescent="0.25">
      <c r="A315" s="20">
        <v>45833</v>
      </c>
      <c r="B315" s="21">
        <v>38976</v>
      </c>
      <c r="C315" s="22" t="s">
        <v>1085</v>
      </c>
      <c r="D315" s="22" t="s">
        <v>1313</v>
      </c>
      <c r="E315" s="23">
        <v>2357100</v>
      </c>
      <c r="F315" s="24" t="s">
        <v>1087</v>
      </c>
      <c r="G315" s="23">
        <v>188568</v>
      </c>
      <c r="H315" s="23">
        <v>2545668</v>
      </c>
      <c r="I315" s="22" t="s">
        <v>1088</v>
      </c>
      <c r="J315" s="22" t="s">
        <v>1089</v>
      </c>
      <c r="K315" s="25">
        <v>45881</v>
      </c>
      <c r="L315" s="27">
        <f>+VLOOKUP(B315,'EBS phản hồi'!H:M,6,0)</f>
        <v>-2545668</v>
      </c>
      <c r="M315" s="27">
        <f t="shared" si="4"/>
        <v>0</v>
      </c>
    </row>
    <row r="316" spans="1:13" hidden="1" x14ac:dyDescent="0.25">
      <c r="A316" s="20">
        <v>45833</v>
      </c>
      <c r="B316" s="21">
        <v>38977</v>
      </c>
      <c r="C316" s="22" t="s">
        <v>1085</v>
      </c>
      <c r="D316" s="22" t="s">
        <v>1314</v>
      </c>
      <c r="E316" s="23">
        <v>2178384</v>
      </c>
      <c r="F316" s="24" t="s">
        <v>1087</v>
      </c>
      <c r="G316" s="23">
        <v>174271</v>
      </c>
      <c r="H316" s="23">
        <v>2352655</v>
      </c>
      <c r="I316" s="22" t="s">
        <v>1088</v>
      </c>
      <c r="J316" s="22" t="s">
        <v>1089</v>
      </c>
      <c r="K316" s="25">
        <v>45881</v>
      </c>
      <c r="L316" s="27">
        <f>+VLOOKUP(B316,'EBS phản hồi'!H:M,6,0)</f>
        <v>-2352655</v>
      </c>
      <c r="M316" s="27">
        <f t="shared" si="4"/>
        <v>0</v>
      </c>
    </row>
    <row r="317" spans="1:13" x14ac:dyDescent="0.25">
      <c r="A317" s="20">
        <v>45833</v>
      </c>
      <c r="B317" s="21">
        <v>39020</v>
      </c>
      <c r="C317" s="22" t="s">
        <v>1085</v>
      </c>
      <c r="D317" s="22" t="s">
        <v>1315</v>
      </c>
      <c r="E317" s="23">
        <v>1776920</v>
      </c>
      <c r="F317" s="24" t="s">
        <v>1087</v>
      </c>
      <c r="G317" s="23">
        <v>142154</v>
      </c>
      <c r="H317" s="23">
        <v>1919074</v>
      </c>
      <c r="I317" s="22" t="s">
        <v>1088</v>
      </c>
      <c r="J317" s="22" t="s">
        <v>1089</v>
      </c>
      <c r="K317" s="25">
        <v>45881</v>
      </c>
      <c r="L317" s="27" t="e">
        <f>+VLOOKUP(B317,'EBS phản hồi'!H:M,6,0)</f>
        <v>#N/A</v>
      </c>
      <c r="M317" s="27" t="e">
        <f t="shared" si="4"/>
        <v>#N/A</v>
      </c>
    </row>
    <row r="318" spans="1:13" x14ac:dyDescent="0.25">
      <c r="A318" s="20">
        <v>45833</v>
      </c>
      <c r="B318" s="21">
        <v>39021</v>
      </c>
      <c r="C318" s="22" t="s">
        <v>1085</v>
      </c>
      <c r="D318" s="22" t="s">
        <v>1316</v>
      </c>
      <c r="E318" s="23">
        <v>6460024</v>
      </c>
      <c r="F318" s="24" t="s">
        <v>1087</v>
      </c>
      <c r="G318" s="23">
        <v>516802</v>
      </c>
      <c r="H318" s="23">
        <v>6976826</v>
      </c>
      <c r="I318" s="22" t="s">
        <v>1088</v>
      </c>
      <c r="J318" s="22" t="s">
        <v>1089</v>
      </c>
      <c r="K318" s="25">
        <v>45881</v>
      </c>
      <c r="L318" s="27" t="e">
        <f>+VLOOKUP(B318,'EBS phản hồi'!H:M,6,0)</f>
        <v>#N/A</v>
      </c>
      <c r="M318" s="27" t="e">
        <f t="shared" si="4"/>
        <v>#N/A</v>
      </c>
    </row>
    <row r="319" spans="1:13" hidden="1" x14ac:dyDescent="0.25">
      <c r="A319" s="20">
        <v>45833</v>
      </c>
      <c r="B319" s="21">
        <v>39022</v>
      </c>
      <c r="C319" s="22" t="s">
        <v>1085</v>
      </c>
      <c r="D319" s="22" t="s">
        <v>1317</v>
      </c>
      <c r="E319" s="23">
        <v>4903484</v>
      </c>
      <c r="F319" s="24" t="s">
        <v>1087</v>
      </c>
      <c r="G319" s="23">
        <v>392279</v>
      </c>
      <c r="H319" s="23">
        <v>5295763</v>
      </c>
      <c r="I319" s="22" t="s">
        <v>1088</v>
      </c>
      <c r="J319" s="22" t="s">
        <v>1089</v>
      </c>
      <c r="K319" s="25">
        <v>45881</v>
      </c>
      <c r="L319" s="27">
        <f>+VLOOKUP(B319,'EBS phản hồi'!H:M,6,0)</f>
        <v>-5295763</v>
      </c>
      <c r="M319" s="27">
        <f t="shared" si="4"/>
        <v>0</v>
      </c>
    </row>
    <row r="320" spans="1:13" hidden="1" x14ac:dyDescent="0.25">
      <c r="A320" s="20">
        <v>45833</v>
      </c>
      <c r="B320" s="21">
        <v>39023</v>
      </c>
      <c r="C320" s="22" t="s">
        <v>1085</v>
      </c>
      <c r="D320" s="22" t="s">
        <v>1318</v>
      </c>
      <c r="E320" s="23">
        <v>2178384</v>
      </c>
      <c r="F320" s="24" t="s">
        <v>1087</v>
      </c>
      <c r="G320" s="23">
        <v>174271</v>
      </c>
      <c r="H320" s="23">
        <v>2352655</v>
      </c>
      <c r="I320" s="22" t="s">
        <v>1088</v>
      </c>
      <c r="J320" s="22" t="s">
        <v>1089</v>
      </c>
      <c r="K320" s="25">
        <v>45881</v>
      </c>
      <c r="L320" s="27">
        <f>+VLOOKUP(B320,'EBS phản hồi'!H:M,6,0)</f>
        <v>-2352655</v>
      </c>
      <c r="M320" s="27">
        <f t="shared" si="4"/>
        <v>0</v>
      </c>
    </row>
    <row r="321" spans="1:13" hidden="1" x14ac:dyDescent="0.25">
      <c r="A321" s="20">
        <v>45833</v>
      </c>
      <c r="B321" s="21">
        <v>39024</v>
      </c>
      <c r="C321" s="22" t="s">
        <v>1085</v>
      </c>
      <c r="D321" s="22" t="s">
        <v>1319</v>
      </c>
      <c r="E321" s="23">
        <v>2236920</v>
      </c>
      <c r="F321" s="24" t="s">
        <v>1087</v>
      </c>
      <c r="G321" s="23">
        <v>178954</v>
      </c>
      <c r="H321" s="23">
        <v>2415874</v>
      </c>
      <c r="I321" s="22" t="s">
        <v>1088</v>
      </c>
      <c r="J321" s="22" t="s">
        <v>1089</v>
      </c>
      <c r="K321" s="25">
        <v>45881</v>
      </c>
      <c r="L321" s="27">
        <f>+VLOOKUP(B321,'EBS phản hồi'!H:M,6,0)</f>
        <v>-2415874</v>
      </c>
      <c r="M321" s="27">
        <f t="shared" ref="M321:M334" si="5">+L321+H321</f>
        <v>0</v>
      </c>
    </row>
    <row r="322" spans="1:13" hidden="1" x14ac:dyDescent="0.25">
      <c r="A322" s="20">
        <v>45833</v>
      </c>
      <c r="B322" s="21">
        <v>39025</v>
      </c>
      <c r="C322" s="22" t="s">
        <v>1085</v>
      </c>
      <c r="D322" s="22" t="s">
        <v>1320</v>
      </c>
      <c r="E322" s="23">
        <v>2649832</v>
      </c>
      <c r="F322" s="24" t="s">
        <v>1087</v>
      </c>
      <c r="G322" s="23">
        <v>211987</v>
      </c>
      <c r="H322" s="23">
        <v>2861819</v>
      </c>
      <c r="I322" s="22" t="s">
        <v>1088</v>
      </c>
      <c r="J322" s="22" t="s">
        <v>1089</v>
      </c>
      <c r="K322" s="25">
        <v>45881</v>
      </c>
      <c r="L322" s="27">
        <f>+VLOOKUP(B322,'EBS phản hồi'!H:M,6,0)</f>
        <v>-2861819</v>
      </c>
      <c r="M322" s="27">
        <f t="shared" si="5"/>
        <v>0</v>
      </c>
    </row>
    <row r="323" spans="1:13" hidden="1" x14ac:dyDescent="0.25">
      <c r="A323" s="20">
        <v>45833</v>
      </c>
      <c r="B323" s="21">
        <v>39026</v>
      </c>
      <c r="C323" s="22" t="s">
        <v>1085</v>
      </c>
      <c r="D323" s="22" t="s">
        <v>1321</v>
      </c>
      <c r="E323" s="23">
        <v>2201092</v>
      </c>
      <c r="F323" s="24" t="s">
        <v>1087</v>
      </c>
      <c r="G323" s="23">
        <v>176087</v>
      </c>
      <c r="H323" s="23">
        <v>2377179</v>
      </c>
      <c r="I323" s="22" t="s">
        <v>1088</v>
      </c>
      <c r="J323" s="22" t="s">
        <v>1089</v>
      </c>
      <c r="K323" s="25">
        <v>45881</v>
      </c>
      <c r="L323" s="27">
        <f>+VLOOKUP(B323,'EBS phản hồi'!H:M,6,0)</f>
        <v>-2377179</v>
      </c>
      <c r="M323" s="27">
        <f t="shared" si="5"/>
        <v>0</v>
      </c>
    </row>
    <row r="324" spans="1:13" hidden="1" x14ac:dyDescent="0.25">
      <c r="A324" s="20">
        <v>45833</v>
      </c>
      <c r="B324" s="21">
        <v>39027</v>
      </c>
      <c r="C324" s="22" t="s">
        <v>1085</v>
      </c>
      <c r="D324" s="22" t="s">
        <v>1322</v>
      </c>
      <c r="E324" s="23">
        <v>2937280</v>
      </c>
      <c r="F324" s="24" t="s">
        <v>1087</v>
      </c>
      <c r="G324" s="23">
        <v>234982</v>
      </c>
      <c r="H324" s="23">
        <v>3172262</v>
      </c>
      <c r="I324" s="22" t="s">
        <v>1088</v>
      </c>
      <c r="J324" s="22" t="s">
        <v>1089</v>
      </c>
      <c r="K324" s="25">
        <v>45881</v>
      </c>
      <c r="L324" s="27">
        <f>+VLOOKUP(B324,'EBS phản hồi'!H:M,6,0)</f>
        <v>-3172262</v>
      </c>
      <c r="M324" s="27">
        <f t="shared" si="5"/>
        <v>0</v>
      </c>
    </row>
    <row r="325" spans="1:13" hidden="1" x14ac:dyDescent="0.25">
      <c r="A325" s="20">
        <v>45833</v>
      </c>
      <c r="B325" s="21">
        <v>39028</v>
      </c>
      <c r="C325" s="22" t="s">
        <v>1085</v>
      </c>
      <c r="D325" s="22" t="s">
        <v>1323</v>
      </c>
      <c r="E325" s="23">
        <v>2357100</v>
      </c>
      <c r="F325" s="24" t="s">
        <v>1087</v>
      </c>
      <c r="G325" s="23">
        <v>188568</v>
      </c>
      <c r="H325" s="23">
        <v>2545668</v>
      </c>
      <c r="I325" s="22" t="s">
        <v>1088</v>
      </c>
      <c r="J325" s="22" t="s">
        <v>1089</v>
      </c>
      <c r="K325" s="25">
        <v>45881</v>
      </c>
      <c r="L325" s="27">
        <f>+VLOOKUP(B325,'EBS phản hồi'!H:M,6,0)</f>
        <v>-2545668</v>
      </c>
      <c r="M325" s="27">
        <f t="shared" si="5"/>
        <v>0</v>
      </c>
    </row>
    <row r="326" spans="1:13" hidden="1" x14ac:dyDescent="0.25">
      <c r="A326" s="20">
        <v>45833</v>
      </c>
      <c r="B326" s="21">
        <v>39029</v>
      </c>
      <c r="C326" s="22" t="s">
        <v>1085</v>
      </c>
      <c r="D326" s="22" t="s">
        <v>1324</v>
      </c>
      <c r="E326" s="23">
        <v>2357100</v>
      </c>
      <c r="F326" s="24" t="s">
        <v>1087</v>
      </c>
      <c r="G326" s="23">
        <v>188568</v>
      </c>
      <c r="H326" s="23">
        <v>2545668</v>
      </c>
      <c r="I326" s="22" t="s">
        <v>1088</v>
      </c>
      <c r="J326" s="22" t="s">
        <v>1089</v>
      </c>
      <c r="K326" s="25">
        <v>45881</v>
      </c>
      <c r="L326" s="27">
        <f>+VLOOKUP(B326,'EBS phản hồi'!H:M,6,0)</f>
        <v>-2545668</v>
      </c>
      <c r="M326" s="27">
        <f t="shared" si="5"/>
        <v>0</v>
      </c>
    </row>
    <row r="327" spans="1:13" hidden="1" x14ac:dyDescent="0.25">
      <c r="A327" s="20">
        <v>45833</v>
      </c>
      <c r="B327" s="21">
        <v>39030</v>
      </c>
      <c r="C327" s="22" t="s">
        <v>1085</v>
      </c>
      <c r="D327" s="22" t="s">
        <v>1325</v>
      </c>
      <c r="E327" s="23">
        <v>2557832</v>
      </c>
      <c r="F327" s="24" t="s">
        <v>1087</v>
      </c>
      <c r="G327" s="23">
        <v>204627</v>
      </c>
      <c r="H327" s="23">
        <v>2762459</v>
      </c>
      <c r="I327" s="22" t="s">
        <v>1088</v>
      </c>
      <c r="J327" s="22" t="s">
        <v>1089</v>
      </c>
      <c r="K327" s="25">
        <v>45881</v>
      </c>
      <c r="L327" s="27">
        <f>+VLOOKUP(B327,'EBS phản hồi'!H:M,6,0)</f>
        <v>-2762459</v>
      </c>
      <c r="M327" s="27">
        <f t="shared" si="5"/>
        <v>0</v>
      </c>
    </row>
    <row r="328" spans="1:13" hidden="1" x14ac:dyDescent="0.25">
      <c r="A328" s="20">
        <v>45833</v>
      </c>
      <c r="B328" s="21">
        <v>39031</v>
      </c>
      <c r="C328" s="22" t="s">
        <v>1085</v>
      </c>
      <c r="D328" s="22" t="s">
        <v>1326</v>
      </c>
      <c r="E328" s="23">
        <v>3945732</v>
      </c>
      <c r="F328" s="24" t="s">
        <v>1087</v>
      </c>
      <c r="G328" s="23">
        <v>315659</v>
      </c>
      <c r="H328" s="23">
        <v>4261391</v>
      </c>
      <c r="I328" s="22" t="s">
        <v>1088</v>
      </c>
      <c r="J328" s="22" t="s">
        <v>1089</v>
      </c>
      <c r="K328" s="25">
        <v>45881</v>
      </c>
      <c r="L328" s="27">
        <f>+VLOOKUP(B328,'EBS phản hồi'!H:M,6,0)</f>
        <v>-4261391</v>
      </c>
      <c r="M328" s="27">
        <f t="shared" si="5"/>
        <v>0</v>
      </c>
    </row>
    <row r="329" spans="1:13" hidden="1" x14ac:dyDescent="0.25">
      <c r="A329" s="20">
        <v>45833</v>
      </c>
      <c r="B329" s="21">
        <v>39032</v>
      </c>
      <c r="C329" s="22" t="s">
        <v>1085</v>
      </c>
      <c r="D329" s="22" t="s">
        <v>1327</v>
      </c>
      <c r="E329" s="23">
        <v>2357100</v>
      </c>
      <c r="F329" s="24" t="s">
        <v>1087</v>
      </c>
      <c r="G329" s="23">
        <v>188568</v>
      </c>
      <c r="H329" s="23">
        <v>2545668</v>
      </c>
      <c r="I329" s="22" t="s">
        <v>1088</v>
      </c>
      <c r="J329" s="22" t="s">
        <v>1089</v>
      </c>
      <c r="K329" s="25">
        <v>45881</v>
      </c>
      <c r="L329" s="27">
        <f>+VLOOKUP(B329,'EBS phản hồi'!H:M,6,0)</f>
        <v>-2545668</v>
      </c>
      <c r="M329" s="27">
        <f t="shared" si="5"/>
        <v>0</v>
      </c>
    </row>
    <row r="330" spans="1:13" hidden="1" x14ac:dyDescent="0.25">
      <c r="A330" s="20">
        <v>45834</v>
      </c>
      <c r="B330" s="21">
        <v>39055</v>
      </c>
      <c r="C330" s="22" t="s">
        <v>1085</v>
      </c>
      <c r="D330" s="22" t="s">
        <v>1328</v>
      </c>
      <c r="E330" s="23">
        <v>2661092</v>
      </c>
      <c r="F330" s="24" t="s">
        <v>1087</v>
      </c>
      <c r="G330" s="23">
        <v>212887</v>
      </c>
      <c r="H330" s="23">
        <v>2873979</v>
      </c>
      <c r="I330" s="22" t="s">
        <v>1088</v>
      </c>
      <c r="J330" s="22" t="s">
        <v>1089</v>
      </c>
      <c r="K330" s="25">
        <v>45882</v>
      </c>
      <c r="L330" s="27">
        <f>+VLOOKUP(B330,'EBS phản hồi'!H:M,6,0)</f>
        <v>-2873979</v>
      </c>
      <c r="M330" s="27">
        <f t="shared" si="5"/>
        <v>0</v>
      </c>
    </row>
    <row r="331" spans="1:13" hidden="1" x14ac:dyDescent="0.25">
      <c r="A331" s="20">
        <v>45834</v>
      </c>
      <c r="B331" s="21">
        <v>39063</v>
      </c>
      <c r="C331" s="22" t="s">
        <v>1085</v>
      </c>
      <c r="D331" s="22" t="s">
        <v>1329</v>
      </c>
      <c r="E331" s="23">
        <v>2982004</v>
      </c>
      <c r="F331" s="24" t="s">
        <v>1087</v>
      </c>
      <c r="G331" s="23">
        <v>238560</v>
      </c>
      <c r="H331" s="23">
        <v>3220564</v>
      </c>
      <c r="I331" s="22" t="s">
        <v>1088</v>
      </c>
      <c r="J331" s="22" t="s">
        <v>1089</v>
      </c>
      <c r="K331" s="25">
        <v>45882</v>
      </c>
      <c r="L331" s="27">
        <f>+VLOOKUP(B331,'EBS phản hồi'!H:M,6,0)</f>
        <v>-3220564</v>
      </c>
      <c r="M331" s="27">
        <f t="shared" si="5"/>
        <v>0</v>
      </c>
    </row>
    <row r="332" spans="1:13" x14ac:dyDescent="0.25">
      <c r="A332" s="20">
        <v>45834</v>
      </c>
      <c r="B332" s="21">
        <v>40118</v>
      </c>
      <c r="C332" s="22" t="s">
        <v>1085</v>
      </c>
      <c r="D332" s="22" t="s">
        <v>1330</v>
      </c>
      <c r="E332" s="23">
        <v>6664856</v>
      </c>
      <c r="F332" s="24" t="s">
        <v>1087</v>
      </c>
      <c r="G332" s="23">
        <v>533188</v>
      </c>
      <c r="H332" s="23">
        <v>7198044</v>
      </c>
      <c r="I332" s="22" t="s">
        <v>1088</v>
      </c>
      <c r="J332" s="22" t="s">
        <v>1089</v>
      </c>
      <c r="K332" s="25">
        <v>45882</v>
      </c>
      <c r="L332" s="27" t="e">
        <f>+VLOOKUP(B332,'EBS phản hồi'!H:M,6,0)</f>
        <v>#N/A</v>
      </c>
      <c r="M332" s="27" t="e">
        <f t="shared" si="5"/>
        <v>#N/A</v>
      </c>
    </row>
    <row r="333" spans="1:13" hidden="1" x14ac:dyDescent="0.25">
      <c r="A333" s="20">
        <v>45834</v>
      </c>
      <c r="B333" s="21">
        <v>40123</v>
      </c>
      <c r="C333" s="22" t="s">
        <v>1085</v>
      </c>
      <c r="D333" s="22" t="s">
        <v>1331</v>
      </c>
      <c r="E333" s="23">
        <v>2495100</v>
      </c>
      <c r="F333" s="24" t="s">
        <v>1087</v>
      </c>
      <c r="G333" s="23">
        <v>199608</v>
      </c>
      <c r="H333" s="23">
        <v>2694708</v>
      </c>
      <c r="I333" s="22" t="s">
        <v>1088</v>
      </c>
      <c r="J333" s="22" t="s">
        <v>1089</v>
      </c>
      <c r="K333" s="25">
        <v>45882</v>
      </c>
      <c r="L333" s="27">
        <f>+VLOOKUP(B333,'EBS phản hồi'!H:M,6,0)</f>
        <v>-2694708</v>
      </c>
      <c r="M333" s="27">
        <f t="shared" si="5"/>
        <v>0</v>
      </c>
    </row>
    <row r="334" spans="1:13" hidden="1" x14ac:dyDescent="0.25">
      <c r="A334" s="20">
        <v>45835</v>
      </c>
      <c r="B334" s="21">
        <v>40142</v>
      </c>
      <c r="C334" s="22" t="s">
        <v>1085</v>
      </c>
      <c r="D334" s="22" t="s">
        <v>1332</v>
      </c>
      <c r="E334" s="23">
        <v>1652640</v>
      </c>
      <c r="F334" s="24" t="s">
        <v>1087</v>
      </c>
      <c r="G334" s="23">
        <v>132211</v>
      </c>
      <c r="H334" s="23">
        <v>1784851</v>
      </c>
      <c r="I334" s="22" t="s">
        <v>1088</v>
      </c>
      <c r="J334" s="22" t="s">
        <v>1089</v>
      </c>
      <c r="K334" s="25">
        <v>45883</v>
      </c>
      <c r="L334" s="27">
        <f>+VLOOKUP(B334,'EBS phản hồi'!H:M,6,0)</f>
        <v>-1784851</v>
      </c>
      <c r="M334" s="27">
        <f t="shared" si="5"/>
        <v>0</v>
      </c>
    </row>
    <row r="335" spans="1:13" hidden="1" x14ac:dyDescent="0.25">
      <c r="A335" s="20"/>
      <c r="B335" s="21"/>
      <c r="C335" s="22"/>
      <c r="D335" s="22"/>
      <c r="E335" s="23"/>
      <c r="F335" s="24"/>
      <c r="G335" s="23"/>
      <c r="H335" s="23">
        <f>SUM(H2:H334)</f>
        <v>790536831</v>
      </c>
      <c r="I335" s="22"/>
      <c r="J335" s="22"/>
      <c r="K335" s="25"/>
    </row>
    <row r="336" spans="1:13" x14ac:dyDescent="0.25">
      <c r="A336" s="20"/>
      <c r="B336" s="21"/>
      <c r="C336" s="22"/>
      <c r="D336" s="22"/>
      <c r="E336" s="23"/>
      <c r="F336" s="24"/>
      <c r="G336" s="23"/>
      <c r="H336" s="23"/>
      <c r="I336" s="22"/>
      <c r="J336" s="22"/>
      <c r="K336" s="25"/>
    </row>
    <row r="337" spans="1:11" x14ac:dyDescent="0.25">
      <c r="A337" s="20"/>
      <c r="B337" s="21"/>
      <c r="C337" s="22"/>
      <c r="D337" s="22"/>
      <c r="E337" s="23"/>
      <c r="F337" s="24"/>
      <c r="G337" s="23"/>
      <c r="H337" s="23"/>
      <c r="I337" s="22"/>
      <c r="J337" s="22"/>
      <c r="K337" s="25"/>
    </row>
    <row r="338" spans="1:11" x14ac:dyDescent="0.25">
      <c r="A338" s="20"/>
      <c r="B338" s="21"/>
      <c r="C338" s="22"/>
      <c r="D338" s="22"/>
      <c r="E338" s="23"/>
      <c r="F338" s="24"/>
      <c r="G338" s="23"/>
      <c r="H338" s="23"/>
      <c r="I338" s="22"/>
      <c r="J338" s="22"/>
      <c r="K338" s="25"/>
    </row>
    <row r="339" spans="1:11" x14ac:dyDescent="0.25">
      <c r="A339" s="20"/>
      <c r="B339" s="21"/>
      <c r="C339" s="22"/>
      <c r="D339" s="22"/>
      <c r="E339" s="23"/>
      <c r="F339" s="24"/>
      <c r="G339" s="23"/>
      <c r="H339" s="23"/>
      <c r="I339" s="22"/>
      <c r="J339" s="22"/>
      <c r="K339" s="25"/>
    </row>
    <row r="340" spans="1:11" x14ac:dyDescent="0.25">
      <c r="A340" s="20"/>
      <c r="B340" s="21"/>
      <c r="C340" s="22"/>
      <c r="D340" s="22"/>
      <c r="E340" s="23"/>
      <c r="F340" s="24"/>
      <c r="G340" s="23"/>
      <c r="H340" s="23"/>
      <c r="I340" s="22"/>
      <c r="J340" s="22"/>
      <c r="K340" s="25"/>
    </row>
    <row r="341" spans="1:11" x14ac:dyDescent="0.25">
      <c r="A341" s="20"/>
      <c r="B341" s="21"/>
      <c r="C341" s="22"/>
      <c r="D341" s="22"/>
      <c r="E341" s="23"/>
      <c r="F341" s="24"/>
      <c r="G341" s="23"/>
      <c r="H341" s="23"/>
      <c r="I341" s="22"/>
      <c r="J341" s="22"/>
      <c r="K341" s="25"/>
    </row>
    <row r="342" spans="1:11" x14ac:dyDescent="0.25">
      <c r="A342" s="20"/>
      <c r="B342" s="21"/>
      <c r="C342" s="22"/>
      <c r="D342" s="22"/>
      <c r="E342" s="23"/>
      <c r="F342" s="24"/>
      <c r="G342" s="23"/>
      <c r="H342" s="23"/>
      <c r="I342" s="22"/>
      <c r="J342" s="22"/>
      <c r="K342" s="25"/>
    </row>
    <row r="343" spans="1:11" x14ac:dyDescent="0.25">
      <c r="A343" s="20"/>
      <c r="B343" s="21"/>
      <c r="C343" s="22"/>
      <c r="D343" s="22"/>
      <c r="E343" s="23"/>
      <c r="F343" s="24"/>
      <c r="G343" s="23"/>
      <c r="H343" s="23"/>
      <c r="I343" s="22"/>
      <c r="J343" s="22"/>
      <c r="K343" s="25"/>
    </row>
    <row r="344" spans="1:11" x14ac:dyDescent="0.25">
      <c r="A344" s="20"/>
      <c r="B344" s="21"/>
      <c r="C344" s="22"/>
      <c r="D344" s="22"/>
      <c r="E344" s="23"/>
      <c r="F344" s="24"/>
      <c r="G344" s="23"/>
      <c r="H344" s="23"/>
      <c r="I344" s="22"/>
      <c r="J344" s="22"/>
      <c r="K344" s="25"/>
    </row>
    <row r="345" spans="1:11" x14ac:dyDescent="0.25">
      <c r="A345" s="20"/>
      <c r="B345" s="21"/>
      <c r="C345" s="22"/>
      <c r="D345" s="22"/>
      <c r="E345" s="23"/>
      <c r="F345" s="24"/>
      <c r="G345" s="23"/>
      <c r="H345" s="23"/>
      <c r="I345" s="22"/>
      <c r="J345" s="22"/>
      <c r="K345" s="25"/>
    </row>
    <row r="346" spans="1:11" x14ac:dyDescent="0.25">
      <c r="A346" s="20"/>
      <c r="B346" s="21"/>
      <c r="C346" s="22"/>
      <c r="D346" s="22"/>
      <c r="E346" s="23"/>
      <c r="F346" s="24"/>
      <c r="G346" s="23"/>
      <c r="H346" s="23"/>
      <c r="I346" s="22"/>
      <c r="J346" s="22"/>
      <c r="K346" s="25"/>
    </row>
    <row r="347" spans="1:11" x14ac:dyDescent="0.25">
      <c r="A347" s="20"/>
      <c r="B347" s="21"/>
      <c r="C347" s="22"/>
      <c r="D347" s="22"/>
      <c r="E347" s="23"/>
      <c r="F347" s="24"/>
      <c r="G347" s="23"/>
      <c r="H347" s="23"/>
      <c r="I347" s="22"/>
      <c r="J347" s="22"/>
      <c r="K347" s="25"/>
    </row>
    <row r="348" spans="1:11" x14ac:dyDescent="0.25">
      <c r="A348" s="20"/>
      <c r="B348" s="21"/>
      <c r="C348" s="22"/>
      <c r="D348" s="22"/>
      <c r="E348" s="23"/>
      <c r="F348" s="24"/>
      <c r="G348" s="23"/>
      <c r="H348" s="23"/>
      <c r="I348" s="22"/>
      <c r="J348" s="22"/>
      <c r="K348" s="25"/>
    </row>
    <row r="349" spans="1:11" x14ac:dyDescent="0.25">
      <c r="A349" s="20"/>
      <c r="B349" s="21"/>
      <c r="C349" s="22"/>
      <c r="D349" s="22"/>
      <c r="E349" s="23"/>
      <c r="F349" s="24"/>
      <c r="G349" s="23"/>
      <c r="H349" s="23"/>
      <c r="I349" s="22"/>
      <c r="J349" s="22"/>
      <c r="K349" s="25"/>
    </row>
    <row r="350" spans="1:11" x14ac:dyDescent="0.25">
      <c r="A350" s="20"/>
      <c r="B350" s="21"/>
      <c r="C350" s="22"/>
      <c r="D350" s="22"/>
      <c r="E350" s="23"/>
      <c r="F350" s="24"/>
      <c r="G350" s="23"/>
      <c r="H350" s="23"/>
      <c r="I350" s="22"/>
      <c r="J350" s="22"/>
      <c r="K350" s="25"/>
    </row>
    <row r="351" spans="1:11" x14ac:dyDescent="0.25">
      <c r="A351" s="20"/>
      <c r="B351" s="21"/>
      <c r="C351" s="22"/>
      <c r="D351" s="22"/>
      <c r="E351" s="23"/>
      <c r="F351" s="24"/>
      <c r="G351" s="23"/>
      <c r="H351" s="23"/>
      <c r="I351" s="22"/>
      <c r="J351" s="22"/>
      <c r="K351" s="25"/>
    </row>
    <row r="352" spans="1:11" x14ac:dyDescent="0.25">
      <c r="A352" s="20"/>
      <c r="B352" s="21"/>
      <c r="C352" s="22"/>
      <c r="D352" s="22"/>
      <c r="E352" s="23"/>
      <c r="F352" s="24"/>
      <c r="G352" s="23"/>
      <c r="H352" s="23"/>
      <c r="I352" s="22"/>
      <c r="J352" s="22"/>
      <c r="K352" s="25"/>
    </row>
    <row r="353" spans="1:11" x14ac:dyDescent="0.25">
      <c r="A353" s="20"/>
      <c r="B353" s="21"/>
      <c r="C353" s="22"/>
      <c r="D353" s="22"/>
      <c r="E353" s="23"/>
      <c r="F353" s="24"/>
      <c r="G353" s="23"/>
      <c r="H353" s="23"/>
      <c r="I353" s="22"/>
      <c r="J353" s="22"/>
      <c r="K353" s="25"/>
    </row>
    <row r="354" spans="1:11" x14ac:dyDescent="0.25">
      <c r="A354" s="20"/>
      <c r="B354" s="21"/>
      <c r="C354" s="22"/>
      <c r="D354" s="22"/>
      <c r="E354" s="23"/>
      <c r="F354" s="24"/>
      <c r="G354" s="23"/>
      <c r="H354" s="23"/>
      <c r="I354" s="22"/>
      <c r="J354" s="22"/>
      <c r="K354" s="25"/>
    </row>
    <row r="355" spans="1:11" x14ac:dyDescent="0.25">
      <c r="A355" s="20"/>
      <c r="B355" s="21"/>
      <c r="C355" s="22"/>
      <c r="D355" s="22"/>
      <c r="E355" s="23"/>
      <c r="F355" s="24"/>
      <c r="G355" s="23"/>
      <c r="H355" s="23"/>
      <c r="I355" s="22"/>
      <c r="J355" s="22"/>
      <c r="K355" s="25"/>
    </row>
    <row r="356" spans="1:11" x14ac:dyDescent="0.25">
      <c r="A356" s="20"/>
      <c r="B356" s="21"/>
      <c r="C356" s="22"/>
      <c r="D356" s="22"/>
      <c r="E356" s="23"/>
      <c r="F356" s="24"/>
      <c r="G356" s="23"/>
      <c r="H356" s="23"/>
      <c r="I356" s="22"/>
      <c r="J356" s="22"/>
      <c r="K356" s="25"/>
    </row>
    <row r="357" spans="1:11" x14ac:dyDescent="0.25">
      <c r="A357" s="20"/>
      <c r="B357" s="21"/>
      <c r="C357" s="22"/>
      <c r="D357" s="22"/>
      <c r="E357" s="23"/>
      <c r="F357" s="24"/>
      <c r="G357" s="23"/>
      <c r="H357" s="23"/>
      <c r="I357" s="22"/>
      <c r="J357" s="22"/>
      <c r="K357" s="25"/>
    </row>
    <row r="358" spans="1:11" x14ac:dyDescent="0.25">
      <c r="A358" s="20"/>
      <c r="B358" s="21"/>
      <c r="C358" s="22"/>
      <c r="D358" s="22"/>
      <c r="E358" s="23"/>
      <c r="F358" s="24"/>
      <c r="G358" s="23"/>
      <c r="H358" s="23"/>
      <c r="I358" s="22"/>
      <c r="J358" s="22"/>
      <c r="K358" s="25"/>
    </row>
    <row r="359" spans="1:11" x14ac:dyDescent="0.25">
      <c r="A359" s="20"/>
      <c r="B359" s="21"/>
      <c r="C359" s="22"/>
      <c r="D359" s="22"/>
      <c r="E359" s="23"/>
      <c r="F359" s="24"/>
      <c r="G359" s="23"/>
      <c r="H359" s="23"/>
      <c r="I359" s="22"/>
      <c r="J359" s="22"/>
      <c r="K359" s="25"/>
    </row>
    <row r="360" spans="1:11" x14ac:dyDescent="0.25">
      <c r="A360" s="20"/>
      <c r="B360" s="21"/>
      <c r="C360" s="22"/>
      <c r="D360" s="22"/>
      <c r="E360" s="23"/>
      <c r="F360" s="24"/>
      <c r="G360" s="23"/>
      <c r="H360" s="23"/>
      <c r="I360" s="22"/>
      <c r="J360" s="22"/>
      <c r="K360" s="25"/>
    </row>
    <row r="361" spans="1:11" x14ac:dyDescent="0.25">
      <c r="A361" s="20"/>
      <c r="B361" s="21"/>
      <c r="C361" s="22"/>
      <c r="D361" s="22"/>
      <c r="E361" s="23"/>
      <c r="F361" s="24"/>
      <c r="G361" s="23"/>
      <c r="H361" s="23"/>
      <c r="I361" s="22"/>
      <c r="J361" s="22"/>
      <c r="K361" s="25"/>
    </row>
    <row r="362" spans="1:11" x14ac:dyDescent="0.25">
      <c r="A362" s="20"/>
      <c r="B362" s="21"/>
      <c r="C362" s="22"/>
      <c r="D362" s="22"/>
      <c r="E362" s="23"/>
      <c r="F362" s="24"/>
      <c r="G362" s="23"/>
      <c r="H362" s="23"/>
      <c r="I362" s="22"/>
      <c r="J362" s="22"/>
      <c r="K362" s="25"/>
    </row>
    <row r="363" spans="1:11" x14ac:dyDescent="0.25">
      <c r="A363" s="20"/>
      <c r="B363" s="21"/>
      <c r="C363" s="22"/>
      <c r="D363" s="22"/>
      <c r="E363" s="23"/>
      <c r="F363" s="24"/>
      <c r="G363" s="23"/>
      <c r="H363" s="23"/>
      <c r="I363" s="22"/>
      <c r="J363" s="22"/>
      <c r="K363" s="25"/>
    </row>
    <row r="364" spans="1:11" x14ac:dyDescent="0.25">
      <c r="A364" s="20"/>
      <c r="B364" s="21"/>
      <c r="C364" s="22"/>
      <c r="D364" s="22"/>
      <c r="E364" s="23"/>
      <c r="F364" s="24"/>
      <c r="G364" s="23"/>
      <c r="H364" s="23"/>
      <c r="I364" s="22"/>
      <c r="J364" s="22"/>
      <c r="K364" s="25"/>
    </row>
    <row r="365" spans="1:11" x14ac:dyDescent="0.25">
      <c r="A365" s="20"/>
      <c r="B365" s="21"/>
      <c r="C365" s="22"/>
      <c r="D365" s="22"/>
      <c r="E365" s="23"/>
      <c r="F365" s="24"/>
      <c r="G365" s="23"/>
      <c r="H365" s="23"/>
      <c r="I365" s="22"/>
      <c r="J365" s="22"/>
      <c r="K365" s="25"/>
    </row>
    <row r="366" spans="1:11" x14ac:dyDescent="0.25">
      <c r="A366" s="20"/>
      <c r="B366" s="21"/>
      <c r="C366" s="22"/>
      <c r="D366" s="22"/>
      <c r="E366" s="23"/>
      <c r="F366" s="24"/>
      <c r="G366" s="23"/>
      <c r="H366" s="23"/>
      <c r="I366" s="22"/>
      <c r="J366" s="22"/>
      <c r="K366" s="25"/>
    </row>
    <row r="367" spans="1:11" x14ac:dyDescent="0.25">
      <c r="A367" s="25"/>
      <c r="B367" s="21"/>
      <c r="C367" s="22"/>
      <c r="D367" s="22"/>
      <c r="E367" s="23"/>
      <c r="F367" s="24"/>
      <c r="G367" s="23"/>
      <c r="H367" s="23"/>
      <c r="I367" s="22"/>
      <c r="J367" s="22"/>
      <c r="K367" s="25"/>
    </row>
    <row r="368" spans="1:11" x14ac:dyDescent="0.25">
      <c r="A368" s="25"/>
      <c r="B368" s="21"/>
      <c r="C368" s="22"/>
      <c r="D368" s="22"/>
      <c r="E368" s="23"/>
      <c r="F368" s="24"/>
      <c r="G368" s="23"/>
      <c r="H368" s="23"/>
      <c r="I368" s="22"/>
      <c r="J368" s="22"/>
      <c r="K368" s="25"/>
    </row>
    <row r="369" spans="1:11" x14ac:dyDescent="0.25">
      <c r="A369" s="25"/>
      <c r="B369" s="21"/>
      <c r="C369" s="22"/>
      <c r="D369" s="22"/>
      <c r="E369" s="23"/>
      <c r="F369" s="24"/>
      <c r="G369" s="23"/>
      <c r="H369" s="23"/>
      <c r="I369" s="22"/>
      <c r="J369" s="22"/>
      <c r="K369" s="25"/>
    </row>
    <row r="370" spans="1:11" x14ac:dyDescent="0.25">
      <c r="A370" s="25"/>
      <c r="B370" s="21"/>
      <c r="C370" s="22"/>
      <c r="D370" s="22"/>
      <c r="E370" s="23"/>
      <c r="F370" s="24"/>
      <c r="G370" s="23"/>
      <c r="H370" s="23"/>
      <c r="I370" s="22"/>
      <c r="J370" s="22"/>
      <c r="K370" s="25"/>
    </row>
    <row r="371" spans="1:11" x14ac:dyDescent="0.25">
      <c r="A371" s="25"/>
      <c r="B371" s="21"/>
      <c r="C371" s="22"/>
      <c r="D371" s="22"/>
      <c r="E371" s="23"/>
      <c r="F371" s="24"/>
      <c r="G371" s="23"/>
      <c r="H371" s="23"/>
      <c r="I371" s="22"/>
      <c r="J371" s="22"/>
      <c r="K371" s="25"/>
    </row>
    <row r="372" spans="1:11" x14ac:dyDescent="0.25">
      <c r="A372" s="25"/>
      <c r="B372" s="21"/>
      <c r="C372" s="22"/>
      <c r="D372" s="22"/>
      <c r="E372" s="23"/>
      <c r="F372" s="24"/>
      <c r="G372" s="23"/>
      <c r="H372" s="23"/>
      <c r="I372" s="22"/>
      <c r="J372" s="22"/>
      <c r="K372" s="25"/>
    </row>
    <row r="373" spans="1:11" x14ac:dyDescent="0.25">
      <c r="A373" s="25"/>
      <c r="B373" s="21"/>
      <c r="C373" s="22"/>
      <c r="D373" s="22"/>
      <c r="E373" s="23"/>
      <c r="F373" s="24"/>
      <c r="G373" s="23"/>
      <c r="H373" s="23"/>
      <c r="I373" s="22"/>
      <c r="J373" s="22"/>
      <c r="K373" s="25"/>
    </row>
    <row r="374" spans="1:11" x14ac:dyDescent="0.25">
      <c r="A374" s="25"/>
      <c r="B374" s="21"/>
      <c r="C374" s="22"/>
      <c r="D374" s="22"/>
      <c r="E374" s="23"/>
      <c r="F374" s="24"/>
      <c r="G374" s="23"/>
      <c r="H374" s="23"/>
      <c r="I374" s="22"/>
      <c r="J374" s="22"/>
      <c r="K374" s="25"/>
    </row>
    <row r="375" spans="1:11" x14ac:dyDescent="0.25">
      <c r="A375" s="25"/>
      <c r="B375" s="21"/>
      <c r="C375" s="22"/>
      <c r="D375" s="22"/>
      <c r="E375" s="23"/>
      <c r="F375" s="24"/>
      <c r="G375" s="23"/>
      <c r="H375" s="23"/>
      <c r="I375" s="22"/>
      <c r="J375" s="22"/>
      <c r="K375" s="25"/>
    </row>
    <row r="376" spans="1:11" x14ac:dyDescent="0.25">
      <c r="A376" s="25"/>
      <c r="B376" s="21"/>
      <c r="C376" s="22"/>
      <c r="D376" s="22"/>
      <c r="E376" s="23"/>
      <c r="F376" s="24"/>
      <c r="G376" s="23"/>
      <c r="H376" s="23"/>
      <c r="I376" s="22"/>
      <c r="J376" s="22"/>
      <c r="K376" s="25"/>
    </row>
    <row r="377" spans="1:11" x14ac:dyDescent="0.25">
      <c r="A377" s="25"/>
      <c r="B377" s="21"/>
      <c r="C377" s="22"/>
      <c r="D377" s="22"/>
      <c r="E377" s="23"/>
      <c r="F377" s="24"/>
      <c r="G377" s="23"/>
      <c r="H377" s="23"/>
      <c r="I377" s="22"/>
      <c r="J377" s="22"/>
      <c r="K377" s="25"/>
    </row>
    <row r="378" spans="1:11" x14ac:dyDescent="0.25">
      <c r="A378" s="25"/>
      <c r="B378" s="21"/>
      <c r="C378" s="22"/>
      <c r="D378" s="22"/>
      <c r="E378" s="23"/>
      <c r="F378" s="24"/>
      <c r="G378" s="23"/>
      <c r="H378" s="23"/>
      <c r="I378" s="22"/>
      <c r="J378" s="22"/>
      <c r="K378" s="25"/>
    </row>
    <row r="379" spans="1:11" x14ac:dyDescent="0.25">
      <c r="A379" s="25"/>
      <c r="B379" s="21"/>
      <c r="C379" s="22"/>
      <c r="D379" s="22"/>
      <c r="E379" s="23"/>
      <c r="F379" s="24"/>
      <c r="G379" s="23"/>
      <c r="H379" s="23"/>
      <c r="I379" s="22"/>
      <c r="J379" s="22"/>
      <c r="K379" s="25"/>
    </row>
    <row r="380" spans="1:11" x14ac:dyDescent="0.25">
      <c r="A380" s="25"/>
      <c r="B380" s="21"/>
      <c r="C380" s="22"/>
      <c r="D380" s="22"/>
      <c r="E380" s="23"/>
      <c r="F380" s="24"/>
      <c r="G380" s="23"/>
      <c r="H380" s="23"/>
      <c r="I380" s="22"/>
      <c r="J380" s="22"/>
      <c r="K380" s="25"/>
    </row>
    <row r="381" spans="1:11" x14ac:dyDescent="0.25">
      <c r="A381" s="25"/>
      <c r="B381" s="21"/>
      <c r="C381" s="22"/>
      <c r="D381" s="22"/>
      <c r="E381" s="23"/>
      <c r="F381" s="24"/>
      <c r="G381" s="23"/>
      <c r="H381" s="23"/>
      <c r="I381" s="22"/>
      <c r="J381" s="22"/>
      <c r="K381" s="25"/>
    </row>
    <row r="382" spans="1:11" x14ac:dyDescent="0.25">
      <c r="A382" s="25"/>
      <c r="B382" s="21"/>
      <c r="C382" s="22"/>
      <c r="D382" s="22"/>
      <c r="E382" s="23"/>
      <c r="F382" s="24"/>
      <c r="G382" s="23"/>
      <c r="H382" s="23"/>
      <c r="I382" s="22"/>
      <c r="J382" s="22"/>
      <c r="K382" s="25"/>
    </row>
    <row r="383" spans="1:11" x14ac:dyDescent="0.25">
      <c r="A383" s="25"/>
      <c r="B383" s="21"/>
      <c r="C383" s="22"/>
      <c r="D383" s="22"/>
      <c r="E383" s="23"/>
      <c r="F383" s="24"/>
      <c r="G383" s="23"/>
      <c r="H383" s="23"/>
      <c r="I383" s="22"/>
      <c r="J383" s="22"/>
      <c r="K383" s="25"/>
    </row>
    <row r="384" spans="1:11" x14ac:dyDescent="0.25">
      <c r="A384" s="25"/>
      <c r="B384" s="21"/>
      <c r="C384" s="22"/>
      <c r="D384" s="22"/>
      <c r="E384" s="23"/>
      <c r="F384" s="24"/>
      <c r="G384" s="23"/>
      <c r="H384" s="23"/>
      <c r="I384" s="22"/>
      <c r="J384" s="22"/>
      <c r="K384" s="25"/>
    </row>
    <row r="385" spans="1:11" x14ac:dyDescent="0.25">
      <c r="A385" s="25"/>
      <c r="B385" s="21"/>
      <c r="C385" s="22"/>
      <c r="D385" s="22"/>
      <c r="E385" s="23"/>
      <c r="F385" s="24"/>
      <c r="G385" s="23"/>
      <c r="H385" s="23"/>
      <c r="I385" s="22"/>
      <c r="J385" s="22"/>
      <c r="K385" s="25"/>
    </row>
    <row r="386" spans="1:11" x14ac:dyDescent="0.25">
      <c r="A386" s="25"/>
      <c r="B386" s="21"/>
      <c r="C386" s="22"/>
      <c r="D386" s="22"/>
      <c r="E386" s="23"/>
      <c r="F386" s="24"/>
      <c r="G386" s="23"/>
      <c r="H386" s="23"/>
      <c r="I386" s="22"/>
      <c r="J386" s="22"/>
      <c r="K386" s="25"/>
    </row>
    <row r="387" spans="1:11" x14ac:dyDescent="0.25">
      <c r="A387" s="25"/>
      <c r="B387" s="21"/>
      <c r="C387" s="22"/>
      <c r="D387" s="22"/>
      <c r="E387" s="23"/>
      <c r="F387" s="24"/>
      <c r="G387" s="23"/>
      <c r="H387" s="23"/>
      <c r="I387" s="22"/>
      <c r="J387" s="22"/>
      <c r="K387" s="25"/>
    </row>
    <row r="388" spans="1:11" x14ac:dyDescent="0.25">
      <c r="A388" s="25"/>
      <c r="B388" s="21"/>
      <c r="C388" s="22"/>
      <c r="D388" s="22"/>
      <c r="E388" s="23"/>
      <c r="F388" s="24"/>
      <c r="G388" s="23"/>
      <c r="H388" s="23"/>
      <c r="I388" s="22"/>
      <c r="J388" s="22"/>
      <c r="K388" s="25"/>
    </row>
    <row r="389" spans="1:11" x14ac:dyDescent="0.25">
      <c r="A389" s="25"/>
      <c r="B389" s="21"/>
      <c r="C389" s="22"/>
      <c r="D389" s="22"/>
      <c r="E389" s="23"/>
      <c r="F389" s="24"/>
      <c r="G389" s="23"/>
      <c r="H389" s="23"/>
      <c r="I389" s="22"/>
      <c r="J389" s="22"/>
      <c r="K389" s="25"/>
    </row>
    <row r="390" spans="1:11" x14ac:dyDescent="0.25">
      <c r="A390" s="25"/>
      <c r="B390" s="21"/>
      <c r="C390" s="22"/>
      <c r="D390" s="22"/>
      <c r="E390" s="23"/>
      <c r="F390" s="24"/>
      <c r="G390" s="23"/>
      <c r="H390" s="23"/>
      <c r="I390" s="22"/>
      <c r="J390" s="22"/>
      <c r="K390" s="25"/>
    </row>
    <row r="391" spans="1:11" x14ac:dyDescent="0.25">
      <c r="A391" s="25"/>
      <c r="B391" s="21"/>
      <c r="C391" s="22"/>
      <c r="D391" s="22"/>
      <c r="E391" s="23"/>
      <c r="F391" s="24"/>
      <c r="G391" s="23"/>
      <c r="H391" s="23"/>
      <c r="I391" s="22"/>
      <c r="J391" s="22"/>
      <c r="K391" s="25"/>
    </row>
    <row r="392" spans="1:11" x14ac:dyDescent="0.25">
      <c r="A392" s="25"/>
      <c r="B392" s="21"/>
      <c r="C392" s="22"/>
      <c r="D392" s="22"/>
      <c r="E392" s="23"/>
      <c r="F392" s="24"/>
      <c r="G392" s="23"/>
      <c r="H392" s="23"/>
      <c r="I392" s="22"/>
      <c r="J392" s="22"/>
      <c r="K392" s="25"/>
    </row>
    <row r="393" spans="1:11" x14ac:dyDescent="0.25">
      <c r="A393" s="25"/>
      <c r="B393" s="21"/>
      <c r="C393" s="22"/>
      <c r="D393" s="22"/>
      <c r="E393" s="23"/>
      <c r="F393" s="24"/>
      <c r="G393" s="23"/>
      <c r="H393" s="23"/>
      <c r="I393" s="22"/>
      <c r="J393" s="22"/>
      <c r="K393" s="25"/>
    </row>
    <row r="394" spans="1:11" x14ac:dyDescent="0.25">
      <c r="A394" s="25"/>
      <c r="B394" s="21"/>
      <c r="C394" s="22"/>
      <c r="D394" s="22"/>
      <c r="E394" s="23"/>
      <c r="F394" s="24"/>
      <c r="G394" s="23"/>
      <c r="H394" s="23"/>
      <c r="I394" s="22"/>
      <c r="J394" s="22"/>
      <c r="K394" s="25"/>
    </row>
    <row r="395" spans="1:11" x14ac:dyDescent="0.25">
      <c r="A395" s="25"/>
      <c r="B395" s="21"/>
      <c r="C395" s="22"/>
      <c r="D395" s="22"/>
      <c r="E395" s="23"/>
      <c r="F395" s="24"/>
      <c r="G395" s="23"/>
      <c r="H395" s="23"/>
      <c r="I395" s="22"/>
      <c r="J395" s="22"/>
      <c r="K395" s="25"/>
    </row>
    <row r="396" spans="1:11" x14ac:dyDescent="0.25">
      <c r="A396" s="25"/>
      <c r="B396" s="21"/>
      <c r="C396" s="22"/>
      <c r="D396" s="22"/>
      <c r="E396" s="23"/>
      <c r="F396" s="24"/>
      <c r="G396" s="23"/>
      <c r="H396" s="23"/>
      <c r="I396" s="22"/>
      <c r="J396" s="22"/>
      <c r="K396" s="25"/>
    </row>
    <row r="397" spans="1:11" x14ac:dyDescent="0.25">
      <c r="A397" s="25"/>
      <c r="B397" s="21"/>
      <c r="C397" s="22"/>
      <c r="D397" s="22"/>
      <c r="E397" s="23"/>
      <c r="F397" s="24"/>
      <c r="G397" s="23"/>
      <c r="H397" s="23"/>
      <c r="I397" s="22"/>
      <c r="J397" s="22"/>
      <c r="K397" s="25"/>
    </row>
    <row r="398" spans="1:11" x14ac:dyDescent="0.25">
      <c r="A398" s="25"/>
      <c r="B398" s="21"/>
      <c r="C398" s="22"/>
      <c r="D398" s="22"/>
      <c r="E398" s="23"/>
      <c r="F398" s="24"/>
      <c r="G398" s="23"/>
      <c r="H398" s="23"/>
      <c r="I398" s="22"/>
      <c r="J398" s="22"/>
      <c r="K398" s="25"/>
    </row>
    <row r="399" spans="1:11" x14ac:dyDescent="0.25">
      <c r="A399" s="25"/>
      <c r="B399" s="21"/>
      <c r="C399" s="22"/>
      <c r="D399" s="22"/>
      <c r="E399" s="23"/>
      <c r="F399" s="24"/>
      <c r="G399" s="23"/>
      <c r="H399" s="23"/>
      <c r="I399" s="22"/>
      <c r="J399" s="22"/>
      <c r="K399" s="25"/>
    </row>
    <row r="400" spans="1:11" x14ac:dyDescent="0.25">
      <c r="A400" s="25"/>
      <c r="B400" s="21"/>
      <c r="C400" s="22"/>
      <c r="D400" s="22"/>
      <c r="E400" s="23"/>
      <c r="F400" s="24"/>
      <c r="G400" s="23"/>
      <c r="H400" s="23"/>
      <c r="I400" s="22"/>
      <c r="J400" s="22"/>
      <c r="K400" s="25"/>
    </row>
    <row r="401" spans="1:11" x14ac:dyDescent="0.25">
      <c r="A401" s="25"/>
      <c r="B401" s="21"/>
      <c r="C401" s="22"/>
      <c r="D401" s="22"/>
      <c r="E401" s="23"/>
      <c r="F401" s="24"/>
      <c r="G401" s="23"/>
      <c r="H401" s="23"/>
      <c r="I401" s="22"/>
      <c r="J401" s="22"/>
      <c r="K401" s="25"/>
    </row>
    <row r="402" spans="1:11" x14ac:dyDescent="0.25">
      <c r="A402" s="25"/>
      <c r="B402" s="21"/>
      <c r="C402" s="22"/>
      <c r="D402" s="22"/>
      <c r="E402" s="23"/>
      <c r="F402" s="24"/>
      <c r="G402" s="23"/>
      <c r="H402" s="23"/>
      <c r="I402" s="22"/>
      <c r="J402" s="22"/>
      <c r="K402" s="25"/>
    </row>
    <row r="403" spans="1:11" x14ac:dyDescent="0.25">
      <c r="A403" s="25"/>
      <c r="B403" s="21"/>
      <c r="C403" s="22"/>
      <c r="D403" s="22"/>
      <c r="E403" s="23"/>
      <c r="F403" s="24"/>
      <c r="G403" s="23"/>
      <c r="H403" s="23"/>
      <c r="I403" s="22"/>
      <c r="J403" s="22"/>
      <c r="K403" s="25"/>
    </row>
    <row r="404" spans="1:11" x14ac:dyDescent="0.25">
      <c r="A404" s="25"/>
      <c r="B404" s="21"/>
      <c r="C404" s="22"/>
      <c r="D404" s="22"/>
      <c r="E404" s="23"/>
      <c r="F404" s="24"/>
      <c r="G404" s="23"/>
      <c r="H404" s="23"/>
      <c r="I404" s="22"/>
      <c r="J404" s="22"/>
      <c r="K404" s="25"/>
    </row>
    <row r="405" spans="1:11" x14ac:dyDescent="0.25">
      <c r="A405" s="25"/>
      <c r="B405" s="21"/>
      <c r="C405" s="22"/>
      <c r="D405" s="22"/>
      <c r="E405" s="23"/>
      <c r="F405" s="24"/>
      <c r="G405" s="23"/>
      <c r="H405" s="23"/>
      <c r="I405" s="22"/>
      <c r="J405" s="22"/>
      <c r="K405" s="25"/>
    </row>
    <row r="406" spans="1:11" x14ac:dyDescent="0.25">
      <c r="A406" s="25"/>
      <c r="B406" s="21"/>
      <c r="C406" s="22"/>
      <c r="D406" s="22"/>
      <c r="E406" s="23"/>
      <c r="F406" s="24"/>
      <c r="G406" s="23"/>
      <c r="H406" s="23"/>
      <c r="I406" s="22"/>
      <c r="J406" s="22"/>
      <c r="K406" s="25"/>
    </row>
    <row r="407" spans="1:11" x14ac:dyDescent="0.25">
      <c r="A407" s="25"/>
      <c r="B407" s="21"/>
      <c r="C407" s="22"/>
      <c r="D407" s="22"/>
      <c r="E407" s="23"/>
      <c r="F407" s="24"/>
      <c r="G407" s="23"/>
      <c r="H407" s="23"/>
      <c r="I407" s="22"/>
      <c r="J407" s="22"/>
      <c r="K407" s="25"/>
    </row>
    <row r="408" spans="1:11" x14ac:dyDescent="0.25">
      <c r="A408" s="25"/>
      <c r="B408" s="21"/>
      <c r="C408" s="22"/>
      <c r="D408" s="22"/>
      <c r="E408" s="23"/>
      <c r="F408" s="24"/>
      <c r="G408" s="23"/>
      <c r="H408" s="23"/>
      <c r="I408" s="22"/>
      <c r="J408" s="22"/>
      <c r="K408" s="25"/>
    </row>
    <row r="409" spans="1:11" x14ac:dyDescent="0.25">
      <c r="A409" s="25"/>
      <c r="B409" s="21"/>
      <c r="C409" s="22"/>
      <c r="D409" s="22"/>
      <c r="E409" s="23"/>
      <c r="F409" s="24"/>
      <c r="G409" s="23"/>
      <c r="H409" s="23"/>
      <c r="I409" s="22"/>
      <c r="J409" s="22"/>
      <c r="K409" s="25"/>
    </row>
    <row r="410" spans="1:11" x14ac:dyDescent="0.25">
      <c r="A410" s="25"/>
      <c r="B410" s="21"/>
      <c r="C410" s="22"/>
      <c r="D410" s="22"/>
      <c r="E410" s="23"/>
      <c r="F410" s="24"/>
      <c r="G410" s="23"/>
      <c r="H410" s="23"/>
      <c r="I410" s="22"/>
      <c r="J410" s="22"/>
      <c r="K410" s="25"/>
    </row>
    <row r="411" spans="1:11" x14ac:dyDescent="0.25">
      <c r="A411" s="25"/>
      <c r="B411" s="21"/>
      <c r="C411" s="22"/>
      <c r="D411" s="22"/>
      <c r="E411" s="23"/>
      <c r="F411" s="24"/>
      <c r="G411" s="23"/>
      <c r="H411" s="23"/>
      <c r="I411" s="22"/>
      <c r="J411" s="22"/>
      <c r="K411" s="25"/>
    </row>
    <row r="412" spans="1:11" x14ac:dyDescent="0.25">
      <c r="A412" s="25"/>
      <c r="B412" s="21"/>
      <c r="C412" s="22"/>
      <c r="D412" s="22"/>
      <c r="E412" s="23"/>
      <c r="F412" s="24"/>
      <c r="G412" s="23"/>
      <c r="H412" s="23"/>
      <c r="I412" s="22"/>
      <c r="J412" s="22"/>
      <c r="K412" s="25"/>
    </row>
    <row r="413" spans="1:11" x14ac:dyDescent="0.25">
      <c r="A413" s="25"/>
      <c r="B413" s="21"/>
      <c r="C413" s="22"/>
      <c r="D413" s="22"/>
      <c r="E413" s="23"/>
      <c r="F413" s="24"/>
      <c r="G413" s="23"/>
      <c r="H413" s="23"/>
      <c r="I413" s="22"/>
      <c r="J413" s="22"/>
      <c r="K413" s="25"/>
    </row>
    <row r="414" spans="1:11" x14ac:dyDescent="0.25">
      <c r="A414" s="25"/>
      <c r="B414" s="21"/>
      <c r="C414" s="22"/>
      <c r="D414" s="22"/>
      <c r="E414" s="23"/>
      <c r="F414" s="24"/>
      <c r="G414" s="23"/>
      <c r="H414" s="23"/>
      <c r="I414" s="22"/>
      <c r="J414" s="22"/>
      <c r="K414" s="25"/>
    </row>
    <row r="415" spans="1:11" x14ac:dyDescent="0.25">
      <c r="A415" s="25"/>
      <c r="B415" s="21"/>
      <c r="C415" s="22"/>
      <c r="D415" s="22"/>
      <c r="E415" s="23"/>
      <c r="F415" s="24"/>
      <c r="G415" s="23"/>
      <c r="H415" s="23"/>
      <c r="I415" s="22"/>
      <c r="J415" s="22"/>
      <c r="K415" s="25"/>
    </row>
    <row r="416" spans="1:11" x14ac:dyDescent="0.25">
      <c r="A416" s="25"/>
      <c r="B416" s="21"/>
      <c r="C416" s="22"/>
      <c r="D416" s="22"/>
      <c r="E416" s="23"/>
      <c r="F416" s="24"/>
      <c r="G416" s="23"/>
      <c r="H416" s="23"/>
      <c r="I416" s="22"/>
      <c r="J416" s="22"/>
      <c r="K416" s="25"/>
    </row>
    <row r="417" spans="1:11" x14ac:dyDescent="0.25">
      <c r="A417" s="25"/>
      <c r="B417" s="21"/>
      <c r="C417" s="22"/>
      <c r="D417" s="22"/>
      <c r="E417" s="23"/>
      <c r="F417" s="24"/>
      <c r="G417" s="23"/>
      <c r="H417" s="23"/>
      <c r="I417" s="22"/>
      <c r="J417" s="22"/>
      <c r="K417" s="25"/>
    </row>
    <row r="418" spans="1:11" x14ac:dyDescent="0.25">
      <c r="A418" s="25"/>
      <c r="B418" s="21"/>
      <c r="C418" s="22"/>
      <c r="D418" s="22"/>
      <c r="E418" s="23"/>
      <c r="F418" s="24"/>
      <c r="G418" s="23"/>
      <c r="H418" s="23"/>
      <c r="I418" s="22"/>
      <c r="J418" s="22"/>
      <c r="K418" s="25"/>
    </row>
    <row r="419" spans="1:11" x14ac:dyDescent="0.25">
      <c r="A419" s="25"/>
      <c r="B419" s="21"/>
      <c r="C419" s="22"/>
      <c r="D419" s="22"/>
      <c r="E419" s="23"/>
      <c r="F419" s="24"/>
      <c r="G419" s="23"/>
      <c r="H419" s="23"/>
      <c r="I419" s="22"/>
      <c r="J419" s="22"/>
      <c r="K419" s="25"/>
    </row>
    <row r="420" spans="1:11" x14ac:dyDescent="0.25">
      <c r="A420" s="25"/>
      <c r="B420" s="21"/>
      <c r="C420" s="22"/>
      <c r="D420" s="22"/>
      <c r="E420" s="23"/>
      <c r="F420" s="24"/>
      <c r="G420" s="23"/>
      <c r="H420" s="23"/>
      <c r="I420" s="22"/>
      <c r="J420" s="22"/>
      <c r="K420" s="25"/>
    </row>
    <row r="421" spans="1:11" x14ac:dyDescent="0.25">
      <c r="A421" s="25"/>
      <c r="B421" s="21"/>
      <c r="C421" s="22"/>
      <c r="D421" s="22"/>
      <c r="E421" s="23"/>
      <c r="F421" s="24"/>
      <c r="G421" s="23"/>
      <c r="H421" s="23"/>
      <c r="I421" s="22"/>
      <c r="J421" s="22"/>
      <c r="K421" s="25"/>
    </row>
    <row r="422" spans="1:11" x14ac:dyDescent="0.25">
      <c r="A422" s="25"/>
      <c r="B422" s="21"/>
      <c r="C422" s="22"/>
      <c r="D422" s="22"/>
      <c r="E422" s="23"/>
      <c r="F422" s="24"/>
      <c r="G422" s="23"/>
      <c r="H422" s="23"/>
      <c r="I422" s="22"/>
      <c r="J422" s="22"/>
      <c r="K422" s="25"/>
    </row>
    <row r="423" spans="1:11" x14ac:dyDescent="0.25">
      <c r="A423" s="25"/>
      <c r="B423" s="21"/>
      <c r="C423" s="22"/>
      <c r="D423" s="22"/>
      <c r="E423" s="23"/>
      <c r="F423" s="24"/>
      <c r="G423" s="23"/>
      <c r="H423" s="23"/>
      <c r="I423" s="22"/>
      <c r="J423" s="22"/>
      <c r="K423" s="25"/>
    </row>
    <row r="424" spans="1:11" x14ac:dyDescent="0.25">
      <c r="A424" s="25"/>
      <c r="B424" s="21"/>
      <c r="C424" s="22"/>
      <c r="D424" s="22"/>
      <c r="E424" s="23"/>
      <c r="F424" s="24"/>
      <c r="G424" s="23"/>
      <c r="H424" s="23"/>
      <c r="I424" s="22"/>
      <c r="J424" s="22"/>
      <c r="K424" s="25"/>
    </row>
    <row r="425" spans="1:11" x14ac:dyDescent="0.25">
      <c r="A425" s="25"/>
      <c r="B425" s="21"/>
      <c r="C425" s="22"/>
      <c r="D425" s="22"/>
      <c r="E425" s="23"/>
      <c r="F425" s="24"/>
      <c r="G425" s="23"/>
      <c r="H425" s="23"/>
      <c r="I425" s="22"/>
      <c r="J425" s="22"/>
      <c r="K425" s="25"/>
    </row>
    <row r="426" spans="1:11" x14ac:dyDescent="0.25">
      <c r="A426" s="25"/>
      <c r="B426" s="21"/>
      <c r="C426" s="22"/>
      <c r="D426" s="22"/>
      <c r="E426" s="23"/>
      <c r="F426" s="24"/>
      <c r="G426" s="23"/>
      <c r="H426" s="23"/>
      <c r="I426" s="22"/>
      <c r="J426" s="22"/>
      <c r="K426" s="25"/>
    </row>
    <row r="427" spans="1:11" x14ac:dyDescent="0.25">
      <c r="A427" s="25"/>
      <c r="B427" s="21"/>
      <c r="C427" s="22"/>
      <c r="D427" s="22"/>
      <c r="E427" s="23"/>
      <c r="F427" s="24"/>
      <c r="G427" s="23"/>
      <c r="H427" s="23"/>
      <c r="I427" s="22"/>
      <c r="J427" s="22"/>
      <c r="K427" s="25"/>
    </row>
    <row r="428" spans="1:11" x14ac:dyDescent="0.25">
      <c r="A428" s="25"/>
      <c r="B428" s="21"/>
      <c r="C428" s="22"/>
      <c r="D428" s="22"/>
      <c r="E428" s="23"/>
      <c r="F428" s="24"/>
      <c r="G428" s="23"/>
      <c r="H428" s="23"/>
      <c r="I428" s="22"/>
      <c r="J428" s="22"/>
      <c r="K428" s="25"/>
    </row>
    <row r="429" spans="1:11" x14ac:dyDescent="0.25">
      <c r="A429" s="25"/>
      <c r="B429" s="21"/>
      <c r="C429" s="22"/>
      <c r="D429" s="22"/>
      <c r="E429" s="23"/>
      <c r="F429" s="24"/>
      <c r="G429" s="23"/>
      <c r="H429" s="23"/>
      <c r="I429" s="22"/>
      <c r="J429" s="22"/>
      <c r="K429" s="25"/>
    </row>
    <row r="430" spans="1:11" x14ac:dyDescent="0.25">
      <c r="A430" s="25"/>
      <c r="B430" s="21"/>
      <c r="C430" s="22"/>
      <c r="D430" s="22"/>
      <c r="E430" s="23"/>
      <c r="F430" s="24"/>
      <c r="G430" s="23"/>
      <c r="H430" s="23"/>
      <c r="I430" s="22"/>
      <c r="J430" s="22"/>
      <c r="K430" s="25"/>
    </row>
    <row r="431" spans="1:11" x14ac:dyDescent="0.25">
      <c r="A431" s="25"/>
      <c r="B431" s="21"/>
      <c r="C431" s="22"/>
      <c r="D431" s="22"/>
      <c r="E431" s="23"/>
      <c r="F431" s="24"/>
      <c r="G431" s="23"/>
      <c r="H431" s="23"/>
      <c r="I431" s="22"/>
      <c r="J431" s="22"/>
      <c r="K431" s="25"/>
    </row>
    <row r="432" spans="1:11" x14ac:dyDescent="0.25">
      <c r="A432" s="25"/>
      <c r="B432" s="21"/>
      <c r="C432" s="22"/>
      <c r="D432" s="22"/>
      <c r="E432" s="23"/>
      <c r="F432" s="24"/>
      <c r="G432" s="23"/>
      <c r="H432" s="23"/>
      <c r="I432" s="22"/>
      <c r="J432" s="22"/>
      <c r="K432" s="25"/>
    </row>
    <row r="433" spans="1:11" x14ac:dyDescent="0.25">
      <c r="A433" s="25"/>
      <c r="B433" s="21"/>
      <c r="C433" s="22"/>
      <c r="D433" s="22"/>
      <c r="E433" s="23"/>
      <c r="F433" s="24"/>
      <c r="G433" s="23"/>
      <c r="H433" s="23"/>
      <c r="I433" s="22"/>
      <c r="J433" s="22"/>
      <c r="K433" s="25"/>
    </row>
    <row r="434" spans="1:11" x14ac:dyDescent="0.25">
      <c r="A434" s="25"/>
      <c r="B434" s="21"/>
      <c r="C434" s="22"/>
      <c r="D434" s="22"/>
      <c r="E434" s="23"/>
      <c r="F434" s="24"/>
      <c r="G434" s="23"/>
      <c r="H434" s="23"/>
      <c r="I434" s="22"/>
      <c r="J434" s="22"/>
      <c r="K434" s="25"/>
    </row>
    <row r="435" spans="1:11" x14ac:dyDescent="0.25">
      <c r="A435" s="25"/>
      <c r="B435" s="21"/>
      <c r="C435" s="22"/>
      <c r="D435" s="22"/>
      <c r="E435" s="23"/>
      <c r="F435" s="24"/>
      <c r="G435" s="23"/>
      <c r="H435" s="23"/>
      <c r="I435" s="22"/>
      <c r="J435" s="22"/>
      <c r="K435" s="25"/>
    </row>
    <row r="436" spans="1:11" x14ac:dyDescent="0.25">
      <c r="A436" s="25"/>
      <c r="B436" s="21"/>
      <c r="C436" s="22"/>
      <c r="D436" s="22"/>
      <c r="E436" s="23"/>
      <c r="F436" s="24"/>
      <c r="G436" s="23"/>
      <c r="H436" s="23"/>
      <c r="I436" s="22"/>
      <c r="J436" s="22"/>
      <c r="K436" s="25"/>
    </row>
    <row r="437" spans="1:11" x14ac:dyDescent="0.25">
      <c r="A437" s="25"/>
      <c r="B437" s="21"/>
      <c r="C437" s="22"/>
      <c r="D437" s="22"/>
      <c r="E437" s="23"/>
      <c r="F437" s="24"/>
      <c r="G437" s="23"/>
      <c r="H437" s="23"/>
      <c r="I437" s="22"/>
      <c r="J437" s="22"/>
      <c r="K437" s="25"/>
    </row>
    <row r="438" spans="1:11" x14ac:dyDescent="0.25">
      <c r="A438" s="25"/>
      <c r="B438" s="21"/>
      <c r="C438" s="22"/>
      <c r="D438" s="22"/>
      <c r="E438" s="23"/>
      <c r="F438" s="24"/>
      <c r="G438" s="23"/>
      <c r="H438" s="23"/>
      <c r="I438" s="22"/>
      <c r="J438" s="22"/>
      <c r="K438" s="25"/>
    </row>
    <row r="439" spans="1:11" x14ac:dyDescent="0.25">
      <c r="A439" s="25"/>
      <c r="B439" s="21"/>
      <c r="C439" s="22"/>
      <c r="D439" s="22"/>
      <c r="E439" s="23"/>
      <c r="F439" s="24"/>
      <c r="G439" s="23"/>
      <c r="H439" s="23"/>
      <c r="I439" s="22"/>
      <c r="J439" s="22"/>
      <c r="K439" s="25"/>
    </row>
    <row r="440" spans="1:11" x14ac:dyDescent="0.25">
      <c r="A440" s="25"/>
      <c r="B440" s="21"/>
      <c r="C440" s="22"/>
      <c r="D440" s="22"/>
      <c r="E440" s="23"/>
      <c r="F440" s="24"/>
      <c r="G440" s="23"/>
      <c r="H440" s="23"/>
      <c r="I440" s="22"/>
      <c r="J440" s="22"/>
      <c r="K440" s="25"/>
    </row>
    <row r="441" spans="1:11" x14ac:dyDescent="0.25">
      <c r="A441" s="25"/>
      <c r="B441" s="21"/>
      <c r="C441" s="22"/>
      <c r="D441" s="22"/>
      <c r="E441" s="23"/>
      <c r="F441" s="24"/>
      <c r="G441" s="23"/>
      <c r="H441" s="23"/>
      <c r="I441" s="22"/>
      <c r="J441" s="22"/>
      <c r="K441" s="25"/>
    </row>
    <row r="442" spans="1:11" x14ac:dyDescent="0.25">
      <c r="A442" s="25"/>
      <c r="B442" s="21"/>
      <c r="C442" s="22"/>
      <c r="D442" s="22"/>
      <c r="E442" s="23"/>
      <c r="F442" s="24"/>
      <c r="G442" s="23"/>
      <c r="H442" s="23"/>
      <c r="I442" s="22"/>
      <c r="J442" s="22"/>
      <c r="K442" s="25"/>
    </row>
    <row r="443" spans="1:11" x14ac:dyDescent="0.25">
      <c r="A443" s="25"/>
      <c r="B443" s="21"/>
      <c r="C443" s="22"/>
      <c r="D443" s="22"/>
      <c r="E443" s="23"/>
      <c r="F443" s="24"/>
      <c r="G443" s="23"/>
      <c r="H443" s="23"/>
      <c r="I443" s="22"/>
      <c r="J443" s="22"/>
      <c r="K443" s="25"/>
    </row>
    <row r="444" spans="1:11" x14ac:dyDescent="0.25">
      <c r="A444" s="25"/>
      <c r="B444" s="21"/>
      <c r="C444" s="22"/>
      <c r="D444" s="22"/>
      <c r="E444" s="23"/>
      <c r="F444" s="24"/>
      <c r="G444" s="23"/>
      <c r="H444" s="23"/>
      <c r="I444" s="22"/>
      <c r="J444" s="22"/>
      <c r="K444" s="25"/>
    </row>
    <row r="445" spans="1:11" x14ac:dyDescent="0.25">
      <c r="A445" s="25"/>
      <c r="B445" s="21"/>
      <c r="C445" s="22"/>
      <c r="D445" s="22"/>
      <c r="E445" s="23"/>
      <c r="F445" s="24"/>
      <c r="G445" s="23"/>
      <c r="H445" s="23"/>
      <c r="I445" s="22"/>
      <c r="J445" s="22"/>
      <c r="K445" s="25"/>
    </row>
    <row r="446" spans="1:11" x14ac:dyDescent="0.25">
      <c r="A446" s="25"/>
      <c r="B446" s="21"/>
      <c r="C446" s="22"/>
      <c r="D446" s="22"/>
      <c r="E446" s="23"/>
      <c r="F446" s="24"/>
      <c r="G446" s="23"/>
      <c r="H446" s="23"/>
      <c r="I446" s="22"/>
      <c r="J446" s="22"/>
      <c r="K446" s="25"/>
    </row>
    <row r="447" spans="1:11" x14ac:dyDescent="0.25">
      <c r="A447" s="25"/>
      <c r="B447" s="21"/>
      <c r="C447" s="22"/>
      <c r="D447" s="22"/>
      <c r="E447" s="23"/>
      <c r="F447" s="24"/>
      <c r="G447" s="23"/>
      <c r="H447" s="23"/>
      <c r="I447" s="22"/>
      <c r="J447" s="22"/>
      <c r="K447" s="25"/>
    </row>
    <row r="448" spans="1:11" x14ac:dyDescent="0.25">
      <c r="A448" s="25"/>
      <c r="B448" s="21"/>
      <c r="C448" s="22"/>
      <c r="D448" s="22"/>
      <c r="E448" s="23"/>
      <c r="F448" s="24"/>
      <c r="G448" s="23"/>
      <c r="H448" s="23"/>
      <c r="I448" s="22"/>
      <c r="J448" s="22"/>
      <c r="K448" s="25"/>
    </row>
    <row r="449" spans="1:11" x14ac:dyDescent="0.25">
      <c r="A449" s="25"/>
      <c r="B449" s="21"/>
      <c r="C449" s="22"/>
      <c r="D449" s="22"/>
      <c r="E449" s="23"/>
      <c r="F449" s="24"/>
      <c r="G449" s="23"/>
      <c r="H449" s="23"/>
      <c r="I449" s="22"/>
      <c r="J449" s="22"/>
      <c r="K449" s="25"/>
    </row>
    <row r="450" spans="1:11" x14ac:dyDescent="0.25">
      <c r="A450" s="25"/>
      <c r="B450" s="21"/>
      <c r="C450" s="22"/>
      <c r="D450" s="22"/>
      <c r="E450" s="23"/>
      <c r="F450" s="24"/>
      <c r="G450" s="23"/>
      <c r="H450" s="23"/>
      <c r="I450" s="22"/>
      <c r="J450" s="22"/>
      <c r="K450" s="25"/>
    </row>
    <row r="451" spans="1:11" x14ac:dyDescent="0.25">
      <c r="A451" s="25"/>
      <c r="B451" s="21"/>
      <c r="C451" s="22"/>
      <c r="D451" s="22"/>
      <c r="E451" s="23"/>
      <c r="F451" s="24"/>
      <c r="G451" s="23"/>
      <c r="H451" s="23"/>
      <c r="I451" s="22"/>
      <c r="J451" s="22"/>
      <c r="K451" s="25"/>
    </row>
    <row r="452" spans="1:11" x14ac:dyDescent="0.25">
      <c r="A452" s="25"/>
      <c r="B452" s="21"/>
      <c r="C452" s="22"/>
      <c r="D452" s="22"/>
      <c r="E452" s="23"/>
      <c r="F452" s="24"/>
      <c r="G452" s="23"/>
      <c r="H452" s="23"/>
      <c r="I452" s="22"/>
      <c r="J452" s="22"/>
      <c r="K452" s="25"/>
    </row>
    <row r="453" spans="1:11" x14ac:dyDescent="0.25">
      <c r="A453" s="25"/>
      <c r="B453" s="21"/>
      <c r="C453" s="22"/>
      <c r="D453" s="22"/>
      <c r="E453" s="23"/>
      <c r="F453" s="24"/>
      <c r="G453" s="23"/>
      <c r="H453" s="23"/>
      <c r="I453" s="22"/>
      <c r="J453" s="22"/>
      <c r="K453" s="25"/>
    </row>
    <row r="454" spans="1:11" x14ac:dyDescent="0.25">
      <c r="A454" s="25"/>
      <c r="B454" s="21"/>
      <c r="C454" s="22"/>
      <c r="D454" s="22"/>
      <c r="E454" s="23"/>
      <c r="F454" s="24"/>
      <c r="G454" s="23"/>
      <c r="H454" s="23"/>
      <c r="I454" s="22"/>
      <c r="J454" s="22"/>
      <c r="K454" s="25"/>
    </row>
    <row r="455" spans="1:11" x14ac:dyDescent="0.25">
      <c r="A455" s="25"/>
      <c r="B455" s="21"/>
      <c r="C455" s="22"/>
      <c r="D455" s="22"/>
      <c r="E455" s="23"/>
      <c r="F455" s="24"/>
      <c r="G455" s="23"/>
      <c r="H455" s="23"/>
      <c r="I455" s="22"/>
      <c r="J455" s="22"/>
      <c r="K455" s="25"/>
    </row>
    <row r="456" spans="1:11" x14ac:dyDescent="0.25">
      <c r="A456" s="25"/>
      <c r="B456" s="21"/>
      <c r="C456" s="22"/>
      <c r="D456" s="22"/>
      <c r="E456" s="23"/>
      <c r="F456" s="24"/>
      <c r="G456" s="23"/>
      <c r="H456" s="23"/>
      <c r="I456" s="22"/>
      <c r="J456" s="22"/>
      <c r="K456" s="25"/>
    </row>
    <row r="457" spans="1:11" x14ac:dyDescent="0.25">
      <c r="A457" s="25"/>
      <c r="B457" s="21"/>
      <c r="C457" s="22"/>
      <c r="D457" s="22"/>
      <c r="E457" s="23"/>
      <c r="F457" s="24"/>
      <c r="G457" s="23"/>
      <c r="H457" s="23"/>
      <c r="I457" s="22"/>
      <c r="J457" s="22"/>
      <c r="K457" s="25"/>
    </row>
    <row r="458" spans="1:11" x14ac:dyDescent="0.25">
      <c r="H458" s="23"/>
    </row>
  </sheetData>
  <autoFilter ref="A1:M335">
    <filterColumn colId="12">
      <filters>
        <filter val="#N/A"/>
      </filters>
    </filterColumn>
  </autoFilter>
  <conditionalFormatting sqref="B458:B577">
    <cfRule type="duplicateValues" dxfId="22" priority="18"/>
  </conditionalFormatting>
  <conditionalFormatting sqref="B458:B577">
    <cfRule type="duplicateValues" dxfId="21" priority="17"/>
  </conditionalFormatting>
  <conditionalFormatting sqref="B458:B577">
    <cfRule type="duplicateValues" dxfId="20" priority="16"/>
  </conditionalFormatting>
  <conditionalFormatting sqref="B578:B722">
    <cfRule type="duplicateValues" dxfId="19" priority="15"/>
  </conditionalFormatting>
  <conditionalFormatting sqref="B578:B722">
    <cfRule type="duplicateValues" dxfId="18" priority="14"/>
  </conditionalFormatting>
  <conditionalFormatting sqref="B458:B1048576">
    <cfRule type="duplicateValues" dxfId="17" priority="13"/>
  </conditionalFormatting>
  <conditionalFormatting sqref="B390:B457">
    <cfRule type="duplicateValues" dxfId="16" priority="12"/>
  </conditionalFormatting>
  <conditionalFormatting sqref="B390:B457">
    <cfRule type="duplicateValues" dxfId="15" priority="11"/>
  </conditionalFormatting>
  <conditionalFormatting sqref="B367:B389">
    <cfRule type="duplicateValues" dxfId="14" priority="10"/>
  </conditionalFormatting>
  <conditionalFormatting sqref="B367:B389">
    <cfRule type="duplicateValues" dxfId="13" priority="9"/>
  </conditionalFormatting>
  <conditionalFormatting sqref="B335:B366">
    <cfRule type="duplicateValues" dxfId="12" priority="19"/>
  </conditionalFormatting>
  <conditionalFormatting sqref="B1">
    <cfRule type="duplicateValues" dxfId="11" priority="8"/>
  </conditionalFormatting>
  <conditionalFormatting sqref="B1">
    <cfRule type="duplicateValues" dxfId="10" priority="7"/>
  </conditionalFormatting>
  <conditionalFormatting sqref="B1">
    <cfRule type="duplicateValues" dxfId="9" priority="6"/>
  </conditionalFormatting>
  <conditionalFormatting sqref="B2:B143">
    <cfRule type="duplicateValues" dxfId="8" priority="5"/>
  </conditionalFormatting>
  <conditionalFormatting sqref="B2:B143">
    <cfRule type="duplicateValues" dxfId="7" priority="4"/>
  </conditionalFormatting>
  <conditionalFormatting sqref="B144:B148 B150:B164">
    <cfRule type="duplicateValues" dxfId="6" priority="3"/>
  </conditionalFormatting>
  <conditionalFormatting sqref="B149">
    <cfRule type="duplicateValues" dxfId="5" priority="2"/>
  </conditionalFormatting>
  <conditionalFormatting sqref="B165:B334">
    <cfRule type="duplicateValues" dxfId="4" priority="2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workbookViewId="0">
      <selection activeCell="L9" sqref="L9"/>
    </sheetView>
  </sheetViews>
  <sheetFormatPr defaultRowHeight="12.75" x14ac:dyDescent="0.2"/>
  <cols>
    <col min="3" max="3" width="12.42578125" bestFit="1" customWidth="1"/>
    <col min="4" max="4" width="16.5703125" style="14" bestFit="1" customWidth="1"/>
    <col min="8" max="8" width="11.7109375" bestFit="1" customWidth="1"/>
  </cols>
  <sheetData>
    <row r="2" spans="1:12" x14ac:dyDescent="0.2">
      <c r="C2" t="s">
        <v>1333</v>
      </c>
      <c r="D2" s="14">
        <v>774442887</v>
      </c>
    </row>
    <row r="3" spans="1:12" x14ac:dyDescent="0.2">
      <c r="C3" t="s">
        <v>1334</v>
      </c>
      <c r="D3" s="14">
        <v>790536831</v>
      </c>
    </row>
    <row r="4" spans="1:12" x14ac:dyDescent="0.2">
      <c r="C4" t="s">
        <v>1335</v>
      </c>
      <c r="D4" s="14">
        <f>+D3-D2</f>
        <v>16093944</v>
      </c>
    </row>
    <row r="5" spans="1:12" x14ac:dyDescent="0.2">
      <c r="C5" t="s">
        <v>1336</v>
      </c>
    </row>
    <row r="8" spans="1:12" ht="42" x14ac:dyDescent="0.2">
      <c r="A8" s="15" t="s">
        <v>1075</v>
      </c>
      <c r="B8" s="16" t="s">
        <v>1074</v>
      </c>
      <c r="C8" s="16" t="s">
        <v>1076</v>
      </c>
      <c r="D8" s="16" t="s">
        <v>1077</v>
      </c>
      <c r="E8" s="17" t="s">
        <v>1078</v>
      </c>
      <c r="F8" s="16" t="s">
        <v>1079</v>
      </c>
      <c r="G8" s="17" t="s">
        <v>1080</v>
      </c>
      <c r="H8" s="17" t="s">
        <v>1081</v>
      </c>
      <c r="I8" s="16" t="s">
        <v>1082</v>
      </c>
      <c r="J8" s="16" t="s">
        <v>1083</v>
      </c>
      <c r="K8" s="18" t="s">
        <v>1084</v>
      </c>
    </row>
    <row r="9" spans="1:12" x14ac:dyDescent="0.2">
      <c r="A9" s="20">
        <v>45833</v>
      </c>
      <c r="B9" s="21">
        <v>39020</v>
      </c>
      <c r="C9" s="22" t="s">
        <v>1085</v>
      </c>
      <c r="D9" s="22" t="s">
        <v>1315</v>
      </c>
      <c r="E9" s="23">
        <v>1776920</v>
      </c>
      <c r="F9" s="24" t="s">
        <v>1087</v>
      </c>
      <c r="G9" s="23">
        <v>142154</v>
      </c>
      <c r="H9" s="23">
        <v>1919074</v>
      </c>
      <c r="I9" s="22" t="s">
        <v>1088</v>
      </c>
      <c r="J9" s="22" t="s">
        <v>1089</v>
      </c>
      <c r="K9" s="25">
        <v>45881</v>
      </c>
      <c r="L9" t="s">
        <v>1337</v>
      </c>
    </row>
    <row r="10" spans="1:12" x14ac:dyDescent="0.2">
      <c r="A10" s="20">
        <v>45833</v>
      </c>
      <c r="B10" s="21">
        <v>39021</v>
      </c>
      <c r="C10" s="22" t="s">
        <v>1085</v>
      </c>
      <c r="D10" s="22" t="s">
        <v>1316</v>
      </c>
      <c r="E10" s="23">
        <v>6460024</v>
      </c>
      <c r="F10" s="24" t="s">
        <v>1087</v>
      </c>
      <c r="G10" s="23">
        <v>516802</v>
      </c>
      <c r="H10" s="23">
        <v>6976826</v>
      </c>
      <c r="I10" s="22" t="s">
        <v>1088</v>
      </c>
      <c r="J10" s="22" t="s">
        <v>1089</v>
      </c>
      <c r="K10" s="25">
        <v>45881</v>
      </c>
      <c r="L10" t="s">
        <v>1337</v>
      </c>
    </row>
    <row r="11" spans="1:12" x14ac:dyDescent="0.2">
      <c r="A11" s="20">
        <v>45834</v>
      </c>
      <c r="B11" s="21">
        <v>40118</v>
      </c>
      <c r="C11" s="22" t="s">
        <v>1085</v>
      </c>
      <c r="D11" s="22" t="s">
        <v>1330</v>
      </c>
      <c r="E11" s="23">
        <v>6664856</v>
      </c>
      <c r="F11" s="24" t="s">
        <v>1087</v>
      </c>
      <c r="G11" s="23">
        <v>533188</v>
      </c>
      <c r="H11" s="23">
        <v>7198044</v>
      </c>
      <c r="I11" s="22" t="s">
        <v>1088</v>
      </c>
      <c r="J11" s="22" t="s">
        <v>1089</v>
      </c>
      <c r="K11" s="25">
        <v>45882</v>
      </c>
      <c r="L11" t="s">
        <v>1337</v>
      </c>
    </row>
    <row r="12" spans="1:12" x14ac:dyDescent="0.2">
      <c r="H12" s="28">
        <f>SUM(H9:H11)</f>
        <v>16093944</v>
      </c>
    </row>
  </sheetData>
  <conditionalFormatting sqref="B8">
    <cfRule type="duplicateValues" dxfId="3" priority="4"/>
  </conditionalFormatting>
  <conditionalFormatting sqref="B8">
    <cfRule type="duplicateValues" dxfId="2" priority="3"/>
  </conditionalFormatting>
  <conditionalFormatting sqref="B8">
    <cfRule type="duplicateValues" dxfId="1" priority="2"/>
  </conditionalFormatting>
  <conditionalFormatting sqref="B9:B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EBS phản hồi</vt:lpstr>
      <vt:lpstr>NCC phản hồi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2025-07-11T04:45:54Z</dcterms:modified>
  <cp:category/>
</cp:coreProperties>
</file>