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60" windowHeight="7500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Bán'!$A$1:$J$57</definedName>
    <definedName name="_xlnm._FilterDatabase" localSheetId="3" hidden="1">'Giảm Trừ'!$A$1:$I$7</definedName>
    <definedName name="_xlnm._FilterDatabase" localSheetId="2" hidden="1">'Hàng Trả'!$A$1:$H$5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1" l="1"/>
  <c r="H4" i="11" l="1"/>
  <c r="H6" i="1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4" i="12" l="1"/>
  <c r="E12" i="4" l="1"/>
  <c r="H3" i="11" l="1"/>
  <c r="H2" i="11"/>
  <c r="G3" i="12"/>
  <c r="G2" i="12"/>
  <c r="G3" i="5"/>
  <c r="G4" i="5"/>
  <c r="G55" i="5"/>
  <c r="G56" i="5"/>
  <c r="G2" i="5"/>
  <c r="C6" i="4"/>
  <c r="D9" i="4" l="1"/>
  <c r="G5" i="12" l="1"/>
  <c r="H7" i="11"/>
  <c r="G57" i="5" l="1"/>
  <c r="F15" i="4"/>
  <c r="F16" i="4" l="1"/>
  <c r="CVS16" i="4" l="1"/>
</calcChain>
</file>

<file path=xl/sharedStrings.xml><?xml version="1.0" encoding="utf-8"?>
<sst xmlns="http://schemas.openxmlformats.org/spreadsheetml/2006/main" count="179" uniqueCount="100">
  <si>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</si>
  <si>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</si>
  <si>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</si>
  <si>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</si>
  <si>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</si>
  <si>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</si>
  <si>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</si>
  <si>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</si>
  <si>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</si>
  <si>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</si>
  <si>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</si>
  <si>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</si>
  <si>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</si>
  <si>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</si>
  <si>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</si>
  <si>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</si>
  <si>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</si>
  <si>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</si>
  <si>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</si>
  <si>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</si>
  <si>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</si>
  <si>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</si>
  <si>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</si>
  <si>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</si>
  <si>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</si>
  <si>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</si>
  <si>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</si>
  <si>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</si>
  <si>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Công nợ tháng 02.2024</t>
  </si>
  <si>
    <t>Hàng trả tháng 02.2024</t>
  </si>
  <si>
    <t>Giảm trừ tháng 02.2024</t>
  </si>
  <si>
    <t>Thanh toán tháng 02.2024</t>
  </si>
  <si>
    <t>THEO DÕI CÔNG NỢ/CÔNG TY TNHH DỊCH VỤ EB - 29/02/2024</t>
  </si>
  <si>
    <t>00007038</t>
  </si>
  <si>
    <t>00007042</t>
  </si>
  <si>
    <t>00007088</t>
  </si>
  <si>
    <t>00007090</t>
  </si>
  <si>
    <t>00007096</t>
  </si>
  <si>
    <t>00007097</t>
  </si>
  <si>
    <t>00007098</t>
  </si>
  <si>
    <t>00007099</t>
  </si>
  <si>
    <t>00007100</t>
  </si>
  <si>
    <t>00007101</t>
  </si>
  <si>
    <t>00007102</t>
  </si>
  <si>
    <t>00007103</t>
  </si>
  <si>
    <t>00007104</t>
  </si>
  <si>
    <t>00007117</t>
  </si>
  <si>
    <t>00007118</t>
  </si>
  <si>
    <t>00007119</t>
  </si>
  <si>
    <t>00007120</t>
  </si>
  <si>
    <t>00007121</t>
  </si>
  <si>
    <t>00007122</t>
  </si>
  <si>
    <t>00007124</t>
  </si>
  <si>
    <t>00007125</t>
  </si>
  <si>
    <t>00007126</t>
  </si>
  <si>
    <t>00007316</t>
  </si>
  <si>
    <t>00007341</t>
  </si>
  <si>
    <t>00007342</t>
  </si>
  <si>
    <t>00007380</t>
  </si>
  <si>
    <t>00007395</t>
  </si>
  <si>
    <t>00007396</t>
  </si>
  <si>
    <t>00007398</t>
  </si>
  <si>
    <t>00007403</t>
  </si>
  <si>
    <t>00007419</t>
  </si>
  <si>
    <t>00007420</t>
  </si>
  <si>
    <t>00007442</t>
  </si>
  <si>
    <t>00007443</t>
  </si>
  <si>
    <t>00007444</t>
  </si>
  <si>
    <t>00007445</t>
  </si>
  <si>
    <t>00007446</t>
  </si>
  <si>
    <t>00007447</t>
  </si>
  <si>
    <t>00007448</t>
  </si>
  <si>
    <t>00007449</t>
  </si>
  <si>
    <t>00007450</t>
  </si>
  <si>
    <t>00007451</t>
  </si>
  <si>
    <t>00007452</t>
  </si>
  <si>
    <t>00007453</t>
  </si>
  <si>
    <t>00007454</t>
  </si>
  <si>
    <t>00007455</t>
  </si>
  <si>
    <t>00007459</t>
  </si>
  <si>
    <t>00007463</t>
  </si>
  <si>
    <t>00007469</t>
  </si>
  <si>
    <t>00007475</t>
  </si>
  <si>
    <t>00007476</t>
  </si>
  <si>
    <t>00007477</t>
  </si>
  <si>
    <t>00007490</t>
  </si>
  <si>
    <t>00008200</t>
  </si>
  <si>
    <t>00008201</t>
  </si>
  <si>
    <t>00001577</t>
  </si>
  <si>
    <t>00001787</t>
  </si>
  <si>
    <t>00001852</t>
  </si>
  <si>
    <t>00007505</t>
  </si>
  <si>
    <t>00009842</t>
  </si>
  <si>
    <t>00007158</t>
  </si>
  <si>
    <t>00008633</t>
  </si>
  <si>
    <t>00009792</t>
  </si>
  <si>
    <t>Chiết khấu năm 2023 Quầy 480</t>
  </si>
  <si>
    <t>Chiết khấu T01.2024 Quầy 480</t>
  </si>
  <si>
    <t>Phí hỗ trợ T01.2024 QUẦY 480</t>
  </si>
  <si>
    <t>Phí dịch vụ T01.2024 QUẦY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</si>
</sst>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5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0" fillId="0" borderId="0" xfId="0"/>
  </cellXfs>
  <cellStyles count="4">
    <cellStyle name="Comma" xfId="1" builtinId="3"/>
    <cellStyle name="Normal" xfId="0" builtinId="0"/>
    <cellStyle name="SAPDataCell" xfId="3"/>
    <cellStyle name="SAPMemberCell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zoomScaleNormal="100" workbookViewId="0">
      <selection activeCell="F13" sqref="F13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47" t="s">
        <v>32</v>
      </c>
      <c r="B1" s="47"/>
      <c r="C1" s="47"/>
      <c r="D1" s="47"/>
      <c r="E1" s="47"/>
      <c r="F1" s="47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1156575375</v>
      </c>
      <c r="D3" s="4"/>
      <c r="E3" s="5"/>
      <c r="F3" s="5"/>
      <c r="G3" s="56"/>
      <c r="H3" s="46"/>
    </row>
    <row r="4" spans="1:8 2618:2620" x14ac:dyDescent="0.25">
      <c r="A4" s="3"/>
      <c r="B4" s="14" t="s">
        <v>28</v>
      </c>
      <c r="C4" s="5">
        <v>252563475</v>
      </c>
      <c r="D4" s="4"/>
      <c r="E4" s="5"/>
      <c r="F4" s="5"/>
    </row>
    <row r="5" spans="1:8 2618:2620" x14ac:dyDescent="0.25">
      <c r="A5" s="3"/>
      <c r="B5" s="6"/>
      <c r="C5" s="25"/>
      <c r="D5" s="7"/>
      <c r="E5" s="5"/>
      <c r="F5" s="8"/>
    </row>
    <row r="6" spans="1:8 2618:2620" x14ac:dyDescent="0.25">
      <c r="A6" s="48" t="s">
        <v>14</v>
      </c>
      <c r="B6" s="49"/>
      <c r="C6" s="9">
        <f>SUM(C4:C5)</f>
        <v>252563475</v>
      </c>
      <c r="D6" s="10"/>
      <c r="E6" s="11"/>
      <c r="F6" s="12"/>
    </row>
    <row r="7" spans="1:8 2618:2620" x14ac:dyDescent="0.25">
      <c r="A7" s="13"/>
      <c r="B7" s="14" t="s">
        <v>29</v>
      </c>
      <c r="C7" s="4"/>
      <c r="D7" s="5">
        <v>2847038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48" t="s">
        <v>17</v>
      </c>
      <c r="B9" s="49"/>
      <c r="C9" s="9"/>
      <c r="D9" s="9">
        <f>SUM(D7:D8)</f>
        <v>2847038</v>
      </c>
      <c r="E9" s="11"/>
      <c r="F9" s="12"/>
    </row>
    <row r="10" spans="1:8 2618:2620" x14ac:dyDescent="0.25">
      <c r="A10" s="13"/>
      <c r="B10" s="14" t="s">
        <v>30</v>
      </c>
      <c r="C10" s="4"/>
      <c r="D10" s="24"/>
      <c r="E10" s="5">
        <v>199213936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48" t="s">
        <v>18</v>
      </c>
      <c r="B12" s="49"/>
      <c r="C12" s="9"/>
      <c r="D12" s="9"/>
      <c r="E12" s="11">
        <f>SUM(E10:E11)</f>
        <v>199213936</v>
      </c>
      <c r="F12" s="12"/>
    </row>
    <row r="13" spans="1:8 2618:2620" x14ac:dyDescent="0.25">
      <c r="A13" s="3"/>
      <c r="B13" s="15" t="s">
        <v>31</v>
      </c>
      <c r="C13" s="4"/>
      <c r="D13" s="4"/>
      <c r="F13" s="5">
        <v>358062136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48" t="s">
        <v>15</v>
      </c>
      <c r="B15" s="49"/>
      <c r="C15" s="16"/>
      <c r="D15" s="10"/>
      <c r="E15" s="12"/>
      <c r="F15" s="17">
        <f>SUM(F13:F14)</f>
        <v>358062136</v>
      </c>
      <c r="CVR15" s="19" t="s">
        <v>24</v>
      </c>
    </row>
    <row r="16" spans="1:8 2618:2620" x14ac:dyDescent="0.25">
      <c r="A16" s="50" t="s">
        <v>16</v>
      </c>
      <c r="B16" s="51"/>
      <c r="C16" s="51"/>
      <c r="D16" s="51"/>
      <c r="E16" s="52"/>
      <c r="F16" s="18">
        <f>+C3+C6-D9-E12-F15</f>
        <v>849015740</v>
      </c>
      <c r="G16" s="46"/>
      <c r="CVR16" s="46">
        <v>-334640794</v>
      </c>
      <c r="CVS16" s="46">
        <f>+F16+CVR16</f>
        <v>514374946</v>
      </c>
    </row>
    <row r="17" spans="6:7" x14ac:dyDescent="0.25">
      <c r="F17" s="35"/>
      <c r="G17" s="46"/>
    </row>
    <row r="18" spans="6:7" x14ac:dyDescent="0.25">
      <c r="F18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8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pane ySplit="1" topLeftCell="A52" activePane="bottomLeft" state="frozen"/>
      <selection pane="bottomLeft" activeCell="G57" sqref="G5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33</v>
      </c>
      <c r="C2" s="41">
        <v>45323</v>
      </c>
      <c r="D2" s="30" t="s">
        <v>19</v>
      </c>
      <c r="E2" s="40">
        <v>4653520</v>
      </c>
      <c r="F2" s="40">
        <v>372282</v>
      </c>
      <c r="G2" s="40">
        <f>+E2+F2</f>
        <v>5025802</v>
      </c>
      <c r="H2" s="31"/>
      <c r="L2"/>
    </row>
    <row r="3" spans="1:12" ht="20.25" customHeight="1" x14ac:dyDescent="0.25">
      <c r="A3" s="29">
        <v>2</v>
      </c>
      <c r="B3" s="39" t="s">
        <v>34</v>
      </c>
      <c r="C3" s="41">
        <v>45323</v>
      </c>
      <c r="D3" s="30" t="s">
        <v>19</v>
      </c>
      <c r="E3" s="40">
        <v>3933164</v>
      </c>
      <c r="F3" s="40">
        <v>314653</v>
      </c>
      <c r="G3" s="40">
        <f t="shared" ref="G3:G56" si="0">+E3+F3</f>
        <v>4247817</v>
      </c>
      <c r="H3" s="31"/>
      <c r="L3"/>
    </row>
    <row r="4" spans="1:12" ht="20.25" customHeight="1" x14ac:dyDescent="0.25">
      <c r="A4" s="29">
        <v>3</v>
      </c>
      <c r="B4" s="39" t="s">
        <v>35</v>
      </c>
      <c r="C4" s="41">
        <v>45323</v>
      </c>
      <c r="D4" s="30" t="s">
        <v>19</v>
      </c>
      <c r="E4" s="40">
        <v>10896970</v>
      </c>
      <c r="F4" s="40">
        <v>871758</v>
      </c>
      <c r="G4" s="40">
        <f t="shared" si="0"/>
        <v>11768728</v>
      </c>
      <c r="H4" s="31"/>
      <c r="L4"/>
    </row>
    <row r="5" spans="1:12" ht="20.25" customHeight="1" x14ac:dyDescent="0.25">
      <c r="A5" s="29">
        <v>4</v>
      </c>
      <c r="B5" s="39" t="s">
        <v>36</v>
      </c>
      <c r="C5" s="41">
        <v>45323</v>
      </c>
      <c r="D5" s="30" t="s">
        <v>19</v>
      </c>
      <c r="E5" s="40">
        <v>2643560</v>
      </c>
      <c r="F5" s="40">
        <v>211485</v>
      </c>
      <c r="G5" s="40">
        <f t="shared" ref="G5:G54" si="1">+E5+F5</f>
        <v>2855045</v>
      </c>
      <c r="H5" s="31"/>
      <c r="L5"/>
    </row>
    <row r="6" spans="1:12" ht="20.25" customHeight="1" x14ac:dyDescent="0.25">
      <c r="A6" s="29">
        <v>5</v>
      </c>
      <c r="B6" s="39" t="s">
        <v>37</v>
      </c>
      <c r="C6" s="41">
        <v>45323</v>
      </c>
      <c r="D6" s="30" t="s">
        <v>19</v>
      </c>
      <c r="E6" s="40">
        <v>5257036</v>
      </c>
      <c r="F6" s="40">
        <v>420563</v>
      </c>
      <c r="G6" s="40">
        <f t="shared" si="1"/>
        <v>5677599</v>
      </c>
      <c r="H6" s="31"/>
      <c r="L6"/>
    </row>
    <row r="7" spans="1:12" ht="20.25" customHeight="1" x14ac:dyDescent="0.25">
      <c r="A7" s="29">
        <v>6</v>
      </c>
      <c r="B7" s="39" t="s">
        <v>38</v>
      </c>
      <c r="C7" s="41">
        <v>45323</v>
      </c>
      <c r="D7" s="30" t="s">
        <v>19</v>
      </c>
      <c r="E7" s="40">
        <v>2643560</v>
      </c>
      <c r="F7" s="40">
        <v>211485</v>
      </c>
      <c r="G7" s="40">
        <f t="shared" si="1"/>
        <v>2855045</v>
      </c>
      <c r="H7" s="31"/>
      <c r="L7"/>
    </row>
    <row r="8" spans="1:12" ht="20.25" customHeight="1" x14ac:dyDescent="0.25">
      <c r="A8" s="29">
        <v>7</v>
      </c>
      <c r="B8" s="39" t="s">
        <v>39</v>
      </c>
      <c r="C8" s="41">
        <v>45323</v>
      </c>
      <c r="D8" s="30" t="s">
        <v>19</v>
      </c>
      <c r="E8" s="40">
        <v>2835144</v>
      </c>
      <c r="F8" s="40">
        <v>226812</v>
      </c>
      <c r="G8" s="40">
        <f t="shared" si="1"/>
        <v>3061956</v>
      </c>
      <c r="H8" s="31"/>
      <c r="L8"/>
    </row>
    <row r="9" spans="1:12" ht="20.25" customHeight="1" x14ac:dyDescent="0.25">
      <c r="A9" s="29">
        <v>8</v>
      </c>
      <c r="B9" s="39" t="s">
        <v>40</v>
      </c>
      <c r="C9" s="41">
        <v>45323</v>
      </c>
      <c r="D9" s="30" t="s">
        <v>19</v>
      </c>
      <c r="E9" s="40">
        <v>3776540</v>
      </c>
      <c r="F9" s="40">
        <v>302123</v>
      </c>
      <c r="G9" s="40">
        <f t="shared" si="1"/>
        <v>4078663</v>
      </c>
      <c r="H9" s="31"/>
      <c r="L9"/>
    </row>
    <row r="10" spans="1:12" ht="20.25" customHeight="1" x14ac:dyDescent="0.25">
      <c r="A10" s="29">
        <v>9</v>
      </c>
      <c r="B10" s="39" t="s">
        <v>41</v>
      </c>
      <c r="C10" s="41">
        <v>45323</v>
      </c>
      <c r="D10" s="30" t="s">
        <v>19</v>
      </c>
      <c r="E10" s="40">
        <v>1309220</v>
      </c>
      <c r="F10" s="40">
        <v>104738</v>
      </c>
      <c r="G10" s="40">
        <f t="shared" si="1"/>
        <v>1413958</v>
      </c>
      <c r="H10" s="31"/>
      <c r="L10"/>
    </row>
    <row r="11" spans="1:12" ht="20.25" customHeight="1" x14ac:dyDescent="0.25">
      <c r="A11" s="29">
        <v>10</v>
      </c>
      <c r="B11" s="39" t="s">
        <v>42</v>
      </c>
      <c r="C11" s="41">
        <v>45323</v>
      </c>
      <c r="D11" s="30" t="s">
        <v>19</v>
      </c>
      <c r="E11" s="40">
        <v>1723244</v>
      </c>
      <c r="F11" s="40">
        <v>137860</v>
      </c>
      <c r="G11" s="40">
        <f t="shared" si="1"/>
        <v>1861104</v>
      </c>
      <c r="H11" s="31"/>
      <c r="L11"/>
    </row>
    <row r="12" spans="1:12" ht="20.25" customHeight="1" x14ac:dyDescent="0.25">
      <c r="A12" s="29">
        <v>11</v>
      </c>
      <c r="B12" s="39" t="s">
        <v>43</v>
      </c>
      <c r="C12" s="41">
        <v>45323</v>
      </c>
      <c r="D12" s="30" t="s">
        <v>19</v>
      </c>
      <c r="E12" s="40">
        <v>1404632</v>
      </c>
      <c r="F12" s="40">
        <v>112371</v>
      </c>
      <c r="G12" s="40">
        <f t="shared" si="1"/>
        <v>1517003</v>
      </c>
      <c r="H12" s="31"/>
      <c r="L12"/>
    </row>
    <row r="13" spans="1:12" ht="20.25" customHeight="1" x14ac:dyDescent="0.25">
      <c r="A13" s="29">
        <v>12</v>
      </c>
      <c r="B13" s="39" t="s">
        <v>44</v>
      </c>
      <c r="C13" s="41">
        <v>45323</v>
      </c>
      <c r="D13" s="30" t="s">
        <v>19</v>
      </c>
      <c r="E13" s="40">
        <v>1321780</v>
      </c>
      <c r="F13" s="40">
        <v>105742</v>
      </c>
      <c r="G13" s="40">
        <f t="shared" si="1"/>
        <v>1427522</v>
      </c>
      <c r="H13" s="31"/>
      <c r="L13"/>
    </row>
    <row r="14" spans="1:12" ht="20.25" customHeight="1" x14ac:dyDescent="0.25">
      <c r="A14" s="29">
        <v>13</v>
      </c>
      <c r="B14" s="39" t="s">
        <v>45</v>
      </c>
      <c r="C14" s="41">
        <v>45323</v>
      </c>
      <c r="D14" s="30" t="s">
        <v>19</v>
      </c>
      <c r="E14" s="40">
        <v>11025060</v>
      </c>
      <c r="F14" s="40">
        <v>882005</v>
      </c>
      <c r="G14" s="40">
        <f t="shared" si="1"/>
        <v>11907065</v>
      </c>
      <c r="H14" s="31"/>
      <c r="L14"/>
    </row>
    <row r="15" spans="1:12" ht="20.25" customHeight="1" x14ac:dyDescent="0.25">
      <c r="A15" s="29">
        <v>14</v>
      </c>
      <c r="B15" s="39" t="s">
        <v>46</v>
      </c>
      <c r="C15" s="41">
        <v>45323</v>
      </c>
      <c r="D15" s="30" t="s">
        <v>19</v>
      </c>
      <c r="E15" s="40">
        <v>10707980</v>
      </c>
      <c r="F15" s="40">
        <v>856638</v>
      </c>
      <c r="G15" s="40">
        <f t="shared" si="1"/>
        <v>11564618</v>
      </c>
      <c r="H15" s="31"/>
      <c r="L15"/>
    </row>
    <row r="16" spans="1:12" ht="20.25" customHeight="1" x14ac:dyDescent="0.25">
      <c r="A16" s="29">
        <v>15</v>
      </c>
      <c r="B16" s="39" t="s">
        <v>47</v>
      </c>
      <c r="C16" s="41">
        <v>45323</v>
      </c>
      <c r="D16" s="30" t="s">
        <v>19</v>
      </c>
      <c r="E16" s="40">
        <v>401464</v>
      </c>
      <c r="F16" s="40">
        <v>32117</v>
      </c>
      <c r="G16" s="40">
        <f t="shared" si="1"/>
        <v>433581</v>
      </c>
      <c r="H16" s="31"/>
      <c r="L16"/>
    </row>
    <row r="17" spans="1:12" ht="20.25" customHeight="1" x14ac:dyDescent="0.25">
      <c r="A17" s="29">
        <v>16</v>
      </c>
      <c r="B17" s="39" t="s">
        <v>48</v>
      </c>
      <c r="C17" s="41">
        <v>45323</v>
      </c>
      <c r="D17" s="30" t="s">
        <v>19</v>
      </c>
      <c r="E17" s="40">
        <v>5287120</v>
      </c>
      <c r="F17" s="40">
        <v>422970</v>
      </c>
      <c r="G17" s="40">
        <f t="shared" si="1"/>
        <v>5710090</v>
      </c>
      <c r="H17" s="31"/>
      <c r="L17"/>
    </row>
    <row r="18" spans="1:12" ht="20.25" customHeight="1" x14ac:dyDescent="0.25">
      <c r="A18" s="29">
        <v>17</v>
      </c>
      <c r="B18" s="39" t="s">
        <v>49</v>
      </c>
      <c r="C18" s="41">
        <v>45323</v>
      </c>
      <c r="D18" s="30" t="s">
        <v>19</v>
      </c>
      <c r="E18" s="40">
        <v>4653520</v>
      </c>
      <c r="F18" s="40">
        <v>372282</v>
      </c>
      <c r="G18" s="40">
        <f t="shared" si="1"/>
        <v>5025802</v>
      </c>
      <c r="H18" s="31"/>
      <c r="L18"/>
    </row>
    <row r="19" spans="1:12" ht="20.25" customHeight="1" x14ac:dyDescent="0.25">
      <c r="A19" s="29">
        <v>18</v>
      </c>
      <c r="B19" s="39" t="s">
        <v>50</v>
      </c>
      <c r="C19" s="41">
        <v>45323</v>
      </c>
      <c r="D19" s="30" t="s">
        <v>19</v>
      </c>
      <c r="E19" s="40">
        <v>338732</v>
      </c>
      <c r="F19" s="40">
        <v>27099</v>
      </c>
      <c r="G19" s="40">
        <f t="shared" si="1"/>
        <v>365831</v>
      </c>
      <c r="H19" s="31"/>
      <c r="L19"/>
    </row>
    <row r="20" spans="1:12" ht="20.25" customHeight="1" x14ac:dyDescent="0.25">
      <c r="A20" s="29">
        <v>19</v>
      </c>
      <c r="B20" s="39" t="s">
        <v>51</v>
      </c>
      <c r="C20" s="41">
        <v>45323</v>
      </c>
      <c r="D20" s="30" t="s">
        <v>19</v>
      </c>
      <c r="E20" s="40">
        <v>3965340</v>
      </c>
      <c r="F20" s="40">
        <v>317227</v>
      </c>
      <c r="G20" s="40">
        <f t="shared" si="1"/>
        <v>4282567</v>
      </c>
      <c r="H20" s="31"/>
      <c r="L20"/>
    </row>
    <row r="21" spans="1:12" ht="20.25" customHeight="1" x14ac:dyDescent="0.25">
      <c r="A21" s="29">
        <v>20</v>
      </c>
      <c r="B21" s="39" t="s">
        <v>52</v>
      </c>
      <c r="C21" s="41">
        <v>45323</v>
      </c>
      <c r="D21" s="30" t="s">
        <v>19</v>
      </c>
      <c r="E21" s="40">
        <v>4956440</v>
      </c>
      <c r="F21" s="40">
        <v>396515</v>
      </c>
      <c r="G21" s="40">
        <f t="shared" si="1"/>
        <v>5352955</v>
      </c>
      <c r="H21" s="31"/>
      <c r="L21"/>
    </row>
    <row r="22" spans="1:12" ht="20.25" customHeight="1" x14ac:dyDescent="0.25">
      <c r="A22" s="29">
        <v>21</v>
      </c>
      <c r="B22" s="39" t="s">
        <v>53</v>
      </c>
      <c r="C22" s="41">
        <v>45323</v>
      </c>
      <c r="D22" s="30" t="s">
        <v>19</v>
      </c>
      <c r="E22" s="40">
        <v>18372796</v>
      </c>
      <c r="F22" s="40">
        <v>1469824</v>
      </c>
      <c r="G22" s="40">
        <f t="shared" si="1"/>
        <v>19842620</v>
      </c>
      <c r="H22" s="31"/>
      <c r="L22"/>
    </row>
    <row r="23" spans="1:12" ht="20.25" customHeight="1" x14ac:dyDescent="0.25">
      <c r="A23" s="29">
        <v>22</v>
      </c>
      <c r="B23" s="39" t="s">
        <v>54</v>
      </c>
      <c r="C23" s="41">
        <v>45323</v>
      </c>
      <c r="D23" s="30" t="s">
        <v>19</v>
      </c>
      <c r="E23" s="40">
        <v>4653520</v>
      </c>
      <c r="F23" s="40">
        <v>372282</v>
      </c>
      <c r="G23" s="40">
        <f t="shared" si="1"/>
        <v>5025802</v>
      </c>
      <c r="H23" s="31"/>
      <c r="L23"/>
    </row>
    <row r="24" spans="1:12" ht="20.25" customHeight="1" x14ac:dyDescent="0.25">
      <c r="A24" s="29">
        <v>23</v>
      </c>
      <c r="B24" s="39" t="s">
        <v>55</v>
      </c>
      <c r="C24" s="41">
        <v>45325</v>
      </c>
      <c r="D24" s="30" t="s">
        <v>19</v>
      </c>
      <c r="E24" s="40">
        <v>3355742</v>
      </c>
      <c r="F24" s="40">
        <v>268459</v>
      </c>
      <c r="G24" s="40">
        <f t="shared" si="1"/>
        <v>3624201</v>
      </c>
      <c r="H24" s="31"/>
      <c r="L24"/>
    </row>
    <row r="25" spans="1:12" ht="20.25" customHeight="1" x14ac:dyDescent="0.25">
      <c r="A25" s="29">
        <v>24</v>
      </c>
      <c r="B25" s="39" t="s">
        <v>56</v>
      </c>
      <c r="C25" s="41">
        <v>45327</v>
      </c>
      <c r="D25" s="30" t="s">
        <v>19</v>
      </c>
      <c r="E25" s="40">
        <v>861464</v>
      </c>
      <c r="F25" s="40">
        <v>68917</v>
      </c>
      <c r="G25" s="40">
        <f t="shared" si="1"/>
        <v>930381</v>
      </c>
      <c r="H25" s="31"/>
      <c r="L25"/>
    </row>
    <row r="26" spans="1:12" ht="20.25" customHeight="1" x14ac:dyDescent="0.25">
      <c r="A26" s="29">
        <v>25</v>
      </c>
      <c r="B26" s="39" t="s">
        <v>57</v>
      </c>
      <c r="C26" s="41">
        <v>45327</v>
      </c>
      <c r="D26" s="30" t="s">
        <v>19</v>
      </c>
      <c r="E26" s="40">
        <v>4156924</v>
      </c>
      <c r="F26" s="40">
        <v>332554</v>
      </c>
      <c r="G26" s="40">
        <f t="shared" si="1"/>
        <v>4489478</v>
      </c>
      <c r="H26" s="31"/>
      <c r="L26"/>
    </row>
    <row r="27" spans="1:12" ht="20.25" customHeight="1" x14ac:dyDescent="0.25">
      <c r="A27" s="29">
        <v>26</v>
      </c>
      <c r="B27" s="39" t="s">
        <v>58</v>
      </c>
      <c r="C27" s="41">
        <v>45327</v>
      </c>
      <c r="D27" s="30" t="s">
        <v>19</v>
      </c>
      <c r="E27" s="40">
        <v>6664800</v>
      </c>
      <c r="F27" s="40">
        <v>533184</v>
      </c>
      <c r="G27" s="40">
        <f t="shared" si="1"/>
        <v>7197984</v>
      </c>
      <c r="H27" s="31"/>
      <c r="L27"/>
    </row>
    <row r="28" spans="1:12" ht="20.25" customHeight="1" x14ac:dyDescent="0.25">
      <c r="A28" s="29">
        <v>27</v>
      </c>
      <c r="B28" s="39" t="s">
        <v>59</v>
      </c>
      <c r="C28" s="41">
        <v>45327</v>
      </c>
      <c r="D28" s="30" t="s">
        <v>19</v>
      </c>
      <c r="E28" s="40">
        <v>2785440</v>
      </c>
      <c r="F28" s="40">
        <v>222835</v>
      </c>
      <c r="G28" s="40">
        <f t="shared" si="1"/>
        <v>3008275</v>
      </c>
      <c r="H28" s="31"/>
      <c r="L28"/>
    </row>
    <row r="29" spans="1:12" ht="20.25" customHeight="1" x14ac:dyDescent="0.25">
      <c r="A29" s="29">
        <v>28</v>
      </c>
      <c r="B29" s="39" t="s">
        <v>60</v>
      </c>
      <c r="C29" s="41">
        <v>45327</v>
      </c>
      <c r="D29" s="30" t="s">
        <v>19</v>
      </c>
      <c r="E29" s="40">
        <v>2325440</v>
      </c>
      <c r="F29" s="40">
        <v>186035</v>
      </c>
      <c r="G29" s="40">
        <f t="shared" si="1"/>
        <v>2511475</v>
      </c>
      <c r="H29" s="31"/>
      <c r="L29"/>
    </row>
    <row r="30" spans="1:12" ht="20.25" customHeight="1" x14ac:dyDescent="0.25">
      <c r="A30" s="29">
        <v>29</v>
      </c>
      <c r="B30" s="39" t="s">
        <v>61</v>
      </c>
      <c r="C30" s="41">
        <v>45327</v>
      </c>
      <c r="D30" s="30" t="s">
        <v>19</v>
      </c>
      <c r="E30" s="40">
        <v>6874680</v>
      </c>
      <c r="F30" s="40">
        <v>549974</v>
      </c>
      <c r="G30" s="40">
        <f t="shared" si="1"/>
        <v>7424654</v>
      </c>
      <c r="H30" s="31"/>
      <c r="L30"/>
    </row>
    <row r="31" spans="1:12" ht="20.25" customHeight="1" x14ac:dyDescent="0.25">
      <c r="A31" s="29">
        <v>30</v>
      </c>
      <c r="B31" s="39" t="s">
        <v>62</v>
      </c>
      <c r="C31" s="41">
        <v>45327</v>
      </c>
      <c r="D31" s="30" t="s">
        <v>19</v>
      </c>
      <c r="E31" s="40">
        <v>29824160</v>
      </c>
      <c r="F31" s="40">
        <v>2385933</v>
      </c>
      <c r="G31" s="40">
        <f t="shared" si="1"/>
        <v>32210093</v>
      </c>
      <c r="H31" s="31"/>
      <c r="L31"/>
    </row>
    <row r="32" spans="1:12" ht="20.25" customHeight="1" x14ac:dyDescent="0.25">
      <c r="A32" s="29">
        <v>31</v>
      </c>
      <c r="B32" s="39" t="s">
        <v>63</v>
      </c>
      <c r="C32" s="41">
        <v>45327</v>
      </c>
      <c r="D32" s="30" t="s">
        <v>19</v>
      </c>
      <c r="E32" s="40">
        <v>5552900</v>
      </c>
      <c r="F32" s="40">
        <v>444232</v>
      </c>
      <c r="G32" s="40">
        <f t="shared" si="1"/>
        <v>5997132</v>
      </c>
      <c r="H32" s="31"/>
      <c r="L32"/>
    </row>
    <row r="33" spans="1:12" ht="20.25" customHeight="1" x14ac:dyDescent="0.25">
      <c r="A33" s="29">
        <v>32</v>
      </c>
      <c r="B33" s="39" t="s">
        <v>64</v>
      </c>
      <c r="C33" s="41">
        <v>45327</v>
      </c>
      <c r="D33" s="30" t="s">
        <v>19</v>
      </c>
      <c r="E33" s="40">
        <v>6608900</v>
      </c>
      <c r="F33" s="40">
        <v>528712</v>
      </c>
      <c r="G33" s="40">
        <f t="shared" si="1"/>
        <v>7137612</v>
      </c>
      <c r="H33" s="31"/>
      <c r="L33"/>
    </row>
    <row r="34" spans="1:12" ht="20.25" customHeight="1" x14ac:dyDescent="0.25">
      <c r="A34" s="29">
        <v>33</v>
      </c>
      <c r="B34" s="39" t="s">
        <v>65</v>
      </c>
      <c r="C34" s="41">
        <v>45327</v>
      </c>
      <c r="D34" s="30" t="s">
        <v>19</v>
      </c>
      <c r="E34" s="40">
        <v>1321780</v>
      </c>
      <c r="F34" s="40">
        <v>105742</v>
      </c>
      <c r="G34" s="40">
        <f t="shared" si="1"/>
        <v>1427522</v>
      </c>
      <c r="H34" s="31"/>
      <c r="L34"/>
    </row>
    <row r="35" spans="1:12" ht="20.25" customHeight="1" x14ac:dyDescent="0.25">
      <c r="A35" s="29">
        <v>34</v>
      </c>
      <c r="B35" s="39" t="s">
        <v>66</v>
      </c>
      <c r="C35" s="41">
        <v>45327</v>
      </c>
      <c r="D35" s="30" t="s">
        <v>19</v>
      </c>
      <c r="E35" s="40">
        <v>2421892</v>
      </c>
      <c r="F35" s="40">
        <v>193751</v>
      </c>
      <c r="G35" s="40">
        <f t="shared" si="1"/>
        <v>2615643</v>
      </c>
      <c r="H35" s="31"/>
      <c r="L35"/>
    </row>
    <row r="36" spans="1:12" ht="20.25" customHeight="1" x14ac:dyDescent="0.25">
      <c r="A36" s="29">
        <v>35</v>
      </c>
      <c r="B36" s="39" t="s">
        <v>67</v>
      </c>
      <c r="C36" s="41">
        <v>45327</v>
      </c>
      <c r="D36" s="30" t="s">
        <v>19</v>
      </c>
      <c r="E36" s="40">
        <v>1321780</v>
      </c>
      <c r="F36" s="40">
        <v>105742</v>
      </c>
      <c r="G36" s="40">
        <f t="shared" si="1"/>
        <v>1427522</v>
      </c>
      <c r="H36" s="31"/>
      <c r="L36"/>
    </row>
    <row r="37" spans="1:12" ht="20.25" customHeight="1" x14ac:dyDescent="0.25">
      <c r="A37" s="29">
        <v>36</v>
      </c>
      <c r="B37" s="39" t="s">
        <v>68</v>
      </c>
      <c r="C37" s="41">
        <v>45327</v>
      </c>
      <c r="D37" s="30" t="s">
        <v>19</v>
      </c>
      <c r="E37" s="40">
        <v>1311312</v>
      </c>
      <c r="F37" s="40">
        <v>104905</v>
      </c>
      <c r="G37" s="40">
        <f t="shared" si="1"/>
        <v>1416217</v>
      </c>
      <c r="H37" s="31"/>
      <c r="L37"/>
    </row>
    <row r="38" spans="1:12" ht="20.25" customHeight="1" x14ac:dyDescent="0.25">
      <c r="A38" s="29">
        <v>37</v>
      </c>
      <c r="B38" s="39" t="s">
        <v>69</v>
      </c>
      <c r="C38" s="41">
        <v>45327</v>
      </c>
      <c r="D38" s="30" t="s">
        <v>19</v>
      </c>
      <c r="E38" s="40">
        <v>1110580</v>
      </c>
      <c r="F38" s="40">
        <v>88846</v>
      </c>
      <c r="G38" s="40">
        <f t="shared" si="1"/>
        <v>1199426</v>
      </c>
      <c r="H38" s="31"/>
      <c r="L38"/>
    </row>
    <row r="39" spans="1:12" ht="20.25" customHeight="1" x14ac:dyDescent="0.25">
      <c r="A39" s="29">
        <v>38</v>
      </c>
      <c r="B39" s="39" t="s">
        <v>70</v>
      </c>
      <c r="C39" s="41">
        <v>45327</v>
      </c>
      <c r="D39" s="30" t="s">
        <v>19</v>
      </c>
      <c r="E39" s="40">
        <v>5515142</v>
      </c>
      <c r="F39" s="40">
        <v>441211</v>
      </c>
      <c r="G39" s="40">
        <f t="shared" si="1"/>
        <v>5956353</v>
      </c>
      <c r="H39" s="31"/>
      <c r="L39"/>
    </row>
    <row r="40" spans="1:12" ht="20.25" customHeight="1" x14ac:dyDescent="0.25">
      <c r="A40" s="29">
        <v>39</v>
      </c>
      <c r="B40" s="39" t="s">
        <v>71</v>
      </c>
      <c r="C40" s="41">
        <v>45327</v>
      </c>
      <c r="D40" s="30" t="s">
        <v>19</v>
      </c>
      <c r="E40" s="40">
        <v>802928</v>
      </c>
      <c r="F40" s="40">
        <v>64234</v>
      </c>
      <c r="G40" s="40">
        <f t="shared" si="1"/>
        <v>867162</v>
      </c>
      <c r="H40" s="31"/>
      <c r="L40"/>
    </row>
    <row r="41" spans="1:12" ht="20.25" customHeight="1" x14ac:dyDescent="0.25">
      <c r="A41" s="29">
        <v>40</v>
      </c>
      <c r="B41" s="39" t="s">
        <v>72</v>
      </c>
      <c r="C41" s="41">
        <v>45327</v>
      </c>
      <c r="D41" s="30" t="s">
        <v>19</v>
      </c>
      <c r="E41" s="40">
        <v>3933936</v>
      </c>
      <c r="F41" s="40">
        <v>314715</v>
      </c>
      <c r="G41" s="40">
        <f t="shared" si="1"/>
        <v>4248651</v>
      </c>
      <c r="H41" s="31"/>
      <c r="L41"/>
    </row>
    <row r="42" spans="1:12" ht="20.25" customHeight="1" x14ac:dyDescent="0.25">
      <c r="A42" s="29">
        <v>41</v>
      </c>
      <c r="B42" s="39" t="s">
        <v>73</v>
      </c>
      <c r="C42" s="41">
        <v>45327</v>
      </c>
      <c r="D42" s="30" t="s">
        <v>19</v>
      </c>
      <c r="E42" s="40">
        <v>6663480</v>
      </c>
      <c r="F42" s="40">
        <v>533078</v>
      </c>
      <c r="G42" s="40">
        <f t="shared" si="1"/>
        <v>7196558</v>
      </c>
      <c r="H42" s="31"/>
      <c r="L42"/>
    </row>
    <row r="43" spans="1:12" ht="20.25" customHeight="1" x14ac:dyDescent="0.25">
      <c r="A43" s="29">
        <v>42</v>
      </c>
      <c r="B43" s="39" t="s">
        <v>74</v>
      </c>
      <c r="C43" s="41">
        <v>45327</v>
      </c>
      <c r="D43" s="30" t="s">
        <v>19</v>
      </c>
      <c r="E43" s="40">
        <v>1311312</v>
      </c>
      <c r="F43" s="40">
        <v>104905</v>
      </c>
      <c r="G43" s="40">
        <f t="shared" si="1"/>
        <v>1416217</v>
      </c>
      <c r="H43" s="31"/>
      <c r="L43"/>
    </row>
    <row r="44" spans="1:12" ht="20.25" customHeight="1" x14ac:dyDescent="0.25">
      <c r="A44" s="29">
        <v>43</v>
      </c>
      <c r="B44" s="39" t="s">
        <v>75</v>
      </c>
      <c r="C44" s="41">
        <v>45327</v>
      </c>
      <c r="D44" s="30" t="s">
        <v>19</v>
      </c>
      <c r="E44" s="40">
        <v>2221160</v>
      </c>
      <c r="F44" s="40">
        <v>177693</v>
      </c>
      <c r="G44" s="40">
        <f t="shared" si="1"/>
        <v>2398853</v>
      </c>
      <c r="H44" s="31"/>
      <c r="L44"/>
    </row>
    <row r="45" spans="1:12" ht="20.25" customHeight="1" x14ac:dyDescent="0.25">
      <c r="A45" s="29">
        <v>44</v>
      </c>
      <c r="B45" s="39" t="s">
        <v>76</v>
      </c>
      <c r="C45" s="41">
        <v>45327</v>
      </c>
      <c r="D45" s="30" t="s">
        <v>19</v>
      </c>
      <c r="E45" s="40">
        <v>1311312</v>
      </c>
      <c r="F45" s="40">
        <v>104905</v>
      </c>
      <c r="G45" s="40">
        <f t="shared" si="1"/>
        <v>1416217</v>
      </c>
      <c r="H45" s="31"/>
      <c r="L45"/>
    </row>
    <row r="46" spans="1:12" ht="20.25" customHeight="1" x14ac:dyDescent="0.25">
      <c r="A46" s="29">
        <v>45</v>
      </c>
      <c r="B46" s="39" t="s">
        <v>77</v>
      </c>
      <c r="C46" s="41">
        <v>45327</v>
      </c>
      <c r="D46" s="30" t="s">
        <v>19</v>
      </c>
      <c r="E46" s="40">
        <v>1311312</v>
      </c>
      <c r="F46" s="40">
        <v>104905</v>
      </c>
      <c r="G46" s="40">
        <f t="shared" si="1"/>
        <v>1416217</v>
      </c>
      <c r="H46" s="31"/>
      <c r="L46"/>
    </row>
    <row r="47" spans="1:12" ht="20.25" customHeight="1" x14ac:dyDescent="0.25">
      <c r="A47" s="29">
        <v>46</v>
      </c>
      <c r="B47" s="39" t="s">
        <v>78</v>
      </c>
      <c r="C47" s="41">
        <v>45327</v>
      </c>
      <c r="D47" s="30" t="s">
        <v>19</v>
      </c>
      <c r="E47" s="40">
        <v>802928</v>
      </c>
      <c r="F47" s="40">
        <v>64234</v>
      </c>
      <c r="G47" s="40">
        <f t="shared" si="1"/>
        <v>867162</v>
      </c>
      <c r="H47" s="31"/>
      <c r="L47"/>
    </row>
    <row r="48" spans="1:12" ht="20.25" customHeight="1" x14ac:dyDescent="0.25">
      <c r="A48" s="29">
        <v>47</v>
      </c>
      <c r="B48" s="39" t="s">
        <v>79</v>
      </c>
      <c r="C48" s="41">
        <v>45328</v>
      </c>
      <c r="D48" s="30" t="s">
        <v>19</v>
      </c>
      <c r="E48" s="40">
        <v>4343776</v>
      </c>
      <c r="F48" s="40">
        <v>347502</v>
      </c>
      <c r="G48" s="40">
        <f t="shared" si="1"/>
        <v>4691278</v>
      </c>
      <c r="H48" s="31"/>
      <c r="L48"/>
    </row>
    <row r="49" spans="1:12" ht="20.25" customHeight="1" x14ac:dyDescent="0.25">
      <c r="A49" s="29">
        <v>48</v>
      </c>
      <c r="B49" s="39" t="s">
        <v>80</v>
      </c>
      <c r="C49" s="41">
        <v>45328</v>
      </c>
      <c r="D49" s="30" t="s">
        <v>19</v>
      </c>
      <c r="E49" s="40">
        <v>1522512</v>
      </c>
      <c r="F49" s="40">
        <v>121801</v>
      </c>
      <c r="G49" s="40">
        <f t="shared" si="1"/>
        <v>1644313</v>
      </c>
      <c r="H49" s="31"/>
      <c r="L49"/>
    </row>
    <row r="50" spans="1:12" ht="20.25" customHeight="1" x14ac:dyDescent="0.25">
      <c r="A50" s="29">
        <v>49</v>
      </c>
      <c r="B50" s="39" t="s">
        <v>81</v>
      </c>
      <c r="C50" s="41">
        <v>45328</v>
      </c>
      <c r="D50" s="30" t="s">
        <v>19</v>
      </c>
      <c r="E50" s="40">
        <v>5546356</v>
      </c>
      <c r="F50" s="40">
        <v>443708</v>
      </c>
      <c r="G50" s="40">
        <f t="shared" si="1"/>
        <v>5990064</v>
      </c>
      <c r="H50" s="31"/>
      <c r="L50"/>
    </row>
    <row r="51" spans="1:12" ht="20.25" customHeight="1" x14ac:dyDescent="0.25">
      <c r="A51" s="29">
        <v>50</v>
      </c>
      <c r="B51" s="39" t="s">
        <v>82</v>
      </c>
      <c r="C51" s="41">
        <v>45328</v>
      </c>
      <c r="D51" s="30" t="s">
        <v>19</v>
      </c>
      <c r="E51" s="40">
        <v>401464</v>
      </c>
      <c r="F51" s="40">
        <v>32117</v>
      </c>
      <c r="G51" s="40">
        <f t="shared" si="1"/>
        <v>433581</v>
      </c>
      <c r="H51" s="31"/>
      <c r="L51"/>
    </row>
    <row r="52" spans="1:12" ht="20.25" customHeight="1" x14ac:dyDescent="0.25">
      <c r="A52" s="29">
        <v>51</v>
      </c>
      <c r="B52" s="39" t="s">
        <v>83</v>
      </c>
      <c r="C52" s="41">
        <v>45328</v>
      </c>
      <c r="D52" s="30" t="s">
        <v>19</v>
      </c>
      <c r="E52" s="40">
        <v>5857912</v>
      </c>
      <c r="F52" s="40">
        <v>468633</v>
      </c>
      <c r="G52" s="40">
        <f t="shared" si="1"/>
        <v>6326545</v>
      </c>
      <c r="H52" s="31"/>
      <c r="L52"/>
    </row>
    <row r="53" spans="1:12" ht="20.25" customHeight="1" x14ac:dyDescent="0.25">
      <c r="A53" s="29">
        <v>52</v>
      </c>
      <c r="B53" s="39" t="s">
        <v>84</v>
      </c>
      <c r="C53" s="41">
        <v>45328</v>
      </c>
      <c r="D53" s="30" t="s">
        <v>19</v>
      </c>
      <c r="E53" s="40">
        <v>4494336</v>
      </c>
      <c r="F53" s="40">
        <v>359547</v>
      </c>
      <c r="G53" s="40">
        <f t="shared" si="1"/>
        <v>4853883</v>
      </c>
      <c r="H53" s="31"/>
      <c r="L53"/>
    </row>
    <row r="54" spans="1:12" ht="20.25" customHeight="1" x14ac:dyDescent="0.25">
      <c r="A54" s="29">
        <v>53</v>
      </c>
      <c r="B54" s="39" t="s">
        <v>85</v>
      </c>
      <c r="C54" s="41">
        <v>45328</v>
      </c>
      <c r="D54" s="30" t="s">
        <v>19</v>
      </c>
      <c r="E54" s="40">
        <v>1522512</v>
      </c>
      <c r="F54" s="40">
        <v>121801</v>
      </c>
      <c r="G54" s="40">
        <f t="shared" si="1"/>
        <v>1644313</v>
      </c>
      <c r="H54" s="31"/>
      <c r="L54"/>
    </row>
    <row r="55" spans="1:12" ht="20.25" customHeight="1" x14ac:dyDescent="0.25">
      <c r="A55" s="29">
        <v>54</v>
      </c>
      <c r="B55" s="39" t="s">
        <v>86</v>
      </c>
      <c r="C55" s="41">
        <v>45329</v>
      </c>
      <c r="D55" s="30" t="s">
        <v>19</v>
      </c>
      <c r="E55" s="40">
        <v>1062354</v>
      </c>
      <c r="F55" s="40">
        <v>84988</v>
      </c>
      <c r="G55" s="40">
        <f t="shared" si="0"/>
        <v>1147342</v>
      </c>
      <c r="H55" s="31"/>
      <c r="L55"/>
    </row>
    <row r="56" spans="1:12" ht="20.25" customHeight="1" x14ac:dyDescent="0.25">
      <c r="A56" s="29">
        <v>55</v>
      </c>
      <c r="B56" s="39" t="s">
        <v>87</v>
      </c>
      <c r="C56" s="41">
        <v>45329</v>
      </c>
      <c r="D56" s="30" t="s">
        <v>19</v>
      </c>
      <c r="E56" s="40">
        <v>1972202</v>
      </c>
      <c r="F56" s="40">
        <v>157776</v>
      </c>
      <c r="G56" s="40">
        <f t="shared" si="0"/>
        <v>2129978</v>
      </c>
      <c r="H56" s="31"/>
      <c r="L56"/>
    </row>
    <row r="57" spans="1:12" ht="18.75" customHeight="1" x14ac:dyDescent="0.2">
      <c r="A57" s="36"/>
      <c r="B57" s="36"/>
      <c r="C57" s="37"/>
      <c r="D57" s="53" t="s">
        <v>8</v>
      </c>
      <c r="E57" s="54"/>
      <c r="F57" s="55"/>
      <c r="G57" s="38">
        <f>SUM(G2:G56)</f>
        <v>252563475</v>
      </c>
      <c r="H57" s="33"/>
    </row>
  </sheetData>
  <mergeCells count="1">
    <mergeCell ref="D57:F57"/>
  </mergeCells>
  <conditionalFormatting sqref="B2:B56">
    <cfRule type="duplicateValues" dxfId="7" priority="287"/>
    <cfRule type="duplicateValues" dxfId="6" priority="288"/>
  </conditionalFormatting>
  <conditionalFormatting sqref="B2:B56">
    <cfRule type="duplicateValues" dxfId="5" priority="28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88</v>
      </c>
      <c r="C2" s="41">
        <v>45341</v>
      </c>
      <c r="D2" s="30" t="s">
        <v>19</v>
      </c>
      <c r="E2" s="40">
        <v>1515256</v>
      </c>
      <c r="F2" s="40">
        <v>121221</v>
      </c>
      <c r="G2" s="40">
        <f>+E2+F2</f>
        <v>1636477</v>
      </c>
      <c r="H2" s="31"/>
      <c r="L2"/>
    </row>
    <row r="3" spans="1:12" ht="19.5" customHeight="1" x14ac:dyDescent="0.25">
      <c r="A3" s="29">
        <v>2</v>
      </c>
      <c r="B3" s="39" t="s">
        <v>89</v>
      </c>
      <c r="C3" s="41">
        <v>45344</v>
      </c>
      <c r="D3" s="30" t="s">
        <v>19</v>
      </c>
      <c r="E3" s="40">
        <v>660890</v>
      </c>
      <c r="F3" s="40">
        <v>52871</v>
      </c>
      <c r="G3" s="40">
        <f t="shared" ref="G3" si="0">+E3+F3</f>
        <v>713761</v>
      </c>
      <c r="H3" s="31"/>
      <c r="L3"/>
    </row>
    <row r="4" spans="1:12" ht="19.5" customHeight="1" x14ac:dyDescent="0.25">
      <c r="A4" s="29">
        <v>3</v>
      </c>
      <c r="B4" s="39" t="s">
        <v>90</v>
      </c>
      <c r="C4" s="41">
        <v>45345</v>
      </c>
      <c r="D4" s="30" t="s">
        <v>19</v>
      </c>
      <c r="E4" s="40">
        <v>460000</v>
      </c>
      <c r="F4" s="40">
        <v>36800</v>
      </c>
      <c r="G4" s="40">
        <f t="shared" ref="G4" si="1">+E4+F4</f>
        <v>496800</v>
      </c>
      <c r="H4" s="31"/>
      <c r="L4"/>
    </row>
    <row r="5" spans="1:12" ht="18.75" customHeight="1" x14ac:dyDescent="0.2">
      <c r="A5" s="36"/>
      <c r="B5" s="36"/>
      <c r="C5" s="37"/>
      <c r="D5" s="53" t="s">
        <v>20</v>
      </c>
      <c r="E5" s="54"/>
      <c r="F5" s="55"/>
      <c r="G5" s="38">
        <f>SUM(G2:G4)</f>
        <v>2847038</v>
      </c>
      <c r="H5" s="33"/>
    </row>
  </sheetData>
  <mergeCells count="1">
    <mergeCell ref="D5:F5"/>
  </mergeCells>
  <conditionalFormatting sqref="B2:B2211">
    <cfRule type="duplicateValues" dxfId="4" priority="290"/>
  </conditionalFormatting>
  <conditionalFormatting sqref="B2:B5">
    <cfRule type="duplicateValues" dxfId="3" priority="29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1" topLeftCell="A2" activePane="bottomLeft" state="frozen"/>
      <selection pane="bottomLeft" activeCell="H7" sqref="H7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91</v>
      </c>
      <c r="C2" s="41">
        <v>45328</v>
      </c>
      <c r="D2" s="30" t="s">
        <v>19</v>
      </c>
      <c r="E2" s="30" t="s">
        <v>96</v>
      </c>
      <c r="F2" s="40">
        <v>39844544</v>
      </c>
      <c r="G2" s="40">
        <v>3187564</v>
      </c>
      <c r="H2" s="40">
        <f>+F2+G2</f>
        <v>43032108</v>
      </c>
      <c r="I2" s="31"/>
      <c r="J2" s="32" t="s">
        <v>22</v>
      </c>
      <c r="M2"/>
    </row>
    <row r="3" spans="1:13" ht="24" customHeight="1" x14ac:dyDescent="0.25">
      <c r="A3" s="29">
        <v>2</v>
      </c>
      <c r="B3" s="39" t="s">
        <v>92</v>
      </c>
      <c r="C3" s="41">
        <v>45345</v>
      </c>
      <c r="D3" s="30" t="s">
        <v>19</v>
      </c>
      <c r="E3" s="30" t="s">
        <v>97</v>
      </c>
      <c r="F3" s="40">
        <v>30267796</v>
      </c>
      <c r="G3" s="40">
        <v>2421424</v>
      </c>
      <c r="H3" s="40">
        <f t="shared" ref="H3" si="0">+F3+G3</f>
        <v>32689220</v>
      </c>
      <c r="I3" s="31"/>
      <c r="J3" s="32" t="s">
        <v>23</v>
      </c>
      <c r="M3"/>
    </row>
    <row r="4" spans="1:13" ht="24" customHeight="1" x14ac:dyDescent="0.25">
      <c r="A4" s="29">
        <v>3</v>
      </c>
      <c r="B4" s="39" t="s">
        <v>93</v>
      </c>
      <c r="C4" s="41">
        <v>45348</v>
      </c>
      <c r="D4" s="30" t="s">
        <v>19</v>
      </c>
      <c r="E4" s="30" t="s">
        <v>98</v>
      </c>
      <c r="F4" s="40">
        <v>20178531</v>
      </c>
      <c r="G4" s="40">
        <v>1614282</v>
      </c>
      <c r="H4" s="40">
        <f t="shared" ref="H4:H6" si="1">+F4+G4</f>
        <v>21792813</v>
      </c>
      <c r="I4" s="31"/>
      <c r="M4"/>
    </row>
    <row r="5" spans="1:13" ht="24" customHeight="1" x14ac:dyDescent="0.25">
      <c r="A5" s="29">
        <v>4</v>
      </c>
      <c r="B5" s="39" t="s">
        <v>94</v>
      </c>
      <c r="C5" s="41">
        <v>45348</v>
      </c>
      <c r="D5" s="30" t="s">
        <v>19</v>
      </c>
      <c r="E5" s="30" t="s">
        <v>99</v>
      </c>
      <c r="F5" s="40">
        <v>77351035</v>
      </c>
      <c r="G5" s="40">
        <v>6188083</v>
      </c>
      <c r="H5" s="40">
        <f t="shared" ref="H5" si="2">+F5+G5</f>
        <v>83539118</v>
      </c>
      <c r="I5" s="31"/>
      <c r="M5" s="57"/>
    </row>
    <row r="6" spans="1:13" ht="24" customHeight="1" x14ac:dyDescent="0.25">
      <c r="A6" s="29">
        <v>5</v>
      </c>
      <c r="B6" s="39" t="s">
        <v>95</v>
      </c>
      <c r="C6" s="41">
        <v>45348</v>
      </c>
      <c r="D6" s="30" t="s">
        <v>19</v>
      </c>
      <c r="E6" s="30" t="s">
        <v>99</v>
      </c>
      <c r="F6" s="40">
        <v>16815442</v>
      </c>
      <c r="G6" s="40">
        <v>1345235</v>
      </c>
      <c r="H6" s="40">
        <f t="shared" si="1"/>
        <v>18160677</v>
      </c>
      <c r="I6" s="31"/>
      <c r="M6"/>
    </row>
    <row r="7" spans="1:13" ht="18.75" customHeight="1" x14ac:dyDescent="0.2">
      <c r="A7" s="36"/>
      <c r="B7" s="36"/>
      <c r="C7" s="37"/>
      <c r="D7" s="53" t="s">
        <v>20</v>
      </c>
      <c r="E7" s="54"/>
      <c r="F7" s="54"/>
      <c r="G7" s="55"/>
      <c r="H7" s="38">
        <f>SUM(H2:H6)</f>
        <v>199213936</v>
      </c>
      <c r="I7" s="33"/>
    </row>
  </sheetData>
  <mergeCells count="1">
    <mergeCell ref="D7:G7"/>
  </mergeCells>
  <conditionalFormatting sqref="B1:B1048576">
    <cfRule type="duplicateValues" dxfId="2" priority="1"/>
  </conditionalFormatting>
  <conditionalFormatting sqref="B2:B2213">
    <cfRule type="duplicateValues" dxfId="1" priority="279"/>
  </conditionalFormatting>
  <conditionalFormatting sqref="B2:B7">
    <cfRule type="duplicateValues" dxfId="0" priority="28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2024-03-05T07:33:53Z</dcterms:modified>
</cp:coreProperties>
</file>