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0F51F501-1ED7-4198-B822-23942BA36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T02" sheetId="28" r:id="rId2"/>
    <sheet name="T01" sheetId="26" r:id="rId3"/>
    <sheet name="Chi tiết công nợ" sheetId="27" r:id="rId4"/>
    <sheet name="Chênh lệch" sheetId="13" state="hidden" r:id="rId5"/>
  </sheets>
  <definedNames>
    <definedName name="_xlnm._FilterDatabase" localSheetId="2" hidden="1">'T01'!$A$1:$J$88</definedName>
    <definedName name="_xlnm._FilterDatabase" localSheetId="1" hidden="1">'T02'!$A$1:$J$24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2" i="27"/>
  <c r="H19" i="28"/>
  <c r="H20" i="28"/>
  <c r="H21" i="28"/>
  <c r="H22" i="28"/>
  <c r="H23" i="28"/>
  <c r="H24" i="28"/>
  <c r="H14" i="28"/>
  <c r="H15" i="28"/>
  <c r="H16" i="28"/>
  <c r="H17" i="28"/>
  <c r="H18" i="28"/>
  <c r="H13" i="28"/>
  <c r="H12" i="28"/>
  <c r="H11" i="28"/>
  <c r="H10" i="28"/>
  <c r="H9" i="28"/>
  <c r="H8" i="28"/>
  <c r="H7" i="28"/>
  <c r="H6" i="28"/>
  <c r="H5" i="28"/>
  <c r="H4" i="28"/>
  <c r="H3" i="28"/>
  <c r="H2" i="28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5" i="26"/>
  <c r="H4" i="26"/>
  <c r="H3" i="26"/>
  <c r="H2" i="26"/>
  <c r="H98" i="27" l="1"/>
  <c r="G26" i="28"/>
  <c r="G31" i="28" s="1"/>
  <c r="G90" i="26"/>
  <c r="G95" i="26" s="1"/>
  <c r="F59" i="4" l="1"/>
  <c r="D31" i="4"/>
  <c r="C17" i="4"/>
  <c r="E45" i="4"/>
  <c r="F60" i="4" l="1"/>
  <c r="CVS60" i="4" s="1"/>
</calcChain>
</file>

<file path=xl/sharedStrings.xml><?xml version="1.0" encoding="utf-8"?>
<sst xmlns="http://schemas.openxmlformats.org/spreadsheetml/2006/main" count="1256" uniqueCount="262">
  <si>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</si>
  <si>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</si>
  <si>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</si>
  <si>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</si>
  <si>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</si>
  <si>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</si>
  <si>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</si>
  <si>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</si>
  <si>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</si>
  <si>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</si>
  <si>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</si>
  <si>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</si>
  <si>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</si>
  <si>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</si>
  <si>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</si>
  <si>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</si>
  <si>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</si>
  <si>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</si>
  <si>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</si>
  <si>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</si>
  <si>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</si>
  <si>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</si>
  <si>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</si>
  <si>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</si>
  <si>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</si>
  <si>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</si>
  <si>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</si>
  <si>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</si>
  <si>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</si>
  <si>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</si>
  <si>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</si>
  <si>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dịch vụ EB</t>
  </si>
  <si>
    <t>0105696842</t>
  </si>
  <si>
    <t>00000026</t>
  </si>
  <si>
    <t>00001633</t>
  </si>
  <si>
    <t>00001634</t>
  </si>
  <si>
    <t>00001729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</si>
  <si>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</si>
  <si>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</si>
  <si>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</si>
  <si>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</si>
  <si>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</si>
  <si>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</si>
  <si>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</si>
  <si>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</si>
  <si>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</si>
  <si>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</si>
  <si>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</si>
  <si>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</si>
  <si>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00006811</t>
  </si>
  <si>
    <t>00006815</t>
  </si>
  <si>
    <t>00000148</t>
  </si>
  <si>
    <t>00000147</t>
  </si>
  <si>
    <t>00006019</t>
  </si>
  <si>
    <t>00005276</t>
  </si>
  <si>
    <t>00004730</t>
  </si>
  <si>
    <t>00005099</t>
  </si>
  <si>
    <t>00003632</t>
  </si>
  <si>
    <t>00003291</t>
  </si>
  <si>
    <t>00000081</t>
  </si>
  <si>
    <t>00003064</t>
  </si>
  <si>
    <t>00003032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</si>
  <si>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</si>
  <si>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</si>
  <si>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</si>
  <si>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</si>
  <si>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</si>
  <si>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</si>
  <si>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</si>
  <si>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</si>
  <si>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</si>
  <si>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</si>
  <si>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</si>
  <si>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</si>
  <si>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</si>
  <si>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</si>
  <si>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</si>
  <si>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</si>
  <si>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</si>
  <si>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</si>
  <si>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</si>
  <si>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</si>
  <si>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</si>
  <si>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</si>
  <si>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</si>
  <si>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</si>
  <si>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</si>
  <si>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</si>
  <si>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</si>
  <si>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</si>
  <si>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</si>
  <si>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</si>
  <si>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</si>
  <si>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</si>
  <si>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</si>
  <si>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</si>
  <si>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</si>
  <si>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</si>
  <si>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</si>
  <si>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</si>
  <si>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</si>
  <si>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</si>
  <si>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</si>
  <si>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</si>
  <si>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</si>
  <si>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</si>
  <si>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</si>
  <si>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</si>
  <si>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</si>
  <si>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</si>
  <si>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</si>
  <si>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</si>
  <si>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</si>
  <si>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</si>
  <si>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</si>
  <si>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</si>
  <si>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</si>
  <si>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</si>
  <si>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</si>
  <si>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</si>
  <si>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</si>
  <si>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</si>
  <si>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</si>
  <si>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</si>
  <si>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</si>
  <si>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</si>
  <si>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</si>
  <si>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</si>
  <si>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</si>
  <si>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00000583</t>
  </si>
  <si>
    <t>1119,2341,4704</t>
  </si>
  <si>
    <t>1C26TTN</t>
  </si>
  <si>
    <t>1C26TNF</t>
  </si>
  <si>
    <t>1C26TNN</t>
  </si>
  <si>
    <t>TLL WAREHOUSE (903)</t>
  </si>
  <si>
    <t>TC2604053734820 - Kho 901 Sourcing HCM (901)</t>
  </si>
  <si>
    <t>Chiết khấu năm 2025 Quầy 480 kèm bảng kê số 01CK2025/BKHD/NT-EB Ngày 24 tháng 01 năm 2026</t>
  </si>
  <si>
    <t>Chiết khấu T12.2025 Quầy 480 kèm bảng kê số 01122025/BKHD/NT-EB Ngày 24 tháng 01 năm 2026</t>
  </si>
  <si>
    <t>TC2604053659626 - Kho 901 Sourcing HCM (901)</t>
  </si>
  <si>
    <t>TC2603053573724 - Kho 901 Sourcing HCM (901)</t>
  </si>
  <si>
    <t>TC2603053501707 - Kho 901 Sourcing HCM (901)</t>
  </si>
  <si>
    <t>TLL WAREHOUSE (903) - PO: 2603053501704</t>
  </si>
  <si>
    <t>Điều chỉnh giảm về 0 do người mua không nhận hàng - Giao Hàng Tại Kho TLL WAREHOUSE (903) - PO 2602053416581</t>
  </si>
  <si>
    <t>TLL WAREHOUSE (903) - PO: 2602053416581</t>
  </si>
  <si>
    <t>TC2602053416578 - Kho 901 Sourcing HCM (901)</t>
  </si>
  <si>
    <t>2602053381894 - BigC Tân Hiệp</t>
  </si>
  <si>
    <t>2602053366970 - Giao Hàng Tại GO! Bình Dương</t>
  </si>
  <si>
    <t>2602053351014 - Giao hàng tại BigC Miền Đông</t>
  </si>
  <si>
    <t>TC2602053383861 - BigC Bà Rịa</t>
  </si>
  <si>
    <t>TC2601053284721 - BigC Buôn Ma Thuột</t>
  </si>
  <si>
    <t>TC2602053307063 - BigC Quảng Ngãi</t>
  </si>
  <si>
    <t>TC2601053254183 - GO! NAM ĐỊNH</t>
  </si>
  <si>
    <t>Giao hàng tại Kho 901 Sourcing HCM (901) – PO 2602053338725</t>
  </si>
  <si>
    <t>TLL WAREHOUSE (903) - PO: 2602053338718</t>
  </si>
  <si>
    <t>2602053314761 - BigC Miền Đông</t>
  </si>
  <si>
    <t>Giao hàng tại BigC Thăng Long , PO: 2552053099032</t>
  </si>
  <si>
    <t>GO! Long Biên, PO: 2552053097538</t>
  </si>
  <si>
    <t>GO! THÁI BÌNH , PO: 2602053308160</t>
  </si>
  <si>
    <t>2601053209381 - BigC Siêu thị GO! Phú Thạnh</t>
  </si>
  <si>
    <t>2601053249710 - BigC Siêu thị GO! Phú Thạnh</t>
  </si>
  <si>
    <t>TC2601052385009 - Siêu thị GO! Bạc Liêu</t>
  </si>
  <si>
    <t>TC2601053223039 - Go! Mỹ Tho</t>
  </si>
  <si>
    <t>TC2601053244413 - GO! HUẾ</t>
  </si>
  <si>
    <t>TC2601053247754 - BigC Quy Nhơn</t>
  </si>
  <si>
    <t>Giao hàng tại Tops Market Eco Green , PO: 2601053182320</t>
  </si>
  <si>
    <t>Giao hàng tại Tops Market Lê Trọng Tấn , PO: 2601053256171</t>
  </si>
  <si>
    <t>GO! HƯNG YÊN , PO: 2601053181803</t>
  </si>
  <si>
    <t>GO! THÁI NGUYÊN , PO: 2601053174407</t>
  </si>
  <si>
    <t>GO! THANH HÓA , PO: 2552053095956</t>
  </si>
  <si>
    <t>SIÊU THỊ VIỆT TRÌ , PO: 2552053092778</t>
  </si>
  <si>
    <t>Go! Yên Bái , PO: 2552053087872</t>
  </si>
  <si>
    <t>GO! THANH HÓA , PO: 2552053064427</t>
  </si>
  <si>
    <t>TC2601053249693 - GO! ĐÀ NẴNG</t>
  </si>
  <si>
    <t>2601053210087 - Giao Hàng Tại GO! Bình Dương</t>
  </si>
  <si>
    <t>2601053257057 - BigC Siêu Thị GO! Nguyễn Thị Thập</t>
  </si>
  <si>
    <t>Giao hàng tại Tops Market Garden , PO: 2601053251405</t>
  </si>
  <si>
    <t>Giao hàng tại BigC Thăng Long , PO: 2552053064420</t>
  </si>
  <si>
    <t>GO! HẢI PHÒNG , PO: 2601053256295</t>
  </si>
  <si>
    <t>Siêu thị Vĩnh Phúc , PO: 2601053253427</t>
  </si>
  <si>
    <t>SIÊU THỊ VIỆT TRÌ , PO: 2601053240094</t>
  </si>
  <si>
    <t>2601053253399 - BigC Tops Market Âu Cơ</t>
  </si>
  <si>
    <t>2601053214258 - BigC Trường Chinh</t>
  </si>
  <si>
    <t>2601053208170 - BigC Tân Hiệp</t>
  </si>
  <si>
    <t>2553053131454 - BigC Tân Hiệp</t>
  </si>
  <si>
    <t>2601053215618 - Giao hàng tại siêu thị GO! Gò Vấp</t>
  </si>
  <si>
    <t>2601053215302 - Giao Hàng Tại Siêu Thị GO! Dĩ An</t>
  </si>
  <si>
    <t>2601053210468 - BigC Siêu thị GO! An Lạc</t>
  </si>
  <si>
    <t>2553053134639 - BigC Siêu thị GO! An Lạc</t>
  </si>
  <si>
    <t>TC2601053217467 - BigC Bà Rịa</t>
  </si>
  <si>
    <t>TC2601053181016 - BigC Bà Rịa</t>
  </si>
  <si>
    <t>TC2553053140062 - BigC Buôn Ma Thuột</t>
  </si>
  <si>
    <t>TC2601053174865 - GO! ĐÀ LẠT</t>
  </si>
  <si>
    <t>TC2601053152242 - GO! ĐÀ LẠT</t>
  </si>
  <si>
    <t>TC2601053151317 - GO! HUẾ</t>
  </si>
  <si>
    <t>TC2552053097208 - GO! HUẾ</t>
  </si>
  <si>
    <t>TC2552053110157 - GO! ĐÀ NẴNG</t>
  </si>
  <si>
    <t>TC2601053174242 - BigC Quy Nhơn</t>
  </si>
  <si>
    <t>TC2552053106558 - GO! NHA TRANG</t>
  </si>
  <si>
    <t>TOPS MARKET HỒ GƯƠM (132) , PO: 2601053182839</t>
  </si>
  <si>
    <t>TOPS MARKET HỒ GƯƠM (132) , PO: 2552053064437</t>
  </si>
  <si>
    <t>TC2552053064444</t>
  </si>
  <si>
    <t>TC2552053064432</t>
  </si>
  <si>
    <t>TC2552053102075</t>
  </si>
  <si>
    <t>GO! HA NAM (151) , PO: 2601053144782</t>
  </si>
  <si>
    <t>GO! LÀO CAI , PO: 2552053109973</t>
  </si>
  <si>
    <t>GO! THÁI NGUYÊN , PO: 2552053110119</t>
  </si>
  <si>
    <t>GO! BẮC GIANG , PO: 2601053147844</t>
  </si>
  <si>
    <t>GO! HẢI PHÒNG , PO: 2552053097646</t>
  </si>
  <si>
    <t>Hàng trả - GO! THÁI NGUYÊN - EB-TNN-00-144</t>
  </si>
  <si>
    <t>Hàng trả - GO! Nguyễn Thị Thập - 3002179 - 0000028919842 - EB-HCM-Q7-5207</t>
  </si>
  <si>
    <t>Hàng trả - GO! Trà Vinh - 3002179 - 0000028921422 - EB-VLG-01-6400</t>
  </si>
  <si>
    <t>Hàng trả - Go! Quảng Ngãi - 3002179 - 0000028920994 - EB-QNI-01-7600</t>
  </si>
  <si>
    <t>Hàng trả - GO! Hương Trà - 3002179 - 0000028918254 - EB-TTH-01-1511</t>
  </si>
  <si>
    <t>Hàng trả - Siêu thị Vinh - 3002179 - 0000028918625 - EB-NAN-00-112</t>
  </si>
  <si>
    <t>Hàng trả - Go! Quy Nhơn - 3002179 - 0000028918218 - EB-GLI-01-7700</t>
  </si>
  <si>
    <t>Hàng trả - Go! Quảng Ngãi - 3002179 - 0000028917604 - EB-QNI-01-7600</t>
  </si>
  <si>
    <t>ĐÃ KIỂM TRA - HÀNG TRẢ -BigC Tops Market Âu Cơ - EB-HCM-TPU-5208</t>
  </si>
  <si>
    <t>Phí dịch vụ T12.2025, Phí hỗ trợ T12.2025</t>
  </si>
  <si>
    <t>Ngày đến hạn thanh toán</t>
  </si>
  <si>
    <t>1C25TNN</t>
  </si>
  <si>
    <t>TC2552053002559 - GO! ĐÀ NẴNG</t>
  </si>
  <si>
    <t>TC2552053080735 - GO! NAM ĐỊNH</t>
  </si>
  <si>
    <t>THEO DÕI CÔNG NỢ/CÔNG TY TNHH DỊCH VỤ EB - 28/02/2026</t>
  </si>
  <si>
    <t>00008342</t>
  </si>
  <si>
    <t>00008327</t>
  </si>
  <si>
    <t>00009372</t>
  </si>
  <si>
    <t>00009373</t>
  </si>
  <si>
    <t>00009371</t>
  </si>
  <si>
    <t>00010458</t>
  </si>
  <si>
    <t>00010459</t>
  </si>
  <si>
    <t>00010460</t>
  </si>
  <si>
    <t>00010837</t>
  </si>
  <si>
    <t>00010857</t>
  </si>
  <si>
    <t>00013245</t>
  </si>
  <si>
    <t>00013310</t>
  </si>
  <si>
    <t>TC2605053819746 - Kho 901 Sourcing HCM (901)</t>
  </si>
  <si>
    <t>TC2605053897442 - Kho 901 Sourcing HCM (901)</t>
  </si>
  <si>
    <t>TC2605053933317 - Kho 901 Sourcing HCM (901)</t>
  </si>
  <si>
    <t>TC2606053986426 - Kho 901 Sourcing HCM (901)</t>
  </si>
  <si>
    <t>TC2606053995137 - Kho 901 Sourcing HCM (901)</t>
  </si>
  <si>
    <t>Giao Hàng Tại Kho TLL WAREHOUSE (903) - PO 2606053986421</t>
  </si>
  <si>
    <t>TC2606054060316 - Kho 901 Sourcing HCM (901)</t>
  </si>
  <si>
    <t>TC2608054270375 - Kho 901 Sourcing HCM (901)</t>
  </si>
  <si>
    <t>00002723</t>
  </si>
  <si>
    <t>00002724</t>
  </si>
  <si>
    <t>00003080</t>
  </si>
  <si>
    <t>00003340</t>
  </si>
  <si>
    <t>00003848</t>
  </si>
  <si>
    <t>Hàng trả - GO! Thái Bình - 3002179 - 0000028927202 - EB-HYN-00-145</t>
  </si>
  <si>
    <t>Hàng trả - Siêu thị go! An Nhơn - 3002179 - 0000028929353 - EB-GLI-01-1510</t>
  </si>
  <si>
    <t>Hàng trả - Siêu thị Vinh - 3002179 - 0000028929853 - EB-NAN-00-112</t>
  </si>
  <si>
    <t>Hàng trả - 901 -3002179, RT 28930693 (Bà Rịa) - EB-VTU-01-7200</t>
  </si>
  <si>
    <t>12678</t>
  </si>
  <si>
    <t>12652</t>
  </si>
  <si>
    <t>16482</t>
  </si>
  <si>
    <t>16303</t>
  </si>
  <si>
    <t>12823</t>
  </si>
  <si>
    <t>Phí hỗ trợ T1.2026 quầy 480</t>
  </si>
  <si>
    <t>Phí dịch vụ T1.2026 quầy 480</t>
  </si>
  <si>
    <t>Phí dịch vụ chuỗi cung ứng tháng 01.2026 quầy 0480</t>
  </si>
  <si>
    <t>Phí dịch vụ tháng 01.2026 quầy 0480</t>
  </si>
  <si>
    <t>Chiết khấu T01.2026 Quầy 480 kèm bảng kê số 01012026/BKHD/NT-EB Ngày 13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</si>
</sst>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0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13" fillId="6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5"/>
  <sheetViews>
    <sheetView tabSelected="1" topLeftCell="A44" zoomScaleNormal="100" workbookViewId="0">
      <selection activeCell="F47" sqref="F47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2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4" t="s">
        <v>222</v>
      </c>
      <c r="B1" s="44"/>
      <c r="C1" s="44"/>
      <c r="D1" s="44"/>
      <c r="E1" s="44"/>
      <c r="F1" s="44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926008919</v>
      </c>
      <c r="D3" s="4"/>
      <c r="E3" s="5"/>
      <c r="F3" s="5"/>
      <c r="G3" s="29"/>
      <c r="H3" s="18"/>
    </row>
    <row r="4" spans="1:8" x14ac:dyDescent="0.25">
      <c r="A4" s="3" t="s">
        <v>37</v>
      </c>
      <c r="B4" s="13" t="s">
        <v>17</v>
      </c>
      <c r="C4" s="5">
        <v>871917633</v>
      </c>
      <c r="D4" s="4"/>
      <c r="E4" s="5"/>
      <c r="F4" s="5"/>
      <c r="H4" s="28"/>
    </row>
    <row r="5" spans="1:8" x14ac:dyDescent="0.25">
      <c r="A5" s="3" t="s">
        <v>38</v>
      </c>
      <c r="B5" s="13" t="s">
        <v>17</v>
      </c>
      <c r="C5" s="5">
        <v>1276673146</v>
      </c>
      <c r="D5" s="4"/>
      <c r="E5" s="5"/>
      <c r="F5" s="5"/>
      <c r="H5" s="28"/>
    </row>
    <row r="6" spans="1:8" hidden="1" x14ac:dyDescent="0.25">
      <c r="A6" s="3" t="s">
        <v>39</v>
      </c>
      <c r="B6" s="13" t="s">
        <v>17</v>
      </c>
      <c r="C6" s="5"/>
      <c r="D6" s="4"/>
      <c r="E6" s="5"/>
      <c r="F6" s="5"/>
      <c r="H6" s="28"/>
    </row>
    <row r="7" spans="1:8" hidden="1" x14ac:dyDescent="0.25">
      <c r="A7" s="3" t="s">
        <v>40</v>
      </c>
      <c r="B7" s="13" t="s">
        <v>17</v>
      </c>
      <c r="C7" s="5"/>
      <c r="D7" s="4"/>
      <c r="E7" s="5"/>
      <c r="F7" s="5"/>
      <c r="H7" s="28"/>
    </row>
    <row r="8" spans="1:8" hidden="1" x14ac:dyDescent="0.25">
      <c r="A8" s="3" t="s">
        <v>41</v>
      </c>
      <c r="B8" s="13" t="s">
        <v>17</v>
      </c>
      <c r="C8" s="5"/>
      <c r="D8" s="4"/>
      <c r="E8" s="5"/>
      <c r="F8" s="5"/>
      <c r="H8" s="28"/>
    </row>
    <row r="9" spans="1:8" hidden="1" x14ac:dyDescent="0.25">
      <c r="A9" s="3" t="s">
        <v>42</v>
      </c>
      <c r="B9" s="13" t="s">
        <v>17</v>
      </c>
      <c r="C9" s="5"/>
      <c r="D9" s="4"/>
      <c r="E9" s="5"/>
      <c r="F9" s="5"/>
      <c r="H9" s="28"/>
    </row>
    <row r="10" spans="1:8" hidden="1" x14ac:dyDescent="0.25">
      <c r="A10" s="3" t="s">
        <v>43</v>
      </c>
      <c r="B10" s="13" t="s">
        <v>17</v>
      </c>
      <c r="C10" s="5"/>
      <c r="D10" s="4"/>
      <c r="E10" s="5"/>
      <c r="F10" s="5"/>
      <c r="H10" s="28"/>
    </row>
    <row r="11" spans="1:8" hidden="1" x14ac:dyDescent="0.25">
      <c r="A11" s="3" t="s">
        <v>44</v>
      </c>
      <c r="B11" s="13" t="s">
        <v>17</v>
      </c>
      <c r="C11" s="5"/>
      <c r="D11" s="4"/>
      <c r="E11" s="5"/>
      <c r="F11" s="5"/>
      <c r="H11" s="28"/>
    </row>
    <row r="12" spans="1:8" hidden="1" x14ac:dyDescent="0.25">
      <c r="A12" s="3" t="s">
        <v>45</v>
      </c>
      <c r="B12" s="13" t="s">
        <v>17</v>
      </c>
      <c r="C12" s="5"/>
      <c r="D12" s="4"/>
      <c r="E12" s="5"/>
      <c r="F12" s="5"/>
      <c r="H12" s="28"/>
    </row>
    <row r="13" spans="1:8" hidden="1" x14ac:dyDescent="0.25">
      <c r="A13" s="3" t="s">
        <v>46</v>
      </c>
      <c r="B13" s="13" t="s">
        <v>17</v>
      </c>
      <c r="C13" s="5"/>
      <c r="D13" s="4"/>
      <c r="E13" s="5"/>
      <c r="F13" s="5"/>
      <c r="H13" s="28"/>
    </row>
    <row r="14" spans="1:8" hidden="1" x14ac:dyDescent="0.25">
      <c r="A14" s="3" t="s">
        <v>47</v>
      </c>
      <c r="B14" s="13" t="s">
        <v>17</v>
      </c>
      <c r="C14" s="28"/>
      <c r="D14" s="4"/>
      <c r="E14" s="5"/>
      <c r="F14" s="5"/>
      <c r="H14" s="28"/>
    </row>
    <row r="15" spans="1:8" hidden="1" x14ac:dyDescent="0.25">
      <c r="A15" s="3" t="s">
        <v>48</v>
      </c>
      <c r="B15" s="13" t="s">
        <v>17</v>
      </c>
      <c r="C15" s="5"/>
      <c r="D15" s="4"/>
      <c r="E15" s="5"/>
      <c r="F15" s="5"/>
      <c r="H15" s="28"/>
    </row>
    <row r="16" spans="1:8" x14ac:dyDescent="0.25">
      <c r="A16" s="3"/>
      <c r="B16" s="6"/>
      <c r="C16" s="23"/>
      <c r="D16" s="7"/>
      <c r="E16" s="5"/>
      <c r="F16" s="8"/>
      <c r="H16" s="28"/>
    </row>
    <row r="17" spans="1:8" x14ac:dyDescent="0.25">
      <c r="A17" s="45" t="s">
        <v>5</v>
      </c>
      <c r="B17" s="46"/>
      <c r="C17" s="9">
        <f>SUM(C4:C16)</f>
        <v>2148590779</v>
      </c>
      <c r="D17" s="10"/>
      <c r="E17" s="11"/>
      <c r="F17" s="12"/>
    </row>
    <row r="18" spans="1:8" x14ac:dyDescent="0.25">
      <c r="A18" s="3" t="s">
        <v>37</v>
      </c>
      <c r="B18" s="13" t="s">
        <v>18</v>
      </c>
      <c r="C18" s="4"/>
      <c r="D18" s="5">
        <v>5404707</v>
      </c>
      <c r="E18" s="5"/>
      <c r="F18" s="8"/>
      <c r="H18" s="28"/>
    </row>
    <row r="19" spans="1:8" x14ac:dyDescent="0.25">
      <c r="A19" s="3" t="s">
        <v>38</v>
      </c>
      <c r="B19" s="13" t="s">
        <v>18</v>
      </c>
      <c r="C19" s="4"/>
      <c r="D19" s="5">
        <v>1516871</v>
      </c>
      <c r="E19" s="5"/>
      <c r="F19" s="8"/>
      <c r="H19" s="28"/>
    </row>
    <row r="20" spans="1:8" hidden="1" x14ac:dyDescent="0.25">
      <c r="A20" s="3" t="s">
        <v>39</v>
      </c>
      <c r="B20" s="13" t="s">
        <v>18</v>
      </c>
      <c r="C20" s="4"/>
      <c r="D20" s="5"/>
      <c r="E20" s="5"/>
      <c r="F20" s="8"/>
      <c r="H20" s="28"/>
    </row>
    <row r="21" spans="1:8" hidden="1" x14ac:dyDescent="0.25">
      <c r="A21" s="3" t="s">
        <v>40</v>
      </c>
      <c r="B21" s="13" t="s">
        <v>18</v>
      </c>
      <c r="C21" s="4"/>
      <c r="D21" s="5"/>
      <c r="E21" s="5"/>
      <c r="F21" s="8"/>
      <c r="H21" s="28"/>
    </row>
    <row r="22" spans="1:8" hidden="1" x14ac:dyDescent="0.25">
      <c r="A22" s="3" t="s">
        <v>41</v>
      </c>
      <c r="B22" s="13" t="s">
        <v>18</v>
      </c>
      <c r="C22" s="4"/>
      <c r="D22" s="5"/>
      <c r="E22" s="5"/>
      <c r="F22" s="8"/>
      <c r="H22" s="28"/>
    </row>
    <row r="23" spans="1:8" hidden="1" x14ac:dyDescent="0.25">
      <c r="A23" s="3" t="s">
        <v>42</v>
      </c>
      <c r="B23" s="13" t="s">
        <v>18</v>
      </c>
      <c r="C23" s="4"/>
      <c r="D23" s="5"/>
      <c r="E23" s="5"/>
      <c r="F23" s="8"/>
      <c r="H23" s="28"/>
    </row>
    <row r="24" spans="1:8" hidden="1" x14ac:dyDescent="0.25">
      <c r="A24" s="3" t="s">
        <v>43</v>
      </c>
      <c r="B24" s="13" t="s">
        <v>18</v>
      </c>
      <c r="C24" s="4"/>
      <c r="D24" s="5"/>
      <c r="E24" s="5"/>
      <c r="F24" s="8"/>
      <c r="H24" s="28"/>
    </row>
    <row r="25" spans="1:8" hidden="1" x14ac:dyDescent="0.25">
      <c r="A25" s="3" t="s">
        <v>44</v>
      </c>
      <c r="B25" s="13" t="s">
        <v>18</v>
      </c>
      <c r="C25" s="4"/>
      <c r="D25" s="5"/>
      <c r="E25" s="5"/>
      <c r="F25" s="8"/>
      <c r="H25" s="28"/>
    </row>
    <row r="26" spans="1:8" hidden="1" x14ac:dyDescent="0.25">
      <c r="A26" s="3" t="s">
        <v>45</v>
      </c>
      <c r="B26" s="13" t="s">
        <v>18</v>
      </c>
      <c r="C26" s="4"/>
      <c r="D26" s="5"/>
      <c r="E26" s="5"/>
      <c r="F26" s="8"/>
      <c r="H26" s="28"/>
    </row>
    <row r="27" spans="1:8" hidden="1" x14ac:dyDescent="0.25">
      <c r="A27" s="3" t="s">
        <v>46</v>
      </c>
      <c r="B27" s="13" t="s">
        <v>18</v>
      </c>
      <c r="C27" s="4"/>
      <c r="D27" s="5"/>
      <c r="E27" s="5"/>
      <c r="F27" s="8"/>
      <c r="H27" s="28"/>
    </row>
    <row r="28" spans="1:8" hidden="1" x14ac:dyDescent="0.25">
      <c r="A28" s="3" t="s">
        <v>47</v>
      </c>
      <c r="B28" s="13" t="s">
        <v>18</v>
      </c>
      <c r="C28" s="4"/>
      <c r="D28" s="5"/>
      <c r="E28" s="5"/>
      <c r="F28" s="8"/>
      <c r="H28" s="28"/>
    </row>
    <row r="29" spans="1:8" hidden="1" x14ac:dyDescent="0.25">
      <c r="A29" s="3" t="s">
        <v>48</v>
      </c>
      <c r="B29" s="13" t="s">
        <v>18</v>
      </c>
      <c r="C29" s="4"/>
      <c r="D29" s="5"/>
      <c r="E29" s="5"/>
      <c r="F29" s="8"/>
      <c r="H29" s="28"/>
    </row>
    <row r="30" spans="1:8" x14ac:dyDescent="0.25">
      <c r="A30" s="3"/>
      <c r="B30" s="13"/>
      <c r="C30" s="4"/>
      <c r="D30" s="5"/>
      <c r="E30" s="5"/>
      <c r="F30" s="8"/>
    </row>
    <row r="31" spans="1:8" x14ac:dyDescent="0.25">
      <c r="A31" s="45" t="s">
        <v>8</v>
      </c>
      <c r="B31" s="46"/>
      <c r="C31" s="9"/>
      <c r="D31" s="9">
        <f>SUM(D18:D30)</f>
        <v>6921578</v>
      </c>
      <c r="E31" s="11"/>
      <c r="F31" s="12"/>
    </row>
    <row r="32" spans="1:8" x14ac:dyDescent="0.25">
      <c r="A32" s="3" t="s">
        <v>37</v>
      </c>
      <c r="B32" s="13" t="s">
        <v>4</v>
      </c>
      <c r="C32" s="4"/>
      <c r="D32" s="22"/>
      <c r="E32" s="5">
        <v>166627783</v>
      </c>
      <c r="F32" s="8"/>
      <c r="H32" s="28"/>
    </row>
    <row r="33" spans="1:8 2619:2620" x14ac:dyDescent="0.25">
      <c r="A33" s="3" t="s">
        <v>38</v>
      </c>
      <c r="B33" s="13" t="s">
        <v>4</v>
      </c>
      <c r="C33" s="4"/>
      <c r="D33" s="22"/>
      <c r="E33" s="5">
        <v>157067386</v>
      </c>
      <c r="F33" s="8"/>
      <c r="H33" s="28"/>
    </row>
    <row r="34" spans="1:8 2619:2620" hidden="1" x14ac:dyDescent="0.25">
      <c r="A34" s="3" t="s">
        <v>39</v>
      </c>
      <c r="B34" s="13" t="s">
        <v>4</v>
      </c>
      <c r="C34" s="4"/>
      <c r="D34" s="22"/>
      <c r="E34" s="5"/>
      <c r="F34" s="8"/>
      <c r="H34" s="28"/>
    </row>
    <row r="35" spans="1:8 2619:2620" hidden="1" x14ac:dyDescent="0.25">
      <c r="A35" s="3" t="s">
        <v>40</v>
      </c>
      <c r="B35" s="13" t="s">
        <v>4</v>
      </c>
      <c r="C35" s="4"/>
      <c r="D35" s="22"/>
      <c r="E35" s="5"/>
      <c r="F35" s="8"/>
      <c r="H35" s="28"/>
    </row>
    <row r="36" spans="1:8 2619:2620" hidden="1" x14ac:dyDescent="0.25">
      <c r="A36" s="3" t="s">
        <v>41</v>
      </c>
      <c r="B36" s="13" t="s">
        <v>4</v>
      </c>
      <c r="C36" s="4"/>
      <c r="D36" s="22"/>
      <c r="E36" s="5"/>
      <c r="F36" s="8"/>
      <c r="H36" s="28"/>
    </row>
    <row r="37" spans="1:8 2619:2620" hidden="1" x14ac:dyDescent="0.25">
      <c r="A37" s="3" t="s">
        <v>42</v>
      </c>
      <c r="B37" s="13" t="s">
        <v>4</v>
      </c>
      <c r="C37" s="4"/>
      <c r="D37" s="22"/>
      <c r="E37" s="5"/>
      <c r="F37" s="8"/>
      <c r="H37" s="28"/>
    </row>
    <row r="38" spans="1:8 2619:2620" hidden="1" x14ac:dyDescent="0.25">
      <c r="A38" s="3" t="s">
        <v>43</v>
      </c>
      <c r="B38" s="13" t="s">
        <v>4</v>
      </c>
      <c r="C38" s="4"/>
      <c r="D38" s="22"/>
      <c r="E38" s="5"/>
      <c r="F38" s="8"/>
      <c r="H38" s="28"/>
    </row>
    <row r="39" spans="1:8 2619:2620" hidden="1" x14ac:dyDescent="0.25">
      <c r="A39" s="3" t="s">
        <v>44</v>
      </c>
      <c r="B39" s="13" t="s">
        <v>4</v>
      </c>
      <c r="C39" s="4"/>
      <c r="D39" s="22"/>
      <c r="E39" s="5"/>
      <c r="F39" s="8"/>
      <c r="H39" s="28"/>
    </row>
    <row r="40" spans="1:8 2619:2620" hidden="1" x14ac:dyDescent="0.25">
      <c r="A40" s="3" t="s">
        <v>45</v>
      </c>
      <c r="B40" s="13" t="s">
        <v>4</v>
      </c>
      <c r="C40" s="4"/>
      <c r="D40" s="22"/>
      <c r="E40" s="5"/>
      <c r="F40" s="8"/>
      <c r="H40" s="28"/>
    </row>
    <row r="41" spans="1:8 2619:2620" hidden="1" x14ac:dyDescent="0.25">
      <c r="A41" s="3" t="s">
        <v>46</v>
      </c>
      <c r="B41" s="13" t="s">
        <v>4</v>
      </c>
      <c r="C41" s="4"/>
      <c r="D41" s="22"/>
      <c r="E41" s="5"/>
      <c r="F41" s="8"/>
      <c r="H41" s="28"/>
    </row>
    <row r="42" spans="1:8 2619:2620" hidden="1" x14ac:dyDescent="0.25">
      <c r="A42" s="3" t="s">
        <v>47</v>
      </c>
      <c r="B42" s="13" t="s">
        <v>4</v>
      </c>
      <c r="C42" s="4"/>
      <c r="D42" s="22"/>
      <c r="E42" s="5"/>
      <c r="F42" s="8"/>
      <c r="H42" s="28"/>
    </row>
    <row r="43" spans="1:8 2619:2620" hidden="1" x14ac:dyDescent="0.25">
      <c r="A43" s="3" t="s">
        <v>48</v>
      </c>
      <c r="B43" s="13" t="s">
        <v>4</v>
      </c>
      <c r="C43" s="4"/>
      <c r="D43" s="22"/>
      <c r="E43" s="5"/>
      <c r="F43" s="8"/>
      <c r="H43" s="28"/>
    </row>
    <row r="44" spans="1:8 2619:2620" x14ac:dyDescent="0.25">
      <c r="A44" s="3"/>
      <c r="B44" s="13"/>
      <c r="C44" s="4"/>
      <c r="D44" s="4"/>
      <c r="E44" s="5"/>
      <c r="F44" s="8"/>
    </row>
    <row r="45" spans="1:8 2619:2620" x14ac:dyDescent="0.25">
      <c r="A45" s="45" t="s">
        <v>9</v>
      </c>
      <c r="B45" s="46"/>
      <c r="C45" s="9"/>
      <c r="D45" s="9"/>
      <c r="E45" s="11">
        <f>SUM(E32:E44)</f>
        <v>323695169</v>
      </c>
      <c r="F45" s="12"/>
    </row>
    <row r="46" spans="1:8 2619:2620" x14ac:dyDescent="0.25">
      <c r="A46" s="3" t="s">
        <v>37</v>
      </c>
      <c r="B46" s="6" t="s">
        <v>19</v>
      </c>
      <c r="C46" s="4"/>
      <c r="D46" s="4"/>
      <c r="E46" s="4"/>
      <c r="F46" s="5">
        <v>362761898</v>
      </c>
      <c r="CVS46" s="25"/>
      <c r="CVT46" s="25"/>
    </row>
    <row r="47" spans="1:8 2619:2620" x14ac:dyDescent="0.25">
      <c r="A47" s="3" t="s">
        <v>38</v>
      </c>
      <c r="B47" s="6" t="s">
        <v>19</v>
      </c>
      <c r="C47" s="4"/>
      <c r="D47" s="4"/>
      <c r="E47" s="4"/>
      <c r="F47" s="5">
        <v>232875456</v>
      </c>
      <c r="CVS47" s="25"/>
      <c r="CVT47" s="25"/>
    </row>
    <row r="48" spans="1:8 2619:2620" hidden="1" x14ac:dyDescent="0.25">
      <c r="A48" s="3" t="s">
        <v>39</v>
      </c>
      <c r="B48" s="6" t="s">
        <v>19</v>
      </c>
      <c r="C48" s="4"/>
      <c r="D48" s="4"/>
      <c r="E48" s="4"/>
      <c r="F48" s="5"/>
      <c r="CVS48" s="25"/>
      <c r="CVT48" s="25"/>
    </row>
    <row r="49" spans="1:7 2618:2620" hidden="1" x14ac:dyDescent="0.25">
      <c r="A49" s="3" t="s">
        <v>40</v>
      </c>
      <c r="B49" s="6" t="s">
        <v>19</v>
      </c>
      <c r="C49" s="4"/>
      <c r="D49" s="4"/>
      <c r="E49" s="4"/>
      <c r="F49" s="5"/>
      <c r="CVS49" s="25"/>
      <c r="CVT49" s="25"/>
    </row>
    <row r="50" spans="1:7 2618:2620" hidden="1" x14ac:dyDescent="0.25">
      <c r="A50" s="3" t="s">
        <v>41</v>
      </c>
      <c r="B50" s="6" t="s">
        <v>19</v>
      </c>
      <c r="C50" s="4"/>
      <c r="D50" s="4"/>
      <c r="E50" s="4"/>
      <c r="F50" s="5"/>
      <c r="CVS50" s="25"/>
      <c r="CVT50" s="25"/>
    </row>
    <row r="51" spans="1:7 2618:2620" hidden="1" x14ac:dyDescent="0.25">
      <c r="A51" s="3" t="s">
        <v>42</v>
      </c>
      <c r="B51" s="6" t="s">
        <v>19</v>
      </c>
      <c r="C51" s="4"/>
      <c r="D51" s="4"/>
      <c r="E51" s="4"/>
      <c r="F51" s="5"/>
      <c r="CVS51" s="25"/>
      <c r="CVT51" s="25"/>
    </row>
    <row r="52" spans="1:7 2618:2620" hidden="1" x14ac:dyDescent="0.25">
      <c r="A52" s="3" t="s">
        <v>43</v>
      </c>
      <c r="B52" s="6" t="s">
        <v>19</v>
      </c>
      <c r="C52" s="4"/>
      <c r="D52" s="4"/>
      <c r="E52" s="4"/>
      <c r="F52" s="5"/>
      <c r="CVS52" s="25"/>
      <c r="CVT52" s="25"/>
    </row>
    <row r="53" spans="1:7 2618:2620" hidden="1" x14ac:dyDescent="0.25">
      <c r="A53" s="3" t="s">
        <v>44</v>
      </c>
      <c r="B53" s="6" t="s">
        <v>19</v>
      </c>
      <c r="C53" s="4"/>
      <c r="D53" s="4"/>
      <c r="E53" s="4"/>
      <c r="F53" s="5"/>
      <c r="CVS53" s="25"/>
      <c r="CVT53" s="25"/>
    </row>
    <row r="54" spans="1:7 2618:2620" hidden="1" x14ac:dyDescent="0.25">
      <c r="A54" s="3" t="s">
        <v>45</v>
      </c>
      <c r="B54" s="6" t="s">
        <v>19</v>
      </c>
      <c r="C54" s="4"/>
      <c r="D54" s="4"/>
      <c r="E54" s="4"/>
      <c r="F54" s="5"/>
      <c r="CVS54" s="25"/>
      <c r="CVT54" s="25"/>
    </row>
    <row r="55" spans="1:7 2618:2620" hidden="1" x14ac:dyDescent="0.25">
      <c r="A55" s="3" t="s">
        <v>46</v>
      </c>
      <c r="B55" s="6" t="s">
        <v>19</v>
      </c>
      <c r="C55" s="4"/>
      <c r="D55" s="4"/>
      <c r="E55" s="4"/>
      <c r="F55" s="5"/>
      <c r="CVS55" s="25"/>
      <c r="CVT55" s="25"/>
    </row>
    <row r="56" spans="1:7 2618:2620" hidden="1" x14ac:dyDescent="0.25">
      <c r="A56" s="3" t="s">
        <v>47</v>
      </c>
      <c r="B56" s="6" t="s">
        <v>19</v>
      </c>
      <c r="C56" s="4"/>
      <c r="D56" s="4"/>
      <c r="E56" s="4"/>
      <c r="F56" s="5"/>
      <c r="CVS56" s="25"/>
      <c r="CVT56" s="25"/>
    </row>
    <row r="57" spans="1:7 2618:2620" hidden="1" x14ac:dyDescent="0.25">
      <c r="A57" s="3" t="s">
        <v>48</v>
      </c>
      <c r="B57" s="6" t="s">
        <v>19</v>
      </c>
      <c r="C57" s="4"/>
      <c r="D57" s="4"/>
      <c r="E57" s="4"/>
      <c r="F57" s="5"/>
      <c r="CVS57" s="25"/>
      <c r="CVT57" s="25"/>
    </row>
    <row r="58" spans="1:7 2618:2620" x14ac:dyDescent="0.25">
      <c r="A58" s="3"/>
      <c r="B58" s="6"/>
      <c r="C58" s="4"/>
      <c r="D58" s="4"/>
      <c r="E58" s="5"/>
      <c r="F58" s="5"/>
      <c r="CVS58" s="25"/>
      <c r="CVT58" s="25"/>
    </row>
    <row r="59" spans="1:7 2618:2620" x14ac:dyDescent="0.25">
      <c r="A59" s="45" t="s">
        <v>6</v>
      </c>
      <c r="B59" s="46"/>
      <c r="C59" s="14"/>
      <c r="D59" s="10"/>
      <c r="E59" s="12"/>
      <c r="F59" s="15">
        <f>SUM(F46:F58)</f>
        <v>595637354</v>
      </c>
      <c r="CVR59" s="17" t="s">
        <v>11</v>
      </c>
    </row>
    <row r="60" spans="1:7 2618:2620" x14ac:dyDescent="0.25">
      <c r="A60" s="47" t="s">
        <v>7</v>
      </c>
      <c r="B60" s="48"/>
      <c r="C60" s="48"/>
      <c r="D60" s="48"/>
      <c r="E60" s="49"/>
      <c r="F60" s="16">
        <f>+C3+C17-D31-E45-F59</f>
        <v>2148345597</v>
      </c>
      <c r="G60" s="28"/>
      <c r="CVR60" s="28">
        <v>-334640794</v>
      </c>
      <c r="CVS60" s="28">
        <f>+F60+CVR60</f>
        <v>1813704803</v>
      </c>
    </row>
    <row r="61" spans="1:7 2618:2620" x14ac:dyDescent="0.25">
      <c r="F61" s="24"/>
      <c r="G61" s="28"/>
    </row>
    <row r="62" spans="1:7 2618:2620" x14ac:dyDescent="0.25">
      <c r="F62" s="24"/>
    </row>
    <row r="63" spans="1:7 2618:2620" x14ac:dyDescent="0.25">
      <c r="F63" s="24"/>
    </row>
    <row r="64" spans="1:7 2618:2620" x14ac:dyDescent="0.25">
      <c r="F64" s="24"/>
    </row>
    <row r="65" spans="6:6" x14ac:dyDescent="0.25">
      <c r="F65" s="28"/>
    </row>
  </sheetData>
  <mergeCells count="6">
    <mergeCell ref="A1:F1"/>
    <mergeCell ref="A17:B17"/>
    <mergeCell ref="A31:B31"/>
    <mergeCell ref="A59:B59"/>
    <mergeCell ref="A60:E60"/>
    <mergeCell ref="A45:B45"/>
  </mergeCells>
  <conditionalFormatting sqref="A60">
    <cfRule type="duplicateValues" dxfId="6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F6E3-B49C-4CFE-BEAA-3EB70B953756}">
  <sheetPr>
    <outlinePr summaryBelow="0"/>
  </sheetPr>
  <dimension ref="A1:J31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46055</v>
      </c>
      <c r="B2" s="37" t="s">
        <v>223</v>
      </c>
      <c r="C2" s="37" t="s">
        <v>131</v>
      </c>
      <c r="D2" s="37" t="s">
        <v>235</v>
      </c>
      <c r="E2" s="38">
        <v>99506938</v>
      </c>
      <c r="F2" s="39" t="s">
        <v>30</v>
      </c>
      <c r="G2" s="38">
        <v>7960555</v>
      </c>
      <c r="H2" s="38">
        <f>+E2+G2</f>
        <v>107467493</v>
      </c>
      <c r="I2" s="37" t="s">
        <v>31</v>
      </c>
      <c r="J2" s="37" t="s">
        <v>32</v>
      </c>
    </row>
    <row r="3" spans="1:10" outlineLevel="1" x14ac:dyDescent="0.2">
      <c r="A3" s="36">
        <v>46055</v>
      </c>
      <c r="B3" s="37" t="s">
        <v>224</v>
      </c>
      <c r="C3" s="37" t="s">
        <v>131</v>
      </c>
      <c r="D3" s="37" t="s">
        <v>134</v>
      </c>
      <c r="E3" s="38">
        <v>115817861</v>
      </c>
      <c r="F3" s="39" t="s">
        <v>30</v>
      </c>
      <c r="G3" s="38">
        <v>9265429</v>
      </c>
      <c r="H3" s="38">
        <f t="shared" ref="H3:H24" si="0">+E3+G3</f>
        <v>125083290</v>
      </c>
      <c r="I3" s="37" t="s">
        <v>31</v>
      </c>
      <c r="J3" s="37" t="s">
        <v>32</v>
      </c>
    </row>
    <row r="4" spans="1:10" outlineLevel="1" x14ac:dyDescent="0.2">
      <c r="A4" s="36">
        <v>46058</v>
      </c>
      <c r="B4" s="37" t="s">
        <v>225</v>
      </c>
      <c r="C4" s="37" t="s">
        <v>131</v>
      </c>
      <c r="D4" s="37" t="s">
        <v>236</v>
      </c>
      <c r="E4" s="38">
        <v>113215610</v>
      </c>
      <c r="F4" s="39" t="s">
        <v>30</v>
      </c>
      <c r="G4" s="38">
        <v>9057249</v>
      </c>
      <c r="H4" s="38">
        <f t="shared" si="0"/>
        <v>122272859</v>
      </c>
      <c r="I4" s="37" t="s">
        <v>31</v>
      </c>
      <c r="J4" s="37" t="s">
        <v>32</v>
      </c>
    </row>
    <row r="5" spans="1:10" outlineLevel="1" x14ac:dyDescent="0.2">
      <c r="A5" s="36">
        <v>46058</v>
      </c>
      <c r="B5" s="37" t="s">
        <v>226</v>
      </c>
      <c r="C5" s="37" t="s">
        <v>131</v>
      </c>
      <c r="D5" s="37" t="s">
        <v>237</v>
      </c>
      <c r="E5" s="38">
        <v>5714030</v>
      </c>
      <c r="F5" s="39" t="s">
        <v>30</v>
      </c>
      <c r="G5" s="38">
        <v>457122</v>
      </c>
      <c r="H5" s="38">
        <f t="shared" si="0"/>
        <v>6171152</v>
      </c>
      <c r="I5" s="37" t="s">
        <v>31</v>
      </c>
      <c r="J5" s="37" t="s">
        <v>32</v>
      </c>
    </row>
    <row r="6" spans="1:10" outlineLevel="1" x14ac:dyDescent="0.2">
      <c r="A6" s="36">
        <v>46058</v>
      </c>
      <c r="B6" s="37" t="s">
        <v>227</v>
      </c>
      <c r="C6" s="37" t="s">
        <v>131</v>
      </c>
      <c r="D6" s="37" t="s">
        <v>134</v>
      </c>
      <c r="E6" s="38">
        <v>215088550</v>
      </c>
      <c r="F6" s="39" t="s">
        <v>30</v>
      </c>
      <c r="G6" s="38">
        <v>17207084</v>
      </c>
      <c r="H6" s="38">
        <f t="shared" si="0"/>
        <v>232295634</v>
      </c>
      <c r="I6" s="37" t="s">
        <v>31</v>
      </c>
      <c r="J6" s="37" t="s">
        <v>32</v>
      </c>
    </row>
    <row r="7" spans="1:10" outlineLevel="1" x14ac:dyDescent="0.2">
      <c r="A7" s="36">
        <v>46062</v>
      </c>
      <c r="B7" s="37" t="s">
        <v>228</v>
      </c>
      <c r="C7" s="37" t="s">
        <v>131</v>
      </c>
      <c r="D7" s="37" t="s">
        <v>238</v>
      </c>
      <c r="E7" s="38">
        <v>147057395</v>
      </c>
      <c r="F7" s="39" t="s">
        <v>30</v>
      </c>
      <c r="G7" s="38">
        <v>11764592</v>
      </c>
      <c r="H7" s="38">
        <f t="shared" si="0"/>
        <v>158821987</v>
      </c>
      <c r="I7" s="37" t="s">
        <v>31</v>
      </c>
      <c r="J7" s="37" t="s">
        <v>32</v>
      </c>
    </row>
    <row r="8" spans="1:10" outlineLevel="1" x14ac:dyDescent="0.2">
      <c r="A8" s="36">
        <v>46062</v>
      </c>
      <c r="B8" s="37" t="s">
        <v>229</v>
      </c>
      <c r="C8" s="37" t="s">
        <v>131</v>
      </c>
      <c r="D8" s="37" t="s">
        <v>239</v>
      </c>
      <c r="E8" s="38">
        <v>2226315</v>
      </c>
      <c r="F8" s="39" t="s">
        <v>30</v>
      </c>
      <c r="G8" s="38">
        <v>178105</v>
      </c>
      <c r="H8" s="38">
        <f t="shared" si="0"/>
        <v>2404420</v>
      </c>
      <c r="I8" s="37" t="s">
        <v>31</v>
      </c>
      <c r="J8" s="37" t="s">
        <v>32</v>
      </c>
    </row>
    <row r="9" spans="1:10" outlineLevel="1" x14ac:dyDescent="0.2">
      <c r="A9" s="36">
        <v>46062</v>
      </c>
      <c r="B9" s="37" t="s">
        <v>230</v>
      </c>
      <c r="C9" s="37" t="s">
        <v>131</v>
      </c>
      <c r="D9" s="37" t="s">
        <v>240</v>
      </c>
      <c r="E9" s="38">
        <v>106752020</v>
      </c>
      <c r="F9" s="39" t="s">
        <v>30</v>
      </c>
      <c r="G9" s="38">
        <v>8540162</v>
      </c>
      <c r="H9" s="38">
        <f t="shared" si="0"/>
        <v>115292182</v>
      </c>
      <c r="I9" s="37" t="s">
        <v>31</v>
      </c>
      <c r="J9" s="37" t="s">
        <v>32</v>
      </c>
    </row>
    <row r="10" spans="1:10" outlineLevel="1" x14ac:dyDescent="0.2">
      <c r="A10" s="36">
        <v>46065</v>
      </c>
      <c r="B10" s="37" t="s">
        <v>231</v>
      </c>
      <c r="C10" s="37" t="s">
        <v>131</v>
      </c>
      <c r="D10" s="37" t="s">
        <v>241</v>
      </c>
      <c r="E10" s="38">
        <v>47697582</v>
      </c>
      <c r="F10" s="39" t="s">
        <v>30</v>
      </c>
      <c r="G10" s="38">
        <v>3815807</v>
      </c>
      <c r="H10" s="38">
        <f t="shared" si="0"/>
        <v>51513389</v>
      </c>
      <c r="I10" s="37" t="s">
        <v>31</v>
      </c>
      <c r="J10" s="37" t="s">
        <v>32</v>
      </c>
    </row>
    <row r="11" spans="1:10" outlineLevel="1" x14ac:dyDescent="0.2">
      <c r="A11" s="36">
        <v>46065</v>
      </c>
      <c r="B11" s="37" t="s">
        <v>232</v>
      </c>
      <c r="C11" s="37" t="s">
        <v>131</v>
      </c>
      <c r="D11" s="37" t="s">
        <v>134</v>
      </c>
      <c r="E11" s="38">
        <v>162066171</v>
      </c>
      <c r="F11" s="39" t="s">
        <v>30</v>
      </c>
      <c r="G11" s="38">
        <v>12965294</v>
      </c>
      <c r="H11" s="38">
        <f t="shared" si="0"/>
        <v>175031465</v>
      </c>
      <c r="I11" s="37" t="s">
        <v>31</v>
      </c>
      <c r="J11" s="37" t="s">
        <v>32</v>
      </c>
    </row>
    <row r="12" spans="1:10" outlineLevel="1" x14ac:dyDescent="0.2">
      <c r="A12" s="36">
        <v>46079</v>
      </c>
      <c r="B12" s="37" t="s">
        <v>233</v>
      </c>
      <c r="C12" s="37" t="s">
        <v>131</v>
      </c>
      <c r="D12" s="37" t="s">
        <v>242</v>
      </c>
      <c r="E12" s="38">
        <v>109025616</v>
      </c>
      <c r="F12" s="39" t="s">
        <v>30</v>
      </c>
      <c r="G12" s="38">
        <v>8722049</v>
      </c>
      <c r="H12" s="38">
        <f t="shared" si="0"/>
        <v>117747665</v>
      </c>
      <c r="I12" s="37" t="s">
        <v>31</v>
      </c>
      <c r="J12" s="37" t="s">
        <v>32</v>
      </c>
    </row>
    <row r="13" spans="1:10" outlineLevel="1" x14ac:dyDescent="0.2">
      <c r="A13" s="36">
        <v>46079</v>
      </c>
      <c r="B13" s="37" t="s">
        <v>234</v>
      </c>
      <c r="C13" s="37" t="s">
        <v>131</v>
      </c>
      <c r="D13" s="37" t="s">
        <v>134</v>
      </c>
      <c r="E13" s="38">
        <v>57936676</v>
      </c>
      <c r="F13" s="39" t="s">
        <v>30</v>
      </c>
      <c r="G13" s="38">
        <v>4634934</v>
      </c>
      <c r="H13" s="38">
        <f t="shared" si="0"/>
        <v>62571610</v>
      </c>
      <c r="I13" s="37" t="s">
        <v>31</v>
      </c>
      <c r="J13" s="37" t="s">
        <v>32</v>
      </c>
    </row>
    <row r="14" spans="1:10" outlineLevel="1" x14ac:dyDescent="0.2">
      <c r="A14" s="36">
        <v>46065</v>
      </c>
      <c r="B14" s="37" t="s">
        <v>243</v>
      </c>
      <c r="C14" s="37"/>
      <c r="D14" s="37" t="s">
        <v>248</v>
      </c>
      <c r="E14" s="38">
        <v>-222380</v>
      </c>
      <c r="F14" s="39" t="s">
        <v>30</v>
      </c>
      <c r="G14" s="38">
        <v>-17790</v>
      </c>
      <c r="H14" s="38">
        <f t="shared" si="0"/>
        <v>-240170</v>
      </c>
      <c r="I14" s="37" t="s">
        <v>31</v>
      </c>
      <c r="J14" s="37" t="s">
        <v>32</v>
      </c>
    </row>
    <row r="15" spans="1:10" outlineLevel="1" x14ac:dyDescent="0.2">
      <c r="A15" s="36">
        <v>46065</v>
      </c>
      <c r="B15" s="37" t="s">
        <v>244</v>
      </c>
      <c r="C15" s="37"/>
      <c r="D15" s="37" t="s">
        <v>248</v>
      </c>
      <c r="E15" s="38">
        <v>-62436</v>
      </c>
      <c r="F15" s="39" t="s">
        <v>30</v>
      </c>
      <c r="G15" s="38">
        <v>-4995</v>
      </c>
      <c r="H15" s="38">
        <f t="shared" si="0"/>
        <v>-67431</v>
      </c>
      <c r="I15" s="37" t="s">
        <v>31</v>
      </c>
      <c r="J15" s="37" t="s">
        <v>32</v>
      </c>
    </row>
    <row r="16" spans="1:10" outlineLevel="1" x14ac:dyDescent="0.2">
      <c r="A16" s="36">
        <v>46066</v>
      </c>
      <c r="B16" s="37" t="s">
        <v>245</v>
      </c>
      <c r="C16" s="37"/>
      <c r="D16" s="37" t="s">
        <v>249</v>
      </c>
      <c r="E16" s="38">
        <v>-273204</v>
      </c>
      <c r="F16" s="39" t="s">
        <v>30</v>
      </c>
      <c r="G16" s="38">
        <v>-21856</v>
      </c>
      <c r="H16" s="38">
        <f t="shared" si="0"/>
        <v>-295060</v>
      </c>
      <c r="I16" s="37" t="s">
        <v>31</v>
      </c>
      <c r="J16" s="37" t="s">
        <v>32</v>
      </c>
    </row>
    <row r="17" spans="1:10" outlineLevel="1" x14ac:dyDescent="0.2">
      <c r="A17" s="36">
        <v>46076</v>
      </c>
      <c r="B17" s="37" t="s">
        <v>246</v>
      </c>
      <c r="C17" s="37"/>
      <c r="D17" s="37" t="s">
        <v>250</v>
      </c>
      <c r="E17" s="38">
        <v>-334426</v>
      </c>
      <c r="F17" s="39" t="s">
        <v>30</v>
      </c>
      <c r="G17" s="38">
        <v>-26754</v>
      </c>
      <c r="H17" s="38">
        <f t="shared" si="0"/>
        <v>-361180</v>
      </c>
      <c r="I17" s="37" t="s">
        <v>31</v>
      </c>
      <c r="J17" s="37" t="s">
        <v>32</v>
      </c>
    </row>
    <row r="18" spans="1:10" outlineLevel="1" x14ac:dyDescent="0.2">
      <c r="A18" s="36">
        <v>46080</v>
      </c>
      <c r="B18" s="37" t="s">
        <v>247</v>
      </c>
      <c r="C18" s="37"/>
      <c r="D18" s="37" t="s">
        <v>251</v>
      </c>
      <c r="E18" s="38">
        <v>-512065</v>
      </c>
      <c r="F18" s="39" t="s">
        <v>30</v>
      </c>
      <c r="G18" s="38">
        <v>-40965</v>
      </c>
      <c r="H18" s="38">
        <f t="shared" si="0"/>
        <v>-553030</v>
      </c>
      <c r="I18" s="37" t="s">
        <v>31</v>
      </c>
      <c r="J18" s="37" t="s">
        <v>32</v>
      </c>
    </row>
    <row r="19" spans="1:10" outlineLevel="1" x14ac:dyDescent="0.2">
      <c r="A19" s="36">
        <v>46062</v>
      </c>
      <c r="B19" s="37" t="s">
        <v>252</v>
      </c>
      <c r="C19" s="37"/>
      <c r="D19" s="37" t="s">
        <v>257</v>
      </c>
      <c r="E19" s="38">
        <v>-19286050</v>
      </c>
      <c r="F19" s="39" t="s">
        <v>30</v>
      </c>
      <c r="G19" s="38">
        <v>-1542884</v>
      </c>
      <c r="H19" s="38">
        <f t="shared" si="0"/>
        <v>-20828934</v>
      </c>
      <c r="I19" s="37" t="s">
        <v>31</v>
      </c>
      <c r="J19" s="37" t="s">
        <v>32</v>
      </c>
    </row>
    <row r="20" spans="1:10" outlineLevel="1" x14ac:dyDescent="0.2">
      <c r="A20" s="36">
        <v>46062</v>
      </c>
      <c r="B20" s="37" t="s">
        <v>253</v>
      </c>
      <c r="C20" s="37"/>
      <c r="D20" s="37" t="s">
        <v>258</v>
      </c>
      <c r="E20" s="38">
        <v>-16071709</v>
      </c>
      <c r="F20" s="39" t="s">
        <v>30</v>
      </c>
      <c r="G20" s="38">
        <v>-1285737</v>
      </c>
      <c r="H20" s="38">
        <f t="shared" si="0"/>
        <v>-17357446</v>
      </c>
      <c r="I20" s="37" t="s">
        <v>31</v>
      </c>
      <c r="J20" s="37" t="s">
        <v>32</v>
      </c>
    </row>
    <row r="21" spans="1:10" outlineLevel="1" x14ac:dyDescent="0.2">
      <c r="A21" s="36">
        <v>46062</v>
      </c>
      <c r="B21" s="37" t="s">
        <v>254</v>
      </c>
      <c r="C21" s="37"/>
      <c r="D21" s="37" t="s">
        <v>259</v>
      </c>
      <c r="E21" s="38">
        <v>-3025529</v>
      </c>
      <c r="F21" s="39" t="s">
        <v>30</v>
      </c>
      <c r="G21" s="38">
        <v>-242042</v>
      </c>
      <c r="H21" s="38">
        <f t="shared" si="0"/>
        <v>-3267571</v>
      </c>
      <c r="I21" s="37" t="s">
        <v>31</v>
      </c>
      <c r="J21" s="37" t="s">
        <v>32</v>
      </c>
    </row>
    <row r="22" spans="1:10" outlineLevel="1" x14ac:dyDescent="0.2">
      <c r="A22" s="36">
        <v>46062</v>
      </c>
      <c r="B22" s="37" t="s">
        <v>255</v>
      </c>
      <c r="C22" s="37"/>
      <c r="D22" s="37" t="s">
        <v>259</v>
      </c>
      <c r="E22" s="38">
        <v>-3357254</v>
      </c>
      <c r="F22" s="39" t="s">
        <v>30</v>
      </c>
      <c r="G22" s="38">
        <v>-268580</v>
      </c>
      <c r="H22" s="38">
        <f t="shared" si="0"/>
        <v>-3625834</v>
      </c>
      <c r="I22" s="37" t="s">
        <v>31</v>
      </c>
      <c r="J22" s="37" t="s">
        <v>32</v>
      </c>
    </row>
    <row r="23" spans="1:10" outlineLevel="1" x14ac:dyDescent="0.2">
      <c r="A23" s="36">
        <v>46062</v>
      </c>
      <c r="B23" s="37" t="s">
        <v>256</v>
      </c>
      <c r="C23" s="37"/>
      <c r="D23" s="37" t="s">
        <v>260</v>
      </c>
      <c r="E23" s="38">
        <v>-73929816</v>
      </c>
      <c r="F23" s="39" t="s">
        <v>30</v>
      </c>
      <c r="G23" s="38">
        <v>-6814401</v>
      </c>
      <c r="H23" s="38">
        <f t="shared" si="0"/>
        <v>-80744217</v>
      </c>
      <c r="I23" s="37" t="s">
        <v>31</v>
      </c>
      <c r="J23" s="37" t="s">
        <v>32</v>
      </c>
    </row>
    <row r="24" spans="1:10" outlineLevel="1" x14ac:dyDescent="0.2">
      <c r="A24" s="36">
        <v>46066</v>
      </c>
      <c r="B24" s="37"/>
      <c r="C24" s="37"/>
      <c r="D24" s="37" t="s">
        <v>261</v>
      </c>
      <c r="E24" s="38">
        <v>-28929059</v>
      </c>
      <c r="F24" s="39" t="s">
        <v>30</v>
      </c>
      <c r="G24" s="38">
        <v>-2314325</v>
      </c>
      <c r="H24" s="38">
        <f t="shared" si="0"/>
        <v>-31243384</v>
      </c>
      <c r="I24" s="37" t="s">
        <v>31</v>
      </c>
      <c r="J24" s="37" t="s">
        <v>32</v>
      </c>
    </row>
    <row r="26" spans="1:10" x14ac:dyDescent="0.2">
      <c r="G26" s="38">
        <f>+SUBTOTAL(9,H:H)</f>
        <v>1118088889</v>
      </c>
    </row>
    <row r="31" spans="1:10" s="41" customFormat="1" x14ac:dyDescent="0.2">
      <c r="A31" s="40"/>
      <c r="B31"/>
      <c r="C31"/>
      <c r="D31"/>
      <c r="F31"/>
      <c r="G31" s="41">
        <f>-G26</f>
        <v>-1118088889</v>
      </c>
      <c r="I31"/>
      <c r="J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6038-14FE-492C-9F46-EA5731430B98}">
  <sheetPr>
    <outlinePr summaryBelow="0"/>
  </sheetPr>
  <dimension ref="A1:J95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46050</v>
      </c>
      <c r="B2" s="37" t="s">
        <v>49</v>
      </c>
      <c r="C2" s="37" t="s">
        <v>131</v>
      </c>
      <c r="D2" s="37" t="s">
        <v>134</v>
      </c>
      <c r="E2" s="38">
        <v>96725866</v>
      </c>
      <c r="F2" s="39" t="s">
        <v>30</v>
      </c>
      <c r="G2" s="38">
        <v>7738069</v>
      </c>
      <c r="H2" s="38">
        <f>+E2+G2</f>
        <v>104463935</v>
      </c>
      <c r="I2" s="37" t="s">
        <v>31</v>
      </c>
      <c r="J2" s="37" t="s">
        <v>32</v>
      </c>
    </row>
    <row r="3" spans="1:10" outlineLevel="1" x14ac:dyDescent="0.2">
      <c r="A3" s="36">
        <v>46050</v>
      </c>
      <c r="B3" s="37" t="s">
        <v>50</v>
      </c>
      <c r="C3" s="37" t="s">
        <v>131</v>
      </c>
      <c r="D3" s="37" t="s">
        <v>135</v>
      </c>
      <c r="E3" s="38">
        <v>47619831</v>
      </c>
      <c r="F3" s="39" t="s">
        <v>30</v>
      </c>
      <c r="G3" s="38">
        <v>3809586</v>
      </c>
      <c r="H3" s="38">
        <f t="shared" ref="H3:H88" si="0">+E3+G3</f>
        <v>51429417</v>
      </c>
      <c r="I3" s="37" t="s">
        <v>31</v>
      </c>
      <c r="J3" s="37" t="s">
        <v>32</v>
      </c>
    </row>
    <row r="4" spans="1:10" outlineLevel="1" x14ac:dyDescent="0.2">
      <c r="A4" s="42">
        <v>46049</v>
      </c>
      <c r="B4" s="37" t="s">
        <v>51</v>
      </c>
      <c r="C4" s="37" t="s">
        <v>132</v>
      </c>
      <c r="D4" s="37" t="s">
        <v>136</v>
      </c>
      <c r="E4" s="38">
        <v>-45530243</v>
      </c>
      <c r="F4" s="39" t="s">
        <v>30</v>
      </c>
      <c r="G4" s="38">
        <v>-3642419</v>
      </c>
      <c r="H4" s="38">
        <f t="shared" si="0"/>
        <v>-49172662</v>
      </c>
      <c r="I4" s="37" t="s">
        <v>31</v>
      </c>
      <c r="J4" s="37" t="s">
        <v>32</v>
      </c>
    </row>
    <row r="5" spans="1:10" outlineLevel="1" x14ac:dyDescent="0.2">
      <c r="A5" s="42">
        <v>46049</v>
      </c>
      <c r="B5" s="37" t="s">
        <v>52</v>
      </c>
      <c r="C5" s="37" t="s">
        <v>132</v>
      </c>
      <c r="D5" s="37" t="s">
        <v>137</v>
      </c>
      <c r="E5" s="38">
        <v>-22762606</v>
      </c>
      <c r="F5" s="39" t="s">
        <v>30</v>
      </c>
      <c r="G5" s="38">
        <v>-1821008</v>
      </c>
      <c r="H5" s="38">
        <f t="shared" si="0"/>
        <v>-24583614</v>
      </c>
      <c r="I5" s="37" t="s">
        <v>31</v>
      </c>
      <c r="J5" s="37" t="s">
        <v>32</v>
      </c>
    </row>
    <row r="6" spans="1:10" outlineLevel="1" x14ac:dyDescent="0.2">
      <c r="A6" s="36">
        <v>46047</v>
      </c>
      <c r="B6" s="37" t="s">
        <v>53</v>
      </c>
      <c r="C6" s="37" t="s">
        <v>131</v>
      </c>
      <c r="D6" s="37" t="s">
        <v>138</v>
      </c>
      <c r="E6" s="38">
        <v>86491883</v>
      </c>
      <c r="F6" s="39" t="s">
        <v>30</v>
      </c>
      <c r="G6" s="38">
        <v>6919351</v>
      </c>
      <c r="H6" s="38">
        <f t="shared" ref="H6:H38" si="1">+E6+G6</f>
        <v>93411234</v>
      </c>
      <c r="I6" s="37" t="s">
        <v>31</v>
      </c>
      <c r="J6" s="37" t="s">
        <v>32</v>
      </c>
    </row>
    <row r="7" spans="1:10" outlineLevel="1" x14ac:dyDescent="0.2">
      <c r="A7" s="36">
        <v>46046</v>
      </c>
      <c r="B7" s="37" t="s">
        <v>54</v>
      </c>
      <c r="C7" s="37" t="s">
        <v>131</v>
      </c>
      <c r="D7" s="37" t="s">
        <v>134</v>
      </c>
      <c r="E7" s="38">
        <v>56533384</v>
      </c>
      <c r="F7" s="39" t="s">
        <v>30</v>
      </c>
      <c r="G7" s="38">
        <v>4522671</v>
      </c>
      <c r="H7" s="38">
        <f t="shared" si="1"/>
        <v>61056055</v>
      </c>
      <c r="I7" s="37" t="s">
        <v>31</v>
      </c>
      <c r="J7" s="37" t="s">
        <v>32</v>
      </c>
    </row>
    <row r="8" spans="1:10" outlineLevel="1" x14ac:dyDescent="0.2">
      <c r="A8" s="36">
        <v>46043</v>
      </c>
      <c r="B8" s="37" t="s">
        <v>55</v>
      </c>
      <c r="C8" s="37" t="s">
        <v>131</v>
      </c>
      <c r="D8" s="37" t="s">
        <v>134</v>
      </c>
      <c r="E8" s="38">
        <v>65736289</v>
      </c>
      <c r="F8" s="39" t="s">
        <v>30</v>
      </c>
      <c r="G8" s="38">
        <v>5258903</v>
      </c>
      <c r="H8" s="38">
        <f t="shared" si="1"/>
        <v>70995192</v>
      </c>
      <c r="I8" s="37" t="s">
        <v>31</v>
      </c>
      <c r="J8" s="37" t="s">
        <v>32</v>
      </c>
    </row>
    <row r="9" spans="1:10" outlineLevel="1" x14ac:dyDescent="0.2">
      <c r="A9" s="36">
        <v>46043</v>
      </c>
      <c r="B9" s="37" t="s">
        <v>56</v>
      </c>
      <c r="C9" s="37" t="s">
        <v>131</v>
      </c>
      <c r="D9" s="37" t="s">
        <v>139</v>
      </c>
      <c r="E9" s="38">
        <v>65147573</v>
      </c>
      <c r="F9" s="39" t="s">
        <v>30</v>
      </c>
      <c r="G9" s="38">
        <v>5211806</v>
      </c>
      <c r="H9" s="38">
        <f t="shared" si="1"/>
        <v>70359379</v>
      </c>
      <c r="I9" s="37" t="s">
        <v>31</v>
      </c>
      <c r="J9" s="37" t="s">
        <v>32</v>
      </c>
    </row>
    <row r="10" spans="1:10" outlineLevel="1" x14ac:dyDescent="0.2">
      <c r="A10" s="36">
        <v>46041</v>
      </c>
      <c r="B10" s="37" t="s">
        <v>57</v>
      </c>
      <c r="C10" s="37" t="s">
        <v>131</v>
      </c>
      <c r="D10" s="37" t="s">
        <v>140</v>
      </c>
      <c r="E10" s="38">
        <v>26536477</v>
      </c>
      <c r="F10" s="39" t="s">
        <v>30</v>
      </c>
      <c r="G10" s="38">
        <v>2122918</v>
      </c>
      <c r="H10" s="38">
        <f t="shared" si="1"/>
        <v>28659395</v>
      </c>
      <c r="I10" s="37" t="s">
        <v>31</v>
      </c>
      <c r="J10" s="37" t="s">
        <v>32</v>
      </c>
    </row>
    <row r="11" spans="1:10" outlineLevel="1" x14ac:dyDescent="0.2">
      <c r="A11" s="36">
        <v>46039</v>
      </c>
      <c r="B11" s="37" t="s">
        <v>58</v>
      </c>
      <c r="C11" s="37" t="s">
        <v>131</v>
      </c>
      <c r="D11" s="37" t="s">
        <v>141</v>
      </c>
      <c r="E11" s="38">
        <v>65336609</v>
      </c>
      <c r="F11" s="39" t="s">
        <v>30</v>
      </c>
      <c r="G11" s="38">
        <v>5226929</v>
      </c>
      <c r="H11" s="38">
        <f t="shared" si="1"/>
        <v>70563538</v>
      </c>
      <c r="I11" s="37" t="s">
        <v>31</v>
      </c>
      <c r="J11" s="37" t="s">
        <v>32</v>
      </c>
    </row>
    <row r="12" spans="1:10" outlineLevel="1" x14ac:dyDescent="0.2">
      <c r="A12" s="36">
        <v>46038</v>
      </c>
      <c r="B12" s="37" t="s">
        <v>59</v>
      </c>
      <c r="C12" s="37" t="s">
        <v>132</v>
      </c>
      <c r="D12" s="37" t="s">
        <v>142</v>
      </c>
      <c r="E12" s="38">
        <v>-34672010</v>
      </c>
      <c r="F12" s="39" t="s">
        <v>30</v>
      </c>
      <c r="G12" s="38">
        <v>-2773761</v>
      </c>
      <c r="H12" s="38">
        <f t="shared" si="1"/>
        <v>-37445771</v>
      </c>
      <c r="I12" s="37" t="s">
        <v>31</v>
      </c>
      <c r="J12" s="37" t="s">
        <v>32</v>
      </c>
    </row>
    <row r="13" spans="1:10" outlineLevel="1" x14ac:dyDescent="0.2">
      <c r="A13" s="36">
        <v>46037</v>
      </c>
      <c r="B13" s="37" t="s">
        <v>60</v>
      </c>
      <c r="C13" s="37" t="s">
        <v>131</v>
      </c>
      <c r="D13" s="37" t="s">
        <v>143</v>
      </c>
      <c r="E13" s="38">
        <v>34672010</v>
      </c>
      <c r="F13" s="39" t="s">
        <v>30</v>
      </c>
      <c r="G13" s="38">
        <v>2773761</v>
      </c>
      <c r="H13" s="38">
        <f t="shared" si="1"/>
        <v>37445771</v>
      </c>
      <c r="I13" s="37" t="s">
        <v>31</v>
      </c>
      <c r="J13" s="37" t="s">
        <v>32</v>
      </c>
    </row>
    <row r="14" spans="1:10" outlineLevel="1" x14ac:dyDescent="0.2">
      <c r="A14" s="36">
        <v>46037</v>
      </c>
      <c r="B14" s="37" t="s">
        <v>61</v>
      </c>
      <c r="C14" s="37" t="s">
        <v>131</v>
      </c>
      <c r="D14" s="37" t="s">
        <v>144</v>
      </c>
      <c r="E14" s="38">
        <v>48507550</v>
      </c>
      <c r="F14" s="39" t="s">
        <v>30</v>
      </c>
      <c r="G14" s="38">
        <v>3880604</v>
      </c>
      <c r="H14" s="38">
        <f t="shared" si="1"/>
        <v>52388154</v>
      </c>
      <c r="I14" s="37" t="s">
        <v>31</v>
      </c>
      <c r="J14" s="37" t="s">
        <v>32</v>
      </c>
    </row>
    <row r="15" spans="1:10" outlineLevel="1" x14ac:dyDescent="0.2">
      <c r="A15" s="36">
        <v>46036</v>
      </c>
      <c r="B15" s="37" t="s">
        <v>62</v>
      </c>
      <c r="C15" s="37" t="s">
        <v>131</v>
      </c>
      <c r="D15" s="37" t="s">
        <v>145</v>
      </c>
      <c r="E15" s="38">
        <v>1811790</v>
      </c>
      <c r="F15" s="39" t="s">
        <v>30</v>
      </c>
      <c r="G15" s="38">
        <v>144943</v>
      </c>
      <c r="H15" s="38">
        <f t="shared" si="1"/>
        <v>1956733</v>
      </c>
      <c r="I15" s="37" t="s">
        <v>31</v>
      </c>
      <c r="J15" s="37" t="s">
        <v>32</v>
      </c>
    </row>
    <row r="16" spans="1:10" outlineLevel="1" x14ac:dyDescent="0.2">
      <c r="A16" s="36">
        <v>46035</v>
      </c>
      <c r="B16" s="37" t="s">
        <v>63</v>
      </c>
      <c r="C16" s="37" t="s">
        <v>131</v>
      </c>
      <c r="D16" s="37" t="s">
        <v>146</v>
      </c>
      <c r="E16" s="38">
        <v>2379590</v>
      </c>
      <c r="F16" s="39" t="s">
        <v>30</v>
      </c>
      <c r="G16" s="38">
        <v>190367</v>
      </c>
      <c r="H16" s="38">
        <f t="shared" si="1"/>
        <v>2569957</v>
      </c>
      <c r="I16" s="37" t="s">
        <v>31</v>
      </c>
      <c r="J16" s="37" t="s">
        <v>32</v>
      </c>
    </row>
    <row r="17" spans="1:10" outlineLevel="1" x14ac:dyDescent="0.2">
      <c r="A17" s="36">
        <v>46035</v>
      </c>
      <c r="B17" s="37" t="s">
        <v>64</v>
      </c>
      <c r="C17" s="37" t="s">
        <v>131</v>
      </c>
      <c r="D17" s="37" t="s">
        <v>147</v>
      </c>
      <c r="E17" s="38">
        <v>1856330</v>
      </c>
      <c r="F17" s="39" t="s">
        <v>30</v>
      </c>
      <c r="G17" s="38">
        <v>148506</v>
      </c>
      <c r="H17" s="38">
        <f t="shared" si="1"/>
        <v>2004836</v>
      </c>
      <c r="I17" s="37" t="s">
        <v>31</v>
      </c>
      <c r="J17" s="37" t="s">
        <v>32</v>
      </c>
    </row>
    <row r="18" spans="1:10" outlineLevel="1" x14ac:dyDescent="0.2">
      <c r="A18" s="36">
        <v>46035</v>
      </c>
      <c r="B18" s="37" t="s">
        <v>65</v>
      </c>
      <c r="C18" s="37" t="s">
        <v>131</v>
      </c>
      <c r="D18" s="37" t="s">
        <v>148</v>
      </c>
      <c r="E18" s="38">
        <v>3627430</v>
      </c>
      <c r="F18" s="39" t="s">
        <v>30</v>
      </c>
      <c r="G18" s="38">
        <v>290194</v>
      </c>
      <c r="H18" s="38">
        <f t="shared" si="1"/>
        <v>3917624</v>
      </c>
      <c r="I18" s="37" t="s">
        <v>31</v>
      </c>
      <c r="J18" s="37" t="s">
        <v>32</v>
      </c>
    </row>
    <row r="19" spans="1:10" outlineLevel="1" x14ac:dyDescent="0.2">
      <c r="A19" s="36">
        <v>46035</v>
      </c>
      <c r="B19" s="37" t="s">
        <v>66</v>
      </c>
      <c r="C19" s="37" t="s">
        <v>131</v>
      </c>
      <c r="D19" s="37" t="s">
        <v>149</v>
      </c>
      <c r="E19" s="38">
        <v>1709195</v>
      </c>
      <c r="F19" s="39" t="s">
        <v>30</v>
      </c>
      <c r="G19" s="38">
        <v>136736</v>
      </c>
      <c r="H19" s="38">
        <f t="shared" si="1"/>
        <v>1845931</v>
      </c>
      <c r="I19" s="37" t="s">
        <v>31</v>
      </c>
      <c r="J19" s="37" t="s">
        <v>32</v>
      </c>
    </row>
    <row r="20" spans="1:10" outlineLevel="1" x14ac:dyDescent="0.2">
      <c r="A20" s="36">
        <v>46035</v>
      </c>
      <c r="B20" s="37" t="s">
        <v>67</v>
      </c>
      <c r="C20" s="37" t="s">
        <v>131</v>
      </c>
      <c r="D20" s="37" t="s">
        <v>150</v>
      </c>
      <c r="E20" s="38">
        <v>6714870</v>
      </c>
      <c r="F20" s="39" t="s">
        <v>30</v>
      </c>
      <c r="G20" s="38">
        <v>537190</v>
      </c>
      <c r="H20" s="38">
        <f t="shared" si="1"/>
        <v>7252060</v>
      </c>
      <c r="I20" s="37" t="s">
        <v>31</v>
      </c>
      <c r="J20" s="37" t="s">
        <v>32</v>
      </c>
    </row>
    <row r="21" spans="1:10" outlineLevel="1" x14ac:dyDescent="0.2">
      <c r="A21" s="36">
        <v>46035</v>
      </c>
      <c r="B21" s="37" t="s">
        <v>68</v>
      </c>
      <c r="C21" s="37" t="s">
        <v>131</v>
      </c>
      <c r="D21" s="37" t="s">
        <v>151</v>
      </c>
      <c r="E21" s="38">
        <v>2640420</v>
      </c>
      <c r="F21" s="39" t="s">
        <v>30</v>
      </c>
      <c r="G21" s="38">
        <v>211234</v>
      </c>
      <c r="H21" s="38">
        <f t="shared" si="1"/>
        <v>2851654</v>
      </c>
      <c r="I21" s="37" t="s">
        <v>31</v>
      </c>
      <c r="J21" s="37" t="s">
        <v>32</v>
      </c>
    </row>
    <row r="22" spans="1:10" outlineLevel="1" x14ac:dyDescent="0.2">
      <c r="A22" s="36">
        <v>46034</v>
      </c>
      <c r="B22" s="37" t="s">
        <v>69</v>
      </c>
      <c r="C22" s="37" t="s">
        <v>131</v>
      </c>
      <c r="D22" s="37" t="s">
        <v>152</v>
      </c>
      <c r="E22" s="38">
        <v>23669955</v>
      </c>
      <c r="F22" s="39" t="s">
        <v>30</v>
      </c>
      <c r="G22" s="38">
        <v>1893596</v>
      </c>
      <c r="H22" s="38">
        <f t="shared" si="1"/>
        <v>25563551</v>
      </c>
      <c r="I22" s="37" t="s">
        <v>31</v>
      </c>
      <c r="J22" s="37" t="s">
        <v>32</v>
      </c>
    </row>
    <row r="23" spans="1:10" outlineLevel="1" x14ac:dyDescent="0.2">
      <c r="A23" s="36">
        <v>46032</v>
      </c>
      <c r="B23" s="37" t="s">
        <v>70</v>
      </c>
      <c r="C23" s="37" t="s">
        <v>131</v>
      </c>
      <c r="D23" s="37" t="s">
        <v>153</v>
      </c>
      <c r="E23" s="38">
        <v>14095680</v>
      </c>
      <c r="F23" s="39" t="s">
        <v>30</v>
      </c>
      <c r="G23" s="38">
        <v>1127654</v>
      </c>
      <c r="H23" s="38">
        <f t="shared" si="1"/>
        <v>15223334</v>
      </c>
      <c r="I23" s="37" t="s">
        <v>31</v>
      </c>
      <c r="J23" s="37" t="s">
        <v>32</v>
      </c>
    </row>
    <row r="24" spans="1:10" outlineLevel="1" x14ac:dyDescent="0.2">
      <c r="A24" s="36">
        <v>46032</v>
      </c>
      <c r="B24" s="37" t="s">
        <v>36</v>
      </c>
      <c r="C24" s="37" t="s">
        <v>131</v>
      </c>
      <c r="D24" s="37" t="s">
        <v>154</v>
      </c>
      <c r="E24" s="38">
        <v>3455685</v>
      </c>
      <c r="F24" s="39" t="s">
        <v>30</v>
      </c>
      <c r="G24" s="38">
        <v>276455</v>
      </c>
      <c r="H24" s="38">
        <f t="shared" si="1"/>
        <v>3732140</v>
      </c>
      <c r="I24" s="37" t="s">
        <v>31</v>
      </c>
      <c r="J24" s="37" t="s">
        <v>32</v>
      </c>
    </row>
    <row r="25" spans="1:10" outlineLevel="1" x14ac:dyDescent="0.2">
      <c r="A25" s="36">
        <v>46031</v>
      </c>
      <c r="B25" s="37" t="s">
        <v>71</v>
      </c>
      <c r="C25" s="37" t="s">
        <v>131</v>
      </c>
      <c r="D25" s="37" t="s">
        <v>155</v>
      </c>
      <c r="E25" s="38">
        <v>5980950</v>
      </c>
      <c r="F25" s="39" t="s">
        <v>30</v>
      </c>
      <c r="G25" s="38">
        <v>478476</v>
      </c>
      <c r="H25" s="38">
        <f t="shared" si="1"/>
        <v>6459426</v>
      </c>
      <c r="I25" s="37" t="s">
        <v>31</v>
      </c>
      <c r="J25" s="37" t="s">
        <v>32</v>
      </c>
    </row>
    <row r="26" spans="1:10" outlineLevel="1" x14ac:dyDescent="0.2">
      <c r="A26" s="36">
        <v>46031</v>
      </c>
      <c r="B26" s="37" t="s">
        <v>72</v>
      </c>
      <c r="C26" s="37" t="s">
        <v>131</v>
      </c>
      <c r="D26" s="37" t="s">
        <v>156</v>
      </c>
      <c r="E26" s="38">
        <v>3489915</v>
      </c>
      <c r="F26" s="39" t="s">
        <v>30</v>
      </c>
      <c r="G26" s="38">
        <v>279193</v>
      </c>
      <c r="H26" s="38">
        <f t="shared" si="1"/>
        <v>3769108</v>
      </c>
      <c r="I26" s="37" t="s">
        <v>31</v>
      </c>
      <c r="J26" s="37" t="s">
        <v>32</v>
      </c>
    </row>
    <row r="27" spans="1:10" outlineLevel="1" x14ac:dyDescent="0.2">
      <c r="A27" s="36">
        <v>46031</v>
      </c>
      <c r="B27" s="37" t="s">
        <v>73</v>
      </c>
      <c r="C27" s="37" t="s">
        <v>131</v>
      </c>
      <c r="D27" s="37" t="s">
        <v>157</v>
      </c>
      <c r="E27" s="38">
        <v>3592810</v>
      </c>
      <c r="F27" s="39" t="s">
        <v>30</v>
      </c>
      <c r="G27" s="38">
        <v>287425</v>
      </c>
      <c r="H27" s="38">
        <f t="shared" si="1"/>
        <v>3880235</v>
      </c>
      <c r="I27" s="37" t="s">
        <v>31</v>
      </c>
      <c r="J27" s="37" t="s">
        <v>32</v>
      </c>
    </row>
    <row r="28" spans="1:10" outlineLevel="1" x14ac:dyDescent="0.2">
      <c r="A28" s="36">
        <v>46031</v>
      </c>
      <c r="B28" s="37" t="s">
        <v>35</v>
      </c>
      <c r="C28" s="37" t="s">
        <v>131</v>
      </c>
      <c r="D28" s="37" t="s">
        <v>158</v>
      </c>
      <c r="E28" s="38">
        <v>1633240</v>
      </c>
      <c r="F28" s="39" t="s">
        <v>30</v>
      </c>
      <c r="G28" s="38">
        <v>130659</v>
      </c>
      <c r="H28" s="38">
        <f t="shared" si="1"/>
        <v>1763899</v>
      </c>
      <c r="I28" s="37" t="s">
        <v>31</v>
      </c>
      <c r="J28" s="37" t="s">
        <v>32</v>
      </c>
    </row>
    <row r="29" spans="1:10" outlineLevel="1" x14ac:dyDescent="0.2">
      <c r="A29" s="36">
        <v>46031</v>
      </c>
      <c r="B29" s="37" t="s">
        <v>34</v>
      </c>
      <c r="C29" s="37" t="s">
        <v>131</v>
      </c>
      <c r="D29" s="37" t="s">
        <v>159</v>
      </c>
      <c r="E29" s="38">
        <v>3455685</v>
      </c>
      <c r="F29" s="39" t="s">
        <v>30</v>
      </c>
      <c r="G29" s="38">
        <v>276455</v>
      </c>
      <c r="H29" s="38">
        <f t="shared" si="1"/>
        <v>3732140</v>
      </c>
      <c r="I29" s="37" t="s">
        <v>31</v>
      </c>
      <c r="J29" s="37" t="s">
        <v>32</v>
      </c>
    </row>
    <row r="30" spans="1:10" outlineLevel="1" x14ac:dyDescent="0.2">
      <c r="A30" s="36">
        <v>46031</v>
      </c>
      <c r="B30" s="37" t="s">
        <v>74</v>
      </c>
      <c r="C30" s="37" t="s">
        <v>131</v>
      </c>
      <c r="D30" s="37" t="s">
        <v>160</v>
      </c>
      <c r="E30" s="38">
        <v>15654835</v>
      </c>
      <c r="F30" s="39" t="s">
        <v>30</v>
      </c>
      <c r="G30" s="38">
        <v>1252387</v>
      </c>
      <c r="H30" s="38">
        <f t="shared" si="1"/>
        <v>16907222</v>
      </c>
      <c r="I30" s="37" t="s">
        <v>31</v>
      </c>
      <c r="J30" s="37" t="s">
        <v>32</v>
      </c>
    </row>
    <row r="31" spans="1:10" outlineLevel="1" x14ac:dyDescent="0.2">
      <c r="A31" s="36">
        <v>46031</v>
      </c>
      <c r="B31" s="37" t="s">
        <v>75</v>
      </c>
      <c r="C31" s="37" t="s">
        <v>131</v>
      </c>
      <c r="D31" s="37" t="s">
        <v>161</v>
      </c>
      <c r="E31" s="38">
        <v>2949365</v>
      </c>
      <c r="F31" s="39" t="s">
        <v>30</v>
      </c>
      <c r="G31" s="38">
        <v>235949</v>
      </c>
      <c r="H31" s="38">
        <f t="shared" si="1"/>
        <v>3185314</v>
      </c>
      <c r="I31" s="37" t="s">
        <v>31</v>
      </c>
      <c r="J31" s="37" t="s">
        <v>32</v>
      </c>
    </row>
    <row r="32" spans="1:10" outlineLevel="1" x14ac:dyDescent="0.2">
      <c r="A32" s="36">
        <v>46031</v>
      </c>
      <c r="B32" s="37" t="s">
        <v>76</v>
      </c>
      <c r="C32" s="37" t="s">
        <v>131</v>
      </c>
      <c r="D32" s="37" t="s">
        <v>162</v>
      </c>
      <c r="E32" s="38">
        <v>2122040</v>
      </c>
      <c r="F32" s="39" t="s">
        <v>30</v>
      </c>
      <c r="G32" s="38">
        <v>169763</v>
      </c>
      <c r="H32" s="38">
        <f t="shared" si="1"/>
        <v>2291803</v>
      </c>
      <c r="I32" s="37" t="s">
        <v>31</v>
      </c>
      <c r="J32" s="37" t="s">
        <v>32</v>
      </c>
    </row>
    <row r="33" spans="1:10" outlineLevel="1" x14ac:dyDescent="0.2">
      <c r="A33" s="36">
        <v>46031</v>
      </c>
      <c r="B33" s="37" t="s">
        <v>77</v>
      </c>
      <c r="C33" s="37" t="s">
        <v>131</v>
      </c>
      <c r="D33" s="37" t="s">
        <v>163</v>
      </c>
      <c r="E33" s="38">
        <v>2100440</v>
      </c>
      <c r="F33" s="39" t="s">
        <v>30</v>
      </c>
      <c r="G33" s="38">
        <v>168035</v>
      </c>
      <c r="H33" s="38">
        <f t="shared" si="1"/>
        <v>2268475</v>
      </c>
      <c r="I33" s="37" t="s">
        <v>31</v>
      </c>
      <c r="J33" s="37" t="s">
        <v>32</v>
      </c>
    </row>
    <row r="34" spans="1:10" outlineLevel="1" x14ac:dyDescent="0.2">
      <c r="A34" s="36">
        <v>46030</v>
      </c>
      <c r="B34" s="37" t="s">
        <v>78</v>
      </c>
      <c r="C34" s="37" t="s">
        <v>131</v>
      </c>
      <c r="D34" s="37" t="s">
        <v>164</v>
      </c>
      <c r="E34" s="38">
        <v>5086735</v>
      </c>
      <c r="F34" s="39" t="s">
        <v>30</v>
      </c>
      <c r="G34" s="38">
        <v>406939</v>
      </c>
      <c r="H34" s="38">
        <f t="shared" si="1"/>
        <v>5493674</v>
      </c>
      <c r="I34" s="37" t="s">
        <v>31</v>
      </c>
      <c r="J34" s="37" t="s">
        <v>32</v>
      </c>
    </row>
    <row r="35" spans="1:10" outlineLevel="1" x14ac:dyDescent="0.2">
      <c r="A35" s="36">
        <v>46030</v>
      </c>
      <c r="B35" s="37" t="s">
        <v>79</v>
      </c>
      <c r="C35" s="37" t="s">
        <v>131</v>
      </c>
      <c r="D35" s="37" t="s">
        <v>165</v>
      </c>
      <c r="E35" s="38">
        <v>13018900</v>
      </c>
      <c r="F35" s="39" t="s">
        <v>30</v>
      </c>
      <c r="G35" s="38">
        <v>1041512</v>
      </c>
      <c r="H35" s="38">
        <f t="shared" si="1"/>
        <v>14060412</v>
      </c>
      <c r="I35" s="37" t="s">
        <v>31</v>
      </c>
      <c r="J35" s="37" t="s">
        <v>32</v>
      </c>
    </row>
    <row r="36" spans="1:10" outlineLevel="1" x14ac:dyDescent="0.2">
      <c r="A36" s="36">
        <v>46030</v>
      </c>
      <c r="B36" s="37" t="s">
        <v>80</v>
      </c>
      <c r="C36" s="37" t="s">
        <v>131</v>
      </c>
      <c r="D36" s="37" t="s">
        <v>166</v>
      </c>
      <c r="E36" s="38">
        <v>3849040</v>
      </c>
      <c r="F36" s="39" t="s">
        <v>30</v>
      </c>
      <c r="G36" s="38">
        <v>307923</v>
      </c>
      <c r="H36" s="38">
        <f t="shared" si="1"/>
        <v>4156963</v>
      </c>
      <c r="I36" s="37" t="s">
        <v>31</v>
      </c>
      <c r="J36" s="37" t="s">
        <v>32</v>
      </c>
    </row>
    <row r="37" spans="1:10" outlineLevel="1" x14ac:dyDescent="0.2">
      <c r="A37" s="36">
        <v>46030</v>
      </c>
      <c r="B37" s="37" t="s">
        <v>81</v>
      </c>
      <c r="C37" s="37" t="s">
        <v>131</v>
      </c>
      <c r="D37" s="37" t="s">
        <v>167</v>
      </c>
      <c r="E37" s="38">
        <v>4199785</v>
      </c>
      <c r="F37" s="39" t="s">
        <v>30</v>
      </c>
      <c r="G37" s="38">
        <v>335983</v>
      </c>
      <c r="H37" s="38">
        <f t="shared" si="1"/>
        <v>4535768</v>
      </c>
      <c r="I37" s="37" t="s">
        <v>31</v>
      </c>
      <c r="J37" s="37" t="s">
        <v>32</v>
      </c>
    </row>
    <row r="38" spans="1:10" outlineLevel="1" x14ac:dyDescent="0.2">
      <c r="A38" s="36">
        <v>46030</v>
      </c>
      <c r="B38" s="37" t="s">
        <v>82</v>
      </c>
      <c r="C38" s="37" t="s">
        <v>131</v>
      </c>
      <c r="D38" s="37" t="s">
        <v>168</v>
      </c>
      <c r="E38" s="38">
        <v>2935200</v>
      </c>
      <c r="F38" s="39" t="s">
        <v>30</v>
      </c>
      <c r="G38" s="38">
        <v>234816</v>
      </c>
      <c r="H38" s="38">
        <f t="shared" si="1"/>
        <v>3170016</v>
      </c>
      <c r="I38" s="37" t="s">
        <v>31</v>
      </c>
      <c r="J38" s="37" t="s">
        <v>32</v>
      </c>
    </row>
    <row r="39" spans="1:10" outlineLevel="1" x14ac:dyDescent="0.2">
      <c r="A39" s="36">
        <v>46030</v>
      </c>
      <c r="B39" s="37" t="s">
        <v>83</v>
      </c>
      <c r="C39" s="37" t="s">
        <v>131</v>
      </c>
      <c r="D39" s="37" t="s">
        <v>169</v>
      </c>
      <c r="E39" s="38">
        <v>4377560</v>
      </c>
      <c r="F39" s="39" t="s">
        <v>30</v>
      </c>
      <c r="G39" s="38">
        <v>350205</v>
      </c>
      <c r="H39" s="38">
        <f t="shared" si="0"/>
        <v>4727765</v>
      </c>
      <c r="I39" s="37" t="s">
        <v>31</v>
      </c>
      <c r="J39" s="37" t="s">
        <v>32</v>
      </c>
    </row>
    <row r="40" spans="1:10" outlineLevel="1" x14ac:dyDescent="0.2">
      <c r="A40" s="36">
        <v>46030</v>
      </c>
      <c r="B40" s="37" t="s">
        <v>84</v>
      </c>
      <c r="C40" s="37" t="s">
        <v>131</v>
      </c>
      <c r="D40" s="37" t="s">
        <v>170</v>
      </c>
      <c r="E40" s="38">
        <v>2081460</v>
      </c>
      <c r="F40" s="39" t="s">
        <v>30</v>
      </c>
      <c r="G40" s="38">
        <v>166517</v>
      </c>
      <c r="H40" s="38">
        <f t="shared" si="0"/>
        <v>2247977</v>
      </c>
      <c r="I40" s="37" t="s">
        <v>31</v>
      </c>
      <c r="J40" s="37" t="s">
        <v>32</v>
      </c>
    </row>
    <row r="41" spans="1:10" outlineLevel="1" x14ac:dyDescent="0.2">
      <c r="A41" s="36">
        <v>46030</v>
      </c>
      <c r="B41" s="37" t="s">
        <v>85</v>
      </c>
      <c r="C41" s="37" t="s">
        <v>131</v>
      </c>
      <c r="D41" s="37" t="s">
        <v>171</v>
      </c>
      <c r="E41" s="38">
        <v>911760</v>
      </c>
      <c r="F41" s="39" t="s">
        <v>30</v>
      </c>
      <c r="G41" s="38">
        <v>72941</v>
      </c>
      <c r="H41" s="38">
        <f t="shared" si="0"/>
        <v>984701</v>
      </c>
      <c r="I41" s="37" t="s">
        <v>31</v>
      </c>
      <c r="J41" s="37" t="s">
        <v>32</v>
      </c>
    </row>
    <row r="42" spans="1:10" outlineLevel="1" x14ac:dyDescent="0.2">
      <c r="A42" s="36">
        <v>46030</v>
      </c>
      <c r="B42" s="37" t="s">
        <v>86</v>
      </c>
      <c r="C42" s="37" t="s">
        <v>131</v>
      </c>
      <c r="D42" s="37" t="s">
        <v>172</v>
      </c>
      <c r="E42" s="38">
        <v>2615840</v>
      </c>
      <c r="F42" s="39" t="s">
        <v>30</v>
      </c>
      <c r="G42" s="38">
        <v>209267</v>
      </c>
      <c r="H42" s="38">
        <f t="shared" si="0"/>
        <v>2825107</v>
      </c>
      <c r="I42" s="37" t="s">
        <v>31</v>
      </c>
      <c r="J42" s="37" t="s">
        <v>32</v>
      </c>
    </row>
    <row r="43" spans="1:10" outlineLevel="1" x14ac:dyDescent="0.2">
      <c r="A43" s="36">
        <v>46030</v>
      </c>
      <c r="B43" s="37" t="s">
        <v>87</v>
      </c>
      <c r="C43" s="37" t="s">
        <v>131</v>
      </c>
      <c r="D43" s="37" t="s">
        <v>173</v>
      </c>
      <c r="E43" s="38">
        <v>4539830</v>
      </c>
      <c r="F43" s="39" t="s">
        <v>30</v>
      </c>
      <c r="G43" s="38">
        <v>363186</v>
      </c>
      <c r="H43" s="38">
        <f t="shared" si="0"/>
        <v>4903016</v>
      </c>
      <c r="I43" s="37" t="s">
        <v>31</v>
      </c>
      <c r="J43" s="37" t="s">
        <v>32</v>
      </c>
    </row>
    <row r="44" spans="1:10" outlineLevel="1" x14ac:dyDescent="0.2">
      <c r="A44" s="36">
        <v>46030</v>
      </c>
      <c r="B44" s="37" t="s">
        <v>88</v>
      </c>
      <c r="C44" s="37" t="s">
        <v>131</v>
      </c>
      <c r="D44" s="37" t="s">
        <v>174</v>
      </c>
      <c r="E44" s="38">
        <v>5633590</v>
      </c>
      <c r="F44" s="39" t="s">
        <v>30</v>
      </c>
      <c r="G44" s="38">
        <v>450687</v>
      </c>
      <c r="H44" s="38">
        <f t="shared" si="0"/>
        <v>6084277</v>
      </c>
      <c r="I44" s="37" t="s">
        <v>31</v>
      </c>
      <c r="J44" s="37" t="s">
        <v>32</v>
      </c>
    </row>
    <row r="45" spans="1:10" outlineLevel="1" x14ac:dyDescent="0.2">
      <c r="A45" s="36">
        <v>46029</v>
      </c>
      <c r="B45" s="37" t="s">
        <v>89</v>
      </c>
      <c r="C45" s="37" t="s">
        <v>131</v>
      </c>
      <c r="D45" s="37" t="s">
        <v>175</v>
      </c>
      <c r="E45" s="38">
        <v>1468640</v>
      </c>
      <c r="F45" s="39" t="s">
        <v>30</v>
      </c>
      <c r="G45" s="38">
        <v>117491</v>
      </c>
      <c r="H45" s="38">
        <f t="shared" si="0"/>
        <v>1586131</v>
      </c>
      <c r="I45" s="37" t="s">
        <v>31</v>
      </c>
      <c r="J45" s="37" t="s">
        <v>32</v>
      </c>
    </row>
    <row r="46" spans="1:10" outlineLevel="1" x14ac:dyDescent="0.2">
      <c r="A46" s="36">
        <v>46029</v>
      </c>
      <c r="B46" s="37" t="s">
        <v>90</v>
      </c>
      <c r="C46" s="37" t="s">
        <v>131</v>
      </c>
      <c r="D46" s="37" t="s">
        <v>176</v>
      </c>
      <c r="E46" s="38">
        <v>455880</v>
      </c>
      <c r="F46" s="39" t="s">
        <v>30</v>
      </c>
      <c r="G46" s="38">
        <v>36470</v>
      </c>
      <c r="H46" s="38">
        <f t="shared" si="0"/>
        <v>492350</v>
      </c>
      <c r="I46" s="37" t="s">
        <v>31</v>
      </c>
      <c r="J46" s="37" t="s">
        <v>32</v>
      </c>
    </row>
    <row r="47" spans="1:10" outlineLevel="1" x14ac:dyDescent="0.2">
      <c r="A47" s="36">
        <v>46029</v>
      </c>
      <c r="B47" s="37" t="s">
        <v>91</v>
      </c>
      <c r="C47" s="37" t="s">
        <v>131</v>
      </c>
      <c r="D47" s="37" t="s">
        <v>177</v>
      </c>
      <c r="E47" s="38">
        <v>3288150</v>
      </c>
      <c r="F47" s="39" t="s">
        <v>30</v>
      </c>
      <c r="G47" s="38">
        <v>263052</v>
      </c>
      <c r="H47" s="38">
        <f t="shared" si="0"/>
        <v>3551202</v>
      </c>
      <c r="I47" s="37" t="s">
        <v>31</v>
      </c>
      <c r="J47" s="37" t="s">
        <v>32</v>
      </c>
    </row>
    <row r="48" spans="1:10" outlineLevel="1" x14ac:dyDescent="0.2">
      <c r="A48" s="36">
        <v>46029</v>
      </c>
      <c r="B48" s="37" t="s">
        <v>92</v>
      </c>
      <c r="C48" s="37" t="s">
        <v>131</v>
      </c>
      <c r="D48" s="37" t="s">
        <v>178</v>
      </c>
      <c r="E48" s="38">
        <v>2571670</v>
      </c>
      <c r="F48" s="39" t="s">
        <v>30</v>
      </c>
      <c r="G48" s="38">
        <v>205734</v>
      </c>
      <c r="H48" s="38">
        <f t="shared" si="0"/>
        <v>2777404</v>
      </c>
      <c r="I48" s="37" t="s">
        <v>31</v>
      </c>
      <c r="J48" s="37" t="s">
        <v>32</v>
      </c>
    </row>
    <row r="49" spans="1:10" outlineLevel="1" x14ac:dyDescent="0.2">
      <c r="A49" s="36">
        <v>46029</v>
      </c>
      <c r="B49" s="37" t="s">
        <v>93</v>
      </c>
      <c r="C49" s="37" t="s">
        <v>131</v>
      </c>
      <c r="D49" s="37" t="s">
        <v>179</v>
      </c>
      <c r="E49" s="38">
        <v>2864750</v>
      </c>
      <c r="F49" s="39" t="s">
        <v>30</v>
      </c>
      <c r="G49" s="38">
        <v>229180</v>
      </c>
      <c r="H49" s="38">
        <f t="shared" si="0"/>
        <v>3093930</v>
      </c>
      <c r="I49" s="37" t="s">
        <v>31</v>
      </c>
      <c r="J49" s="37" t="s">
        <v>32</v>
      </c>
    </row>
    <row r="50" spans="1:10" outlineLevel="1" x14ac:dyDescent="0.2">
      <c r="A50" s="36">
        <v>46029</v>
      </c>
      <c r="B50" s="37" t="s">
        <v>94</v>
      </c>
      <c r="C50" s="37" t="s">
        <v>131</v>
      </c>
      <c r="D50" s="37" t="s">
        <v>180</v>
      </c>
      <c r="E50" s="38">
        <v>3546510</v>
      </c>
      <c r="F50" s="39" t="s">
        <v>30</v>
      </c>
      <c r="G50" s="38">
        <v>283721</v>
      </c>
      <c r="H50" s="38">
        <f t="shared" si="0"/>
        <v>3830231</v>
      </c>
      <c r="I50" s="37" t="s">
        <v>31</v>
      </c>
      <c r="J50" s="37" t="s">
        <v>32</v>
      </c>
    </row>
    <row r="51" spans="1:10" outlineLevel="1" x14ac:dyDescent="0.2">
      <c r="A51" s="36">
        <v>46029</v>
      </c>
      <c r="B51" s="37" t="s">
        <v>95</v>
      </c>
      <c r="C51" s="37" t="s">
        <v>131</v>
      </c>
      <c r="D51" s="37" t="s">
        <v>181</v>
      </c>
      <c r="E51" s="38">
        <v>4193985</v>
      </c>
      <c r="F51" s="39" t="s">
        <v>30</v>
      </c>
      <c r="G51" s="38">
        <v>335519</v>
      </c>
      <c r="H51" s="38">
        <f t="shared" si="0"/>
        <v>4529504</v>
      </c>
      <c r="I51" s="37" t="s">
        <v>31</v>
      </c>
      <c r="J51" s="37" t="s">
        <v>32</v>
      </c>
    </row>
    <row r="52" spans="1:10" outlineLevel="1" x14ac:dyDescent="0.2">
      <c r="A52" s="36">
        <v>46029</v>
      </c>
      <c r="B52" s="37" t="s">
        <v>96</v>
      </c>
      <c r="C52" s="37" t="s">
        <v>131</v>
      </c>
      <c r="D52" s="37" t="s">
        <v>182</v>
      </c>
      <c r="E52" s="38">
        <v>3431080</v>
      </c>
      <c r="F52" s="39" t="s">
        <v>30</v>
      </c>
      <c r="G52" s="38">
        <v>274486</v>
      </c>
      <c r="H52" s="38">
        <f t="shared" si="0"/>
        <v>3705566</v>
      </c>
      <c r="I52" s="37" t="s">
        <v>31</v>
      </c>
      <c r="J52" s="37" t="s">
        <v>32</v>
      </c>
    </row>
    <row r="53" spans="1:10" outlineLevel="1" x14ac:dyDescent="0.2">
      <c r="A53" s="36">
        <v>46029</v>
      </c>
      <c r="B53" s="37" t="s">
        <v>97</v>
      </c>
      <c r="C53" s="37" t="s">
        <v>131</v>
      </c>
      <c r="D53" s="37" t="s">
        <v>183</v>
      </c>
      <c r="E53" s="38">
        <v>1686860</v>
      </c>
      <c r="F53" s="39" t="s">
        <v>30</v>
      </c>
      <c r="G53" s="38">
        <v>134949</v>
      </c>
      <c r="H53" s="38">
        <f t="shared" si="0"/>
        <v>1821809</v>
      </c>
      <c r="I53" s="37" t="s">
        <v>31</v>
      </c>
      <c r="J53" s="37" t="s">
        <v>32</v>
      </c>
    </row>
    <row r="54" spans="1:10" outlineLevel="1" x14ac:dyDescent="0.2">
      <c r="A54" s="36">
        <v>46028</v>
      </c>
      <c r="B54" s="37" t="s">
        <v>98</v>
      </c>
      <c r="C54" s="37" t="s">
        <v>131</v>
      </c>
      <c r="D54" s="37" t="s">
        <v>184</v>
      </c>
      <c r="E54" s="38">
        <v>394600</v>
      </c>
      <c r="F54" s="39" t="s">
        <v>30</v>
      </c>
      <c r="G54" s="38">
        <v>31568</v>
      </c>
      <c r="H54" s="38">
        <f t="shared" si="0"/>
        <v>426168</v>
      </c>
      <c r="I54" s="37" t="s">
        <v>31</v>
      </c>
      <c r="J54" s="37" t="s">
        <v>32</v>
      </c>
    </row>
    <row r="55" spans="1:10" outlineLevel="1" x14ac:dyDescent="0.2">
      <c r="A55" s="36">
        <v>46028</v>
      </c>
      <c r="B55" s="37" t="s">
        <v>99</v>
      </c>
      <c r="C55" s="37" t="s">
        <v>131</v>
      </c>
      <c r="D55" s="37" t="s">
        <v>185</v>
      </c>
      <c r="E55" s="38">
        <v>3936060</v>
      </c>
      <c r="F55" s="39" t="s">
        <v>30</v>
      </c>
      <c r="G55" s="38">
        <v>314885</v>
      </c>
      <c r="H55" s="38">
        <f t="shared" si="0"/>
        <v>4250945</v>
      </c>
      <c r="I55" s="37" t="s">
        <v>31</v>
      </c>
      <c r="J55" s="37" t="s">
        <v>32</v>
      </c>
    </row>
    <row r="56" spans="1:10" outlineLevel="1" x14ac:dyDescent="0.2">
      <c r="A56" s="36">
        <v>46028</v>
      </c>
      <c r="B56" s="37" t="s">
        <v>100</v>
      </c>
      <c r="C56" s="37" t="s">
        <v>131</v>
      </c>
      <c r="D56" s="37" t="s">
        <v>186</v>
      </c>
      <c r="E56" s="38">
        <v>2545000</v>
      </c>
      <c r="F56" s="39" t="s">
        <v>30</v>
      </c>
      <c r="G56" s="38">
        <v>203600</v>
      </c>
      <c r="H56" s="38">
        <f t="shared" si="0"/>
        <v>2748600</v>
      </c>
      <c r="I56" s="37" t="s">
        <v>31</v>
      </c>
      <c r="J56" s="37" t="s">
        <v>32</v>
      </c>
    </row>
    <row r="57" spans="1:10" outlineLevel="1" x14ac:dyDescent="0.2">
      <c r="A57" s="36">
        <v>46028</v>
      </c>
      <c r="B57" s="37" t="s">
        <v>101</v>
      </c>
      <c r="C57" s="37" t="s">
        <v>131</v>
      </c>
      <c r="D57" s="37" t="s">
        <v>187</v>
      </c>
      <c r="E57" s="38">
        <v>1686860</v>
      </c>
      <c r="F57" s="39" t="s">
        <v>30</v>
      </c>
      <c r="G57" s="38">
        <v>134949</v>
      </c>
      <c r="H57" s="38">
        <f t="shared" si="0"/>
        <v>1821809</v>
      </c>
      <c r="I57" s="37" t="s">
        <v>31</v>
      </c>
      <c r="J57" s="37" t="s">
        <v>32</v>
      </c>
    </row>
    <row r="58" spans="1:10" outlineLevel="1" x14ac:dyDescent="0.2">
      <c r="A58" s="36">
        <v>46028</v>
      </c>
      <c r="B58" s="37" t="s">
        <v>102</v>
      </c>
      <c r="C58" s="37" t="s">
        <v>131</v>
      </c>
      <c r="D58" s="37" t="s">
        <v>188</v>
      </c>
      <c r="E58" s="38">
        <v>4369510</v>
      </c>
      <c r="F58" s="39" t="s">
        <v>30</v>
      </c>
      <c r="G58" s="38">
        <v>349561</v>
      </c>
      <c r="H58" s="38">
        <f t="shared" si="0"/>
        <v>4719071</v>
      </c>
      <c r="I58" s="37" t="s">
        <v>31</v>
      </c>
      <c r="J58" s="37" t="s">
        <v>32</v>
      </c>
    </row>
    <row r="59" spans="1:10" outlineLevel="1" x14ac:dyDescent="0.2">
      <c r="A59" s="36">
        <v>46028</v>
      </c>
      <c r="B59" s="37" t="s">
        <v>103</v>
      </c>
      <c r="C59" s="37" t="s">
        <v>131</v>
      </c>
      <c r="D59" s="37" t="s">
        <v>189</v>
      </c>
      <c r="E59" s="38">
        <v>6154000</v>
      </c>
      <c r="F59" s="39" t="s">
        <v>30</v>
      </c>
      <c r="G59" s="38">
        <v>492320</v>
      </c>
      <c r="H59" s="38">
        <f t="shared" si="0"/>
        <v>6646320</v>
      </c>
      <c r="I59" s="37" t="s">
        <v>31</v>
      </c>
      <c r="J59" s="37" t="s">
        <v>32</v>
      </c>
    </row>
    <row r="60" spans="1:10" outlineLevel="1" x14ac:dyDescent="0.2">
      <c r="A60" s="36">
        <v>46028</v>
      </c>
      <c r="B60" s="37" t="s">
        <v>104</v>
      </c>
      <c r="C60" s="37" t="s">
        <v>131</v>
      </c>
      <c r="D60" s="37" t="s">
        <v>190</v>
      </c>
      <c r="E60" s="38">
        <v>2799350</v>
      </c>
      <c r="F60" s="39" t="s">
        <v>30</v>
      </c>
      <c r="G60" s="38">
        <v>223948</v>
      </c>
      <c r="H60" s="38">
        <f t="shared" si="0"/>
        <v>3023298</v>
      </c>
      <c r="I60" s="37" t="s">
        <v>31</v>
      </c>
      <c r="J60" s="37" t="s">
        <v>32</v>
      </c>
    </row>
    <row r="61" spans="1:10" outlineLevel="1" x14ac:dyDescent="0.2">
      <c r="A61" s="36">
        <v>46028</v>
      </c>
      <c r="B61" s="37" t="s">
        <v>105</v>
      </c>
      <c r="C61" s="37" t="s">
        <v>131</v>
      </c>
      <c r="D61" s="37" t="s">
        <v>191</v>
      </c>
      <c r="E61" s="38">
        <v>2658300</v>
      </c>
      <c r="F61" s="39" t="s">
        <v>30</v>
      </c>
      <c r="G61" s="38">
        <v>212664</v>
      </c>
      <c r="H61" s="38">
        <f t="shared" si="0"/>
        <v>2870964</v>
      </c>
      <c r="I61" s="37" t="s">
        <v>31</v>
      </c>
      <c r="J61" s="37" t="s">
        <v>32</v>
      </c>
    </row>
    <row r="62" spans="1:10" outlineLevel="1" x14ac:dyDescent="0.2">
      <c r="A62" s="36">
        <v>46028</v>
      </c>
      <c r="B62" s="37" t="s">
        <v>106</v>
      </c>
      <c r="C62" s="37" t="s">
        <v>131</v>
      </c>
      <c r="D62" s="37" t="s">
        <v>192</v>
      </c>
      <c r="E62" s="38">
        <v>3965460</v>
      </c>
      <c r="F62" s="39" t="s">
        <v>30</v>
      </c>
      <c r="G62" s="38">
        <v>317237</v>
      </c>
      <c r="H62" s="38">
        <f t="shared" si="0"/>
        <v>4282697</v>
      </c>
      <c r="I62" s="37" t="s">
        <v>31</v>
      </c>
      <c r="J62" s="37" t="s">
        <v>32</v>
      </c>
    </row>
    <row r="63" spans="1:10" outlineLevel="1" x14ac:dyDescent="0.2">
      <c r="A63" s="36">
        <v>46028</v>
      </c>
      <c r="B63" s="37" t="s">
        <v>107</v>
      </c>
      <c r="C63" s="37" t="s">
        <v>131</v>
      </c>
      <c r="D63" s="37" t="s">
        <v>193</v>
      </c>
      <c r="E63" s="38">
        <v>3757110</v>
      </c>
      <c r="F63" s="39" t="s">
        <v>30</v>
      </c>
      <c r="G63" s="38">
        <v>300569</v>
      </c>
      <c r="H63" s="38">
        <f t="shared" si="0"/>
        <v>4057679</v>
      </c>
      <c r="I63" s="37" t="s">
        <v>31</v>
      </c>
      <c r="J63" s="37" t="s">
        <v>32</v>
      </c>
    </row>
    <row r="64" spans="1:10" outlineLevel="1" x14ac:dyDescent="0.2">
      <c r="A64" s="36">
        <v>46028</v>
      </c>
      <c r="B64" s="37" t="s">
        <v>108</v>
      </c>
      <c r="C64" s="37" t="s">
        <v>131</v>
      </c>
      <c r="D64" s="37" t="s">
        <v>194</v>
      </c>
      <c r="E64" s="38">
        <v>2167235</v>
      </c>
      <c r="F64" s="39" t="s">
        <v>30</v>
      </c>
      <c r="G64" s="38">
        <v>173379</v>
      </c>
      <c r="H64" s="38">
        <f t="shared" si="0"/>
        <v>2340614</v>
      </c>
      <c r="I64" s="37" t="s">
        <v>31</v>
      </c>
      <c r="J64" s="37" t="s">
        <v>32</v>
      </c>
    </row>
    <row r="65" spans="1:10" outlineLevel="1" x14ac:dyDescent="0.2">
      <c r="A65" s="36">
        <v>46028</v>
      </c>
      <c r="B65" s="37" t="s">
        <v>109</v>
      </c>
      <c r="C65" s="37" t="s">
        <v>131</v>
      </c>
      <c r="D65" s="37" t="s">
        <v>195</v>
      </c>
      <c r="E65" s="38">
        <v>3824410</v>
      </c>
      <c r="F65" s="39" t="s">
        <v>30</v>
      </c>
      <c r="G65" s="38">
        <v>305953</v>
      </c>
      <c r="H65" s="38">
        <f t="shared" si="0"/>
        <v>4130363</v>
      </c>
      <c r="I65" s="37" t="s">
        <v>31</v>
      </c>
      <c r="J65" s="37" t="s">
        <v>32</v>
      </c>
    </row>
    <row r="66" spans="1:10" outlineLevel="1" x14ac:dyDescent="0.2">
      <c r="A66" s="36">
        <v>46028</v>
      </c>
      <c r="B66" s="37" t="s">
        <v>110</v>
      </c>
      <c r="C66" s="37" t="s">
        <v>131</v>
      </c>
      <c r="D66" s="37" t="s">
        <v>196</v>
      </c>
      <c r="E66" s="38">
        <v>2332220</v>
      </c>
      <c r="F66" s="39" t="s">
        <v>30</v>
      </c>
      <c r="G66" s="38">
        <v>186578</v>
      </c>
      <c r="H66" s="38">
        <f t="shared" si="0"/>
        <v>2518798</v>
      </c>
      <c r="I66" s="37" t="s">
        <v>31</v>
      </c>
      <c r="J66" s="37" t="s">
        <v>32</v>
      </c>
    </row>
    <row r="67" spans="1:10" outlineLevel="1" x14ac:dyDescent="0.2">
      <c r="A67" s="36">
        <v>46028</v>
      </c>
      <c r="B67" s="37" t="s">
        <v>111</v>
      </c>
      <c r="C67" s="37" t="s">
        <v>131</v>
      </c>
      <c r="D67" s="37" t="s">
        <v>197</v>
      </c>
      <c r="E67" s="38">
        <v>6325385</v>
      </c>
      <c r="F67" s="39" t="s">
        <v>30</v>
      </c>
      <c r="G67" s="38">
        <v>506031</v>
      </c>
      <c r="H67" s="38">
        <f t="shared" si="0"/>
        <v>6831416</v>
      </c>
      <c r="I67" s="37" t="s">
        <v>31</v>
      </c>
      <c r="J67" s="37" t="s">
        <v>32</v>
      </c>
    </row>
    <row r="68" spans="1:10" outlineLevel="1" x14ac:dyDescent="0.2">
      <c r="A68" s="36">
        <v>46025</v>
      </c>
      <c r="B68" s="37" t="s">
        <v>112</v>
      </c>
      <c r="C68" s="37" t="s">
        <v>131</v>
      </c>
      <c r="D68" s="37" t="s">
        <v>198</v>
      </c>
      <c r="E68" s="38">
        <v>1468640</v>
      </c>
      <c r="F68" s="39" t="s">
        <v>30</v>
      </c>
      <c r="G68" s="38">
        <v>117491</v>
      </c>
      <c r="H68" s="38">
        <f t="shared" si="0"/>
        <v>1586131</v>
      </c>
      <c r="I68" s="37" t="s">
        <v>31</v>
      </c>
      <c r="J68" s="37" t="s">
        <v>32</v>
      </c>
    </row>
    <row r="69" spans="1:10" outlineLevel="1" x14ac:dyDescent="0.2">
      <c r="A69" s="36">
        <v>46025</v>
      </c>
      <c r="B69" s="37" t="s">
        <v>113</v>
      </c>
      <c r="C69" s="37" t="s">
        <v>131</v>
      </c>
      <c r="D69" s="37" t="s">
        <v>199</v>
      </c>
      <c r="E69" s="38">
        <v>911760</v>
      </c>
      <c r="F69" s="39" t="s">
        <v>30</v>
      </c>
      <c r="G69" s="38">
        <v>72941</v>
      </c>
      <c r="H69" s="38">
        <f t="shared" si="0"/>
        <v>984701</v>
      </c>
      <c r="I69" s="37" t="s">
        <v>31</v>
      </c>
      <c r="J69" s="37" t="s">
        <v>32</v>
      </c>
    </row>
    <row r="70" spans="1:10" outlineLevel="1" x14ac:dyDescent="0.2">
      <c r="A70" s="36">
        <v>46024</v>
      </c>
      <c r="B70" s="37" t="s">
        <v>114</v>
      </c>
      <c r="C70" s="37" t="s">
        <v>133</v>
      </c>
      <c r="D70" s="37" t="s">
        <v>200</v>
      </c>
      <c r="E70" s="38">
        <v>911760</v>
      </c>
      <c r="F70" s="39" t="s">
        <v>30</v>
      </c>
      <c r="G70" s="38">
        <v>72941</v>
      </c>
      <c r="H70" s="38">
        <f t="shared" si="0"/>
        <v>984701</v>
      </c>
      <c r="I70" s="37" t="s">
        <v>31</v>
      </c>
      <c r="J70" s="37" t="s">
        <v>32</v>
      </c>
    </row>
    <row r="71" spans="1:10" outlineLevel="1" x14ac:dyDescent="0.2">
      <c r="A71" s="36">
        <v>46024</v>
      </c>
      <c r="B71" s="37" t="s">
        <v>115</v>
      </c>
      <c r="C71" s="37" t="s">
        <v>133</v>
      </c>
      <c r="D71" s="37" t="s">
        <v>201</v>
      </c>
      <c r="E71" s="38">
        <v>911760</v>
      </c>
      <c r="F71" s="39" t="s">
        <v>30</v>
      </c>
      <c r="G71" s="38">
        <v>72941</v>
      </c>
      <c r="H71" s="38">
        <f t="shared" si="0"/>
        <v>984701</v>
      </c>
      <c r="I71" s="37" t="s">
        <v>31</v>
      </c>
      <c r="J71" s="37" t="s">
        <v>32</v>
      </c>
    </row>
    <row r="72" spans="1:10" outlineLevel="1" x14ac:dyDescent="0.2">
      <c r="A72" s="36">
        <v>46024</v>
      </c>
      <c r="B72" s="37" t="s">
        <v>116</v>
      </c>
      <c r="C72" s="37" t="s">
        <v>133</v>
      </c>
      <c r="D72" s="37" t="s">
        <v>202</v>
      </c>
      <c r="E72" s="38">
        <v>2496680</v>
      </c>
      <c r="F72" s="39" t="s">
        <v>30</v>
      </c>
      <c r="G72" s="38">
        <v>199734</v>
      </c>
      <c r="H72" s="38">
        <f t="shared" si="0"/>
        <v>2696414</v>
      </c>
      <c r="I72" s="37" t="s">
        <v>31</v>
      </c>
      <c r="J72" s="37" t="s">
        <v>32</v>
      </c>
    </row>
    <row r="73" spans="1:10" outlineLevel="1" x14ac:dyDescent="0.2">
      <c r="A73" s="36">
        <v>46024</v>
      </c>
      <c r="B73" s="37" t="s">
        <v>33</v>
      </c>
      <c r="C73" s="37" t="s">
        <v>131</v>
      </c>
      <c r="D73" s="37" t="s">
        <v>203</v>
      </c>
      <c r="E73" s="38">
        <v>2818750</v>
      </c>
      <c r="F73" s="39" t="s">
        <v>30</v>
      </c>
      <c r="G73" s="38">
        <v>225500</v>
      </c>
      <c r="H73" s="38">
        <f t="shared" si="0"/>
        <v>3044250</v>
      </c>
      <c r="I73" s="37" t="s">
        <v>31</v>
      </c>
      <c r="J73" s="37" t="s">
        <v>32</v>
      </c>
    </row>
    <row r="74" spans="1:10" outlineLevel="1" x14ac:dyDescent="0.2">
      <c r="A74" s="36">
        <v>46024</v>
      </c>
      <c r="B74" s="37" t="s">
        <v>117</v>
      </c>
      <c r="C74" s="37" t="s">
        <v>131</v>
      </c>
      <c r="D74" s="37" t="s">
        <v>204</v>
      </c>
      <c r="E74" s="38">
        <v>4030790</v>
      </c>
      <c r="F74" s="39" t="s">
        <v>30</v>
      </c>
      <c r="G74" s="38">
        <v>322463</v>
      </c>
      <c r="H74" s="38">
        <f t="shared" si="0"/>
        <v>4353253</v>
      </c>
      <c r="I74" s="37" t="s">
        <v>31</v>
      </c>
      <c r="J74" s="37" t="s">
        <v>32</v>
      </c>
    </row>
    <row r="75" spans="1:10" outlineLevel="1" x14ac:dyDescent="0.2">
      <c r="A75" s="36">
        <v>46024</v>
      </c>
      <c r="B75" s="37" t="s">
        <v>118</v>
      </c>
      <c r="C75" s="37" t="s">
        <v>131</v>
      </c>
      <c r="D75" s="37" t="s">
        <v>205</v>
      </c>
      <c r="E75" s="38">
        <v>5842230</v>
      </c>
      <c r="F75" s="39" t="s">
        <v>30</v>
      </c>
      <c r="G75" s="38">
        <v>467378</v>
      </c>
      <c r="H75" s="38">
        <f t="shared" si="0"/>
        <v>6309608</v>
      </c>
      <c r="I75" s="37" t="s">
        <v>31</v>
      </c>
      <c r="J75" s="37" t="s">
        <v>32</v>
      </c>
    </row>
    <row r="76" spans="1:10" outlineLevel="1" x14ac:dyDescent="0.2">
      <c r="A76" s="36">
        <v>46024</v>
      </c>
      <c r="B76" s="37" t="s">
        <v>119</v>
      </c>
      <c r="C76" s="37" t="s">
        <v>131</v>
      </c>
      <c r="D76" s="37" t="s">
        <v>206</v>
      </c>
      <c r="E76" s="38">
        <v>3825680</v>
      </c>
      <c r="F76" s="39" t="s">
        <v>30</v>
      </c>
      <c r="G76" s="38">
        <v>306054</v>
      </c>
      <c r="H76" s="38">
        <f t="shared" si="0"/>
        <v>4131734</v>
      </c>
      <c r="I76" s="37" t="s">
        <v>31</v>
      </c>
      <c r="J76" s="37" t="s">
        <v>32</v>
      </c>
    </row>
    <row r="77" spans="1:10" outlineLevel="1" x14ac:dyDescent="0.2">
      <c r="A77" s="36">
        <v>46024</v>
      </c>
      <c r="B77" s="37" t="s">
        <v>120</v>
      </c>
      <c r="C77" s="37" t="s">
        <v>131</v>
      </c>
      <c r="D77" s="37" t="s">
        <v>207</v>
      </c>
      <c r="E77" s="38">
        <v>2864680</v>
      </c>
      <c r="F77" s="39" t="s">
        <v>30</v>
      </c>
      <c r="G77" s="38">
        <v>229174</v>
      </c>
      <c r="H77" s="38">
        <f t="shared" si="0"/>
        <v>3093854</v>
      </c>
      <c r="I77" s="37" t="s">
        <v>31</v>
      </c>
      <c r="J77" s="37" t="s">
        <v>32</v>
      </c>
    </row>
    <row r="78" spans="1:10" outlineLevel="1" x14ac:dyDescent="0.2">
      <c r="A78" s="42">
        <v>46048</v>
      </c>
      <c r="B78" s="37" t="s">
        <v>121</v>
      </c>
      <c r="C78" s="37"/>
      <c r="D78" s="37" t="s">
        <v>208</v>
      </c>
      <c r="E78" s="38">
        <v>-666348</v>
      </c>
      <c r="F78" s="39" t="s">
        <v>30</v>
      </c>
      <c r="G78" s="38">
        <v>-53308</v>
      </c>
      <c r="H78" s="38">
        <f t="shared" si="0"/>
        <v>-719656</v>
      </c>
      <c r="I78" s="37" t="s">
        <v>31</v>
      </c>
      <c r="J78" s="37" t="s">
        <v>32</v>
      </c>
    </row>
    <row r="79" spans="1:10" outlineLevel="1" x14ac:dyDescent="0.2">
      <c r="A79" s="42">
        <v>46043</v>
      </c>
      <c r="B79" s="37" t="s">
        <v>122</v>
      </c>
      <c r="C79" s="37"/>
      <c r="D79" s="37" t="s">
        <v>209</v>
      </c>
      <c r="E79" s="38">
        <v>-425304</v>
      </c>
      <c r="F79" s="39" t="s">
        <v>30</v>
      </c>
      <c r="G79" s="38">
        <v>-34024</v>
      </c>
      <c r="H79" s="38">
        <f t="shared" si="0"/>
        <v>-459328</v>
      </c>
      <c r="I79" s="37" t="s">
        <v>31</v>
      </c>
      <c r="J79" s="37" t="s">
        <v>32</v>
      </c>
    </row>
    <row r="80" spans="1:10" outlineLevel="1" x14ac:dyDescent="0.2">
      <c r="A80" s="42">
        <v>46041</v>
      </c>
      <c r="B80" s="37" t="s">
        <v>123</v>
      </c>
      <c r="C80" s="37"/>
      <c r="D80" s="37" t="s">
        <v>210</v>
      </c>
      <c r="E80" s="38">
        <v>-325222</v>
      </c>
      <c r="F80" s="39" t="s">
        <v>30</v>
      </c>
      <c r="G80" s="38">
        <v>-26018</v>
      </c>
      <c r="H80" s="38">
        <f t="shared" si="0"/>
        <v>-351240</v>
      </c>
      <c r="I80" s="37" t="s">
        <v>31</v>
      </c>
      <c r="J80" s="37" t="s">
        <v>32</v>
      </c>
    </row>
    <row r="81" spans="1:10" outlineLevel="1" x14ac:dyDescent="0.2">
      <c r="A81" s="42">
        <v>46041</v>
      </c>
      <c r="B81" s="37" t="s">
        <v>124</v>
      </c>
      <c r="C81" s="37"/>
      <c r="D81" s="37" t="s">
        <v>211</v>
      </c>
      <c r="E81" s="38">
        <v>-92000</v>
      </c>
      <c r="F81" s="39" t="s">
        <v>30</v>
      </c>
      <c r="G81" s="38">
        <v>-7360</v>
      </c>
      <c r="H81" s="38">
        <f t="shared" si="0"/>
        <v>-99360</v>
      </c>
      <c r="I81" s="37" t="s">
        <v>31</v>
      </c>
      <c r="J81" s="37" t="s">
        <v>32</v>
      </c>
    </row>
    <row r="82" spans="1:10" outlineLevel="1" x14ac:dyDescent="0.2">
      <c r="A82" s="42">
        <v>46041</v>
      </c>
      <c r="B82" s="37" t="s">
        <v>125</v>
      </c>
      <c r="C82" s="37"/>
      <c r="D82" s="37" t="s">
        <v>212</v>
      </c>
      <c r="E82" s="38">
        <v>-222116</v>
      </c>
      <c r="F82" s="39" t="s">
        <v>30</v>
      </c>
      <c r="G82" s="38">
        <v>-17769</v>
      </c>
      <c r="H82" s="38">
        <f t="shared" si="0"/>
        <v>-239885</v>
      </c>
      <c r="I82" s="37" t="s">
        <v>31</v>
      </c>
      <c r="J82" s="37" t="s">
        <v>32</v>
      </c>
    </row>
    <row r="83" spans="1:10" outlineLevel="1" x14ac:dyDescent="0.2">
      <c r="A83" s="42">
        <v>46036</v>
      </c>
      <c r="B83" s="37" t="s">
        <v>126</v>
      </c>
      <c r="C83" s="37"/>
      <c r="D83" s="37" t="s">
        <v>213</v>
      </c>
      <c r="E83" s="38">
        <v>-159856</v>
      </c>
      <c r="F83" s="39" t="s">
        <v>30</v>
      </c>
      <c r="G83" s="38">
        <v>-12788</v>
      </c>
      <c r="H83" s="38">
        <f t="shared" si="0"/>
        <v>-172644</v>
      </c>
      <c r="I83" s="37" t="s">
        <v>31</v>
      </c>
      <c r="J83" s="37" t="s">
        <v>32</v>
      </c>
    </row>
    <row r="84" spans="1:10" outlineLevel="1" x14ac:dyDescent="0.2">
      <c r="A84" s="42">
        <v>46034</v>
      </c>
      <c r="B84" s="37" t="s">
        <v>127</v>
      </c>
      <c r="C84" s="37"/>
      <c r="D84" s="37" t="s">
        <v>214</v>
      </c>
      <c r="E84" s="38">
        <v>-1057290</v>
      </c>
      <c r="F84" s="39" t="s">
        <v>30</v>
      </c>
      <c r="G84" s="38">
        <v>-84583</v>
      </c>
      <c r="H84" s="38">
        <f t="shared" si="0"/>
        <v>-1141873</v>
      </c>
      <c r="I84" s="37" t="s">
        <v>31</v>
      </c>
      <c r="J84" s="37" t="s">
        <v>32</v>
      </c>
    </row>
    <row r="85" spans="1:10" outlineLevel="1" x14ac:dyDescent="0.2">
      <c r="A85" s="42">
        <v>46030</v>
      </c>
      <c r="B85" s="37" t="s">
        <v>128</v>
      </c>
      <c r="C85" s="37"/>
      <c r="D85" s="37" t="s">
        <v>215</v>
      </c>
      <c r="E85" s="38">
        <v>-277975</v>
      </c>
      <c r="F85" s="39" t="s">
        <v>30</v>
      </c>
      <c r="G85" s="38">
        <v>-22238</v>
      </c>
      <c r="H85" s="38">
        <f t="shared" si="0"/>
        <v>-300213</v>
      </c>
      <c r="I85" s="37" t="s">
        <v>31</v>
      </c>
      <c r="J85" s="37" t="s">
        <v>32</v>
      </c>
    </row>
    <row r="86" spans="1:10" outlineLevel="1" x14ac:dyDescent="0.2">
      <c r="A86" s="42">
        <v>46026</v>
      </c>
      <c r="B86" s="37" t="s">
        <v>129</v>
      </c>
      <c r="C86" s="37"/>
      <c r="D86" s="37" t="s">
        <v>216</v>
      </c>
      <c r="E86" s="38">
        <v>-1111900</v>
      </c>
      <c r="F86" s="39" t="s">
        <v>30</v>
      </c>
      <c r="G86" s="38">
        <v>-88952</v>
      </c>
      <c r="H86" s="38">
        <f t="shared" si="0"/>
        <v>-1200852</v>
      </c>
      <c r="I86" s="37" t="s">
        <v>31</v>
      </c>
      <c r="J86" s="37" t="s">
        <v>32</v>
      </c>
    </row>
    <row r="87" spans="1:10" outlineLevel="1" x14ac:dyDescent="0.2">
      <c r="A87" s="42">
        <v>46026</v>
      </c>
      <c r="B87" s="37" t="s">
        <v>100</v>
      </c>
      <c r="C87" s="37"/>
      <c r="D87" s="37" t="s">
        <v>216</v>
      </c>
      <c r="E87" s="38">
        <v>-666348</v>
      </c>
      <c r="F87" s="39" t="s">
        <v>30</v>
      </c>
      <c r="G87" s="38">
        <v>-53308</v>
      </c>
      <c r="H87" s="38">
        <f t="shared" si="0"/>
        <v>-719656</v>
      </c>
      <c r="I87" s="37" t="s">
        <v>31</v>
      </c>
      <c r="J87" s="37" t="s">
        <v>32</v>
      </c>
    </row>
    <row r="88" spans="1:10" outlineLevel="1" x14ac:dyDescent="0.2">
      <c r="A88" s="42">
        <v>46051</v>
      </c>
      <c r="B88" s="37" t="s">
        <v>130</v>
      </c>
      <c r="C88" s="37"/>
      <c r="D88" s="37" t="s">
        <v>217</v>
      </c>
      <c r="E88" s="38">
        <v>-85992136</v>
      </c>
      <c r="F88" s="39" t="s">
        <v>30</v>
      </c>
      <c r="G88" s="38">
        <v>-6879371</v>
      </c>
      <c r="H88" s="38">
        <f t="shared" si="0"/>
        <v>-92871507</v>
      </c>
      <c r="I88" s="37" t="s">
        <v>31</v>
      </c>
      <c r="J88" s="37" t="s">
        <v>32</v>
      </c>
    </row>
    <row r="90" spans="1:10" x14ac:dyDescent="0.2">
      <c r="G90" s="38">
        <f>+SUBTOTAL(9,H:H)</f>
        <v>699885143</v>
      </c>
    </row>
    <row r="95" spans="1:10" s="41" customFormat="1" x14ac:dyDescent="0.2">
      <c r="A95" s="40"/>
      <c r="B95"/>
      <c r="C95"/>
      <c r="D95"/>
      <c r="F95"/>
      <c r="G95" s="41">
        <f>-G90</f>
        <v>-699885143</v>
      </c>
      <c r="I95"/>
      <c r="J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9C6C-209B-4004-B4BE-2FFAD82A8696}">
  <dimension ref="A1:K98"/>
  <sheetViews>
    <sheetView workbookViewId="0"/>
  </sheetViews>
  <sheetFormatPr defaultRowHeight="14.25" x14ac:dyDescent="0.2"/>
  <cols>
    <col min="2" max="2" width="11" bestFit="1" customWidth="1"/>
    <col min="4" max="4" width="75.625" bestFit="1" customWidth="1"/>
    <col min="8" max="8" width="9.5" bestFit="1" customWidth="1"/>
    <col min="9" max="9" width="16.625" bestFit="1" customWidth="1"/>
  </cols>
  <sheetData>
    <row r="1" spans="1:11" ht="31.5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  <c r="K1" s="43" t="s">
        <v>218</v>
      </c>
    </row>
    <row r="2" spans="1:11" x14ac:dyDescent="0.2">
      <c r="A2" s="36">
        <v>46020</v>
      </c>
      <c r="B2" s="37">
        <v>88995</v>
      </c>
      <c r="C2" s="37" t="s">
        <v>219</v>
      </c>
      <c r="D2" s="37" t="s">
        <v>220</v>
      </c>
      <c r="E2" s="38">
        <v>1276500</v>
      </c>
      <c r="F2" s="39" t="s">
        <v>30</v>
      </c>
      <c r="G2" s="38">
        <v>102120</v>
      </c>
      <c r="H2" s="38">
        <f>+E2+G2</f>
        <v>1378620</v>
      </c>
      <c r="I2" s="37" t="s">
        <v>31</v>
      </c>
      <c r="J2" s="37" t="s">
        <v>32</v>
      </c>
      <c r="K2" s="36">
        <v>46068</v>
      </c>
    </row>
    <row r="3" spans="1:11" x14ac:dyDescent="0.2">
      <c r="A3" s="36">
        <v>46020</v>
      </c>
      <c r="B3" s="37">
        <v>88996</v>
      </c>
      <c r="C3" s="37" t="s">
        <v>219</v>
      </c>
      <c r="D3" s="37" t="s">
        <v>221</v>
      </c>
      <c r="E3" s="38">
        <v>7102715</v>
      </c>
      <c r="F3" s="39" t="s">
        <v>30</v>
      </c>
      <c r="G3" s="38">
        <v>568217</v>
      </c>
      <c r="H3" s="38">
        <f t="shared" ref="H3:H66" si="0">+E3+G3</f>
        <v>7670932</v>
      </c>
      <c r="I3" s="37" t="s">
        <v>31</v>
      </c>
      <c r="J3" s="37" t="s">
        <v>32</v>
      </c>
      <c r="K3" s="36">
        <v>46068</v>
      </c>
    </row>
    <row r="4" spans="1:11" x14ac:dyDescent="0.2">
      <c r="A4" s="36">
        <v>46050</v>
      </c>
      <c r="B4" s="37">
        <v>6811</v>
      </c>
      <c r="C4" s="37" t="s">
        <v>131</v>
      </c>
      <c r="D4" s="37" t="s">
        <v>134</v>
      </c>
      <c r="E4" s="38">
        <v>96725866</v>
      </c>
      <c r="F4" s="39" t="s">
        <v>30</v>
      </c>
      <c r="G4" s="38">
        <v>7738069</v>
      </c>
      <c r="H4" s="38">
        <f t="shared" si="0"/>
        <v>104463935</v>
      </c>
      <c r="I4" s="37" t="s">
        <v>31</v>
      </c>
      <c r="J4" s="37" t="s">
        <v>32</v>
      </c>
      <c r="K4" s="36">
        <v>46098</v>
      </c>
    </row>
    <row r="5" spans="1:11" x14ac:dyDescent="0.2">
      <c r="A5" s="36">
        <v>46050</v>
      </c>
      <c r="B5" s="37">
        <v>6815</v>
      </c>
      <c r="C5" s="37" t="s">
        <v>131</v>
      </c>
      <c r="D5" s="37" t="s">
        <v>135</v>
      </c>
      <c r="E5" s="38">
        <v>47619831</v>
      </c>
      <c r="F5" s="39" t="s">
        <v>30</v>
      </c>
      <c r="G5" s="38">
        <v>3809586</v>
      </c>
      <c r="H5" s="38">
        <f t="shared" si="0"/>
        <v>51429417</v>
      </c>
      <c r="I5" s="37" t="s">
        <v>31</v>
      </c>
      <c r="J5" s="37" t="s">
        <v>32</v>
      </c>
      <c r="K5" s="36">
        <v>46098</v>
      </c>
    </row>
    <row r="6" spans="1:11" x14ac:dyDescent="0.2">
      <c r="A6" s="36">
        <v>46049</v>
      </c>
      <c r="B6" s="37">
        <v>148</v>
      </c>
      <c r="C6" s="37" t="s">
        <v>132</v>
      </c>
      <c r="D6" s="37" t="s">
        <v>136</v>
      </c>
      <c r="E6" s="38"/>
      <c r="F6" s="39" t="s">
        <v>30</v>
      </c>
      <c r="G6" s="38">
        <v>-3642419</v>
      </c>
      <c r="H6" s="38">
        <f t="shared" si="0"/>
        <v>-3642419</v>
      </c>
      <c r="I6" s="37" t="s">
        <v>31</v>
      </c>
      <c r="J6" s="37" t="s">
        <v>32</v>
      </c>
      <c r="K6" s="36">
        <v>46097</v>
      </c>
    </row>
    <row r="7" spans="1:11" x14ac:dyDescent="0.2">
      <c r="A7" s="36">
        <v>46049</v>
      </c>
      <c r="B7" s="37">
        <v>147</v>
      </c>
      <c r="C7" s="37" t="s">
        <v>132</v>
      </c>
      <c r="D7" s="37" t="s">
        <v>137</v>
      </c>
      <c r="E7" s="38"/>
      <c r="F7" s="39" t="s">
        <v>30</v>
      </c>
      <c r="G7" s="38">
        <v>-1821008</v>
      </c>
      <c r="H7" s="38">
        <f t="shared" si="0"/>
        <v>-1821008</v>
      </c>
      <c r="I7" s="37" t="s">
        <v>31</v>
      </c>
      <c r="J7" s="37" t="s">
        <v>32</v>
      </c>
      <c r="K7" s="36">
        <v>46097</v>
      </c>
    </row>
    <row r="8" spans="1:11" x14ac:dyDescent="0.2">
      <c r="A8" s="36">
        <v>46047</v>
      </c>
      <c r="B8" s="37">
        <v>6019</v>
      </c>
      <c r="C8" s="37" t="s">
        <v>131</v>
      </c>
      <c r="D8" s="37" t="s">
        <v>138</v>
      </c>
      <c r="E8" s="38">
        <v>86491883</v>
      </c>
      <c r="F8" s="39" t="s">
        <v>30</v>
      </c>
      <c r="G8" s="38">
        <v>6919351</v>
      </c>
      <c r="H8" s="38">
        <f t="shared" si="0"/>
        <v>93411234</v>
      </c>
      <c r="I8" s="37" t="s">
        <v>31</v>
      </c>
      <c r="J8" s="37" t="s">
        <v>32</v>
      </c>
      <c r="K8" s="36">
        <v>46095</v>
      </c>
    </row>
    <row r="9" spans="1:11" x14ac:dyDescent="0.2">
      <c r="A9" s="36">
        <v>46046</v>
      </c>
      <c r="B9" s="37">
        <v>5276</v>
      </c>
      <c r="C9" s="37" t="s">
        <v>131</v>
      </c>
      <c r="D9" s="37" t="s">
        <v>134</v>
      </c>
      <c r="E9" s="38">
        <v>56533384</v>
      </c>
      <c r="F9" s="39" t="s">
        <v>30</v>
      </c>
      <c r="G9" s="38">
        <v>4522671</v>
      </c>
      <c r="H9" s="38">
        <f t="shared" si="0"/>
        <v>61056055</v>
      </c>
      <c r="I9" s="37" t="s">
        <v>31</v>
      </c>
      <c r="J9" s="37" t="s">
        <v>32</v>
      </c>
      <c r="K9" s="36">
        <v>46094</v>
      </c>
    </row>
    <row r="10" spans="1:11" x14ac:dyDescent="0.2">
      <c r="A10" s="36">
        <v>46043</v>
      </c>
      <c r="B10" s="37">
        <v>4730</v>
      </c>
      <c r="C10" s="37" t="s">
        <v>131</v>
      </c>
      <c r="D10" s="37" t="s">
        <v>134</v>
      </c>
      <c r="E10" s="38">
        <v>65736289</v>
      </c>
      <c r="F10" s="39" t="s">
        <v>30</v>
      </c>
      <c r="G10" s="38">
        <v>5258903</v>
      </c>
      <c r="H10" s="38">
        <f t="shared" si="0"/>
        <v>70995192</v>
      </c>
      <c r="I10" s="37" t="s">
        <v>31</v>
      </c>
      <c r="J10" s="37" t="s">
        <v>32</v>
      </c>
      <c r="K10" s="36">
        <v>46091</v>
      </c>
    </row>
    <row r="11" spans="1:11" x14ac:dyDescent="0.2">
      <c r="A11" s="36">
        <v>46043</v>
      </c>
      <c r="B11" s="37">
        <v>5099</v>
      </c>
      <c r="C11" s="37" t="s">
        <v>131</v>
      </c>
      <c r="D11" s="37" t="s">
        <v>139</v>
      </c>
      <c r="E11" s="38">
        <v>65147573</v>
      </c>
      <c r="F11" s="39" t="s">
        <v>30</v>
      </c>
      <c r="G11" s="38">
        <v>5211806</v>
      </c>
      <c r="H11" s="38">
        <f t="shared" si="0"/>
        <v>70359379</v>
      </c>
      <c r="I11" s="37" t="s">
        <v>31</v>
      </c>
      <c r="J11" s="37" t="s">
        <v>32</v>
      </c>
      <c r="K11" s="36">
        <v>46091</v>
      </c>
    </row>
    <row r="12" spans="1:11" x14ac:dyDescent="0.2">
      <c r="A12" s="36">
        <v>46041</v>
      </c>
      <c r="B12" s="37">
        <v>3632</v>
      </c>
      <c r="C12" s="37" t="s">
        <v>131</v>
      </c>
      <c r="D12" s="37" t="s">
        <v>140</v>
      </c>
      <c r="E12" s="38">
        <v>26536477</v>
      </c>
      <c r="F12" s="39" t="s">
        <v>30</v>
      </c>
      <c r="G12" s="38">
        <v>2122918</v>
      </c>
      <c r="H12" s="38">
        <f t="shared" si="0"/>
        <v>28659395</v>
      </c>
      <c r="I12" s="37" t="s">
        <v>31</v>
      </c>
      <c r="J12" s="37" t="s">
        <v>32</v>
      </c>
      <c r="K12" s="36">
        <v>46089</v>
      </c>
    </row>
    <row r="13" spans="1:11" x14ac:dyDescent="0.2">
      <c r="A13" s="36">
        <v>46039</v>
      </c>
      <c r="B13" s="37">
        <v>3291</v>
      </c>
      <c r="C13" s="37" t="s">
        <v>131</v>
      </c>
      <c r="D13" s="37" t="s">
        <v>141</v>
      </c>
      <c r="E13" s="38">
        <v>65336609</v>
      </c>
      <c r="F13" s="39" t="s">
        <v>30</v>
      </c>
      <c r="G13" s="38">
        <v>5226929</v>
      </c>
      <c r="H13" s="38">
        <f t="shared" si="0"/>
        <v>70563538</v>
      </c>
      <c r="I13" s="37" t="s">
        <v>31</v>
      </c>
      <c r="J13" s="37" t="s">
        <v>32</v>
      </c>
      <c r="K13" s="36">
        <v>46087</v>
      </c>
    </row>
    <row r="14" spans="1:11" x14ac:dyDescent="0.2">
      <c r="A14" s="36">
        <v>46038</v>
      </c>
      <c r="B14" s="37">
        <v>81</v>
      </c>
      <c r="C14" s="37" t="s">
        <v>132</v>
      </c>
      <c r="D14" s="37" t="s">
        <v>142</v>
      </c>
      <c r="E14" s="38">
        <v>-34672010</v>
      </c>
      <c r="F14" s="39" t="s">
        <v>30</v>
      </c>
      <c r="G14" s="38">
        <v>-2773761</v>
      </c>
      <c r="H14" s="38">
        <f t="shared" si="0"/>
        <v>-37445771</v>
      </c>
      <c r="I14" s="37" t="s">
        <v>31</v>
      </c>
      <c r="J14" s="37" t="s">
        <v>32</v>
      </c>
      <c r="K14" s="36">
        <v>46086</v>
      </c>
    </row>
    <row r="15" spans="1:11" x14ac:dyDescent="0.2">
      <c r="A15" s="36">
        <v>46037</v>
      </c>
      <c r="B15" s="37">
        <v>3064</v>
      </c>
      <c r="C15" s="37" t="s">
        <v>131</v>
      </c>
      <c r="D15" s="37" t="s">
        <v>143</v>
      </c>
      <c r="E15" s="38">
        <v>34672010</v>
      </c>
      <c r="F15" s="39" t="s">
        <v>30</v>
      </c>
      <c r="G15" s="38">
        <v>2773761</v>
      </c>
      <c r="H15" s="38">
        <f t="shared" si="0"/>
        <v>37445771</v>
      </c>
      <c r="I15" s="37" t="s">
        <v>31</v>
      </c>
      <c r="J15" s="37" t="s">
        <v>32</v>
      </c>
      <c r="K15" s="36">
        <v>46085</v>
      </c>
    </row>
    <row r="16" spans="1:11" x14ac:dyDescent="0.2">
      <c r="A16" s="36">
        <v>46037</v>
      </c>
      <c r="B16" s="37">
        <v>3032</v>
      </c>
      <c r="C16" s="37" t="s">
        <v>131</v>
      </c>
      <c r="D16" s="37" t="s">
        <v>144</v>
      </c>
      <c r="E16" s="38">
        <v>48507550</v>
      </c>
      <c r="F16" s="39" t="s">
        <v>30</v>
      </c>
      <c r="G16" s="38">
        <v>3880604</v>
      </c>
      <c r="H16" s="38">
        <f t="shared" si="0"/>
        <v>52388154</v>
      </c>
      <c r="I16" s="37" t="s">
        <v>31</v>
      </c>
      <c r="J16" s="37" t="s">
        <v>32</v>
      </c>
      <c r="K16" s="36">
        <v>46085</v>
      </c>
    </row>
    <row r="17" spans="1:11" x14ac:dyDescent="0.2">
      <c r="A17" s="36">
        <v>46036</v>
      </c>
      <c r="B17" s="37">
        <v>2694</v>
      </c>
      <c r="C17" s="37" t="s">
        <v>131</v>
      </c>
      <c r="D17" s="37" t="s">
        <v>145</v>
      </c>
      <c r="E17" s="38">
        <v>1811790</v>
      </c>
      <c r="F17" s="39" t="s">
        <v>30</v>
      </c>
      <c r="G17" s="38">
        <v>144943</v>
      </c>
      <c r="H17" s="38">
        <f t="shared" si="0"/>
        <v>1956733</v>
      </c>
      <c r="I17" s="37" t="s">
        <v>31</v>
      </c>
      <c r="J17" s="37" t="s">
        <v>32</v>
      </c>
      <c r="K17" s="36">
        <v>46084</v>
      </c>
    </row>
    <row r="18" spans="1:11" x14ac:dyDescent="0.2">
      <c r="A18" s="36">
        <v>46035</v>
      </c>
      <c r="B18" s="37">
        <v>1997</v>
      </c>
      <c r="C18" s="37" t="s">
        <v>131</v>
      </c>
      <c r="D18" s="37" t="s">
        <v>146</v>
      </c>
      <c r="E18" s="38">
        <v>2379590</v>
      </c>
      <c r="F18" s="39" t="s">
        <v>30</v>
      </c>
      <c r="G18" s="38">
        <v>190367</v>
      </c>
      <c r="H18" s="38">
        <f t="shared" si="0"/>
        <v>2569957</v>
      </c>
      <c r="I18" s="37" t="s">
        <v>31</v>
      </c>
      <c r="J18" s="37" t="s">
        <v>32</v>
      </c>
      <c r="K18" s="36">
        <v>46083</v>
      </c>
    </row>
    <row r="19" spans="1:11" x14ac:dyDescent="0.2">
      <c r="A19" s="36">
        <v>46035</v>
      </c>
      <c r="B19" s="37">
        <v>1961</v>
      </c>
      <c r="C19" s="37" t="s">
        <v>131</v>
      </c>
      <c r="D19" s="37" t="s">
        <v>147</v>
      </c>
      <c r="E19" s="38">
        <v>1856330</v>
      </c>
      <c r="F19" s="39" t="s">
        <v>30</v>
      </c>
      <c r="G19" s="38">
        <v>148506</v>
      </c>
      <c r="H19" s="38">
        <f t="shared" si="0"/>
        <v>2004836</v>
      </c>
      <c r="I19" s="37" t="s">
        <v>31</v>
      </c>
      <c r="J19" s="37" t="s">
        <v>32</v>
      </c>
      <c r="K19" s="36">
        <v>46083</v>
      </c>
    </row>
    <row r="20" spans="1:11" x14ac:dyDescent="0.2">
      <c r="A20" s="36">
        <v>46035</v>
      </c>
      <c r="B20" s="37">
        <v>1930</v>
      </c>
      <c r="C20" s="37" t="s">
        <v>131</v>
      </c>
      <c r="D20" s="37" t="s">
        <v>148</v>
      </c>
      <c r="E20" s="38">
        <v>3627430</v>
      </c>
      <c r="F20" s="39" t="s">
        <v>30</v>
      </c>
      <c r="G20" s="38">
        <v>290194</v>
      </c>
      <c r="H20" s="38">
        <f t="shared" si="0"/>
        <v>3917624</v>
      </c>
      <c r="I20" s="37" t="s">
        <v>31</v>
      </c>
      <c r="J20" s="37" t="s">
        <v>32</v>
      </c>
      <c r="K20" s="36">
        <v>46083</v>
      </c>
    </row>
    <row r="21" spans="1:11" x14ac:dyDescent="0.2">
      <c r="A21" s="36">
        <v>46035</v>
      </c>
      <c r="B21" s="37">
        <v>1929</v>
      </c>
      <c r="C21" s="37" t="s">
        <v>131</v>
      </c>
      <c r="D21" s="37" t="s">
        <v>149</v>
      </c>
      <c r="E21" s="38">
        <v>1709195</v>
      </c>
      <c r="F21" s="39" t="s">
        <v>30</v>
      </c>
      <c r="G21" s="38">
        <v>136736</v>
      </c>
      <c r="H21" s="38">
        <f t="shared" si="0"/>
        <v>1845931</v>
      </c>
      <c r="I21" s="37" t="s">
        <v>31</v>
      </c>
      <c r="J21" s="37" t="s">
        <v>32</v>
      </c>
      <c r="K21" s="36">
        <v>46083</v>
      </c>
    </row>
    <row r="22" spans="1:11" x14ac:dyDescent="0.2">
      <c r="A22" s="36">
        <v>46035</v>
      </c>
      <c r="B22" s="37">
        <v>1928</v>
      </c>
      <c r="C22" s="37" t="s">
        <v>131</v>
      </c>
      <c r="D22" s="37" t="s">
        <v>150</v>
      </c>
      <c r="E22" s="38">
        <v>6714870</v>
      </c>
      <c r="F22" s="39" t="s">
        <v>30</v>
      </c>
      <c r="G22" s="38">
        <v>537190</v>
      </c>
      <c r="H22" s="38">
        <f t="shared" si="0"/>
        <v>7252060</v>
      </c>
      <c r="I22" s="37" t="s">
        <v>31</v>
      </c>
      <c r="J22" s="37" t="s">
        <v>32</v>
      </c>
      <c r="K22" s="36">
        <v>46083</v>
      </c>
    </row>
    <row r="23" spans="1:11" x14ac:dyDescent="0.2">
      <c r="A23" s="36">
        <v>46035</v>
      </c>
      <c r="B23" s="37">
        <v>1927</v>
      </c>
      <c r="C23" s="37" t="s">
        <v>131</v>
      </c>
      <c r="D23" s="37" t="s">
        <v>151</v>
      </c>
      <c r="E23" s="38">
        <v>2640420</v>
      </c>
      <c r="F23" s="39" t="s">
        <v>30</v>
      </c>
      <c r="G23" s="38">
        <v>211234</v>
      </c>
      <c r="H23" s="38">
        <f t="shared" si="0"/>
        <v>2851654</v>
      </c>
      <c r="I23" s="37" t="s">
        <v>31</v>
      </c>
      <c r="J23" s="37" t="s">
        <v>32</v>
      </c>
      <c r="K23" s="36">
        <v>46083</v>
      </c>
    </row>
    <row r="24" spans="1:11" x14ac:dyDescent="0.2">
      <c r="A24" s="36">
        <v>46034</v>
      </c>
      <c r="B24" s="37">
        <v>1793</v>
      </c>
      <c r="C24" s="37" t="s">
        <v>131</v>
      </c>
      <c r="D24" s="37" t="s">
        <v>152</v>
      </c>
      <c r="E24" s="38">
        <v>23669955</v>
      </c>
      <c r="F24" s="39" t="s">
        <v>30</v>
      </c>
      <c r="G24" s="38">
        <v>1893596</v>
      </c>
      <c r="H24" s="38">
        <f t="shared" si="0"/>
        <v>25563551</v>
      </c>
      <c r="I24" s="37" t="s">
        <v>31</v>
      </c>
      <c r="J24" s="37" t="s">
        <v>32</v>
      </c>
      <c r="K24" s="36">
        <v>46082</v>
      </c>
    </row>
    <row r="25" spans="1:11" x14ac:dyDescent="0.2">
      <c r="A25" s="36">
        <v>46032</v>
      </c>
      <c r="B25" s="37">
        <v>1799</v>
      </c>
      <c r="C25" s="37" t="s">
        <v>131</v>
      </c>
      <c r="D25" s="37" t="s">
        <v>153</v>
      </c>
      <c r="E25" s="38">
        <v>14095680</v>
      </c>
      <c r="F25" s="39" t="s">
        <v>30</v>
      </c>
      <c r="G25" s="38">
        <v>1127654</v>
      </c>
      <c r="H25" s="38">
        <f t="shared" si="0"/>
        <v>15223334</v>
      </c>
      <c r="I25" s="37" t="s">
        <v>31</v>
      </c>
      <c r="J25" s="37" t="s">
        <v>32</v>
      </c>
      <c r="K25" s="36">
        <v>46080</v>
      </c>
    </row>
    <row r="26" spans="1:11" x14ac:dyDescent="0.2">
      <c r="A26" s="36">
        <v>46032</v>
      </c>
      <c r="B26" s="37">
        <v>1729</v>
      </c>
      <c r="C26" s="37" t="s">
        <v>131</v>
      </c>
      <c r="D26" s="37" t="s">
        <v>154</v>
      </c>
      <c r="E26" s="38">
        <v>3455685</v>
      </c>
      <c r="F26" s="39" t="s">
        <v>30</v>
      </c>
      <c r="G26" s="38">
        <v>276455</v>
      </c>
      <c r="H26" s="38">
        <f t="shared" si="0"/>
        <v>3732140</v>
      </c>
      <c r="I26" s="37" t="s">
        <v>31</v>
      </c>
      <c r="J26" s="37" t="s">
        <v>32</v>
      </c>
      <c r="K26" s="36">
        <v>46080</v>
      </c>
    </row>
    <row r="27" spans="1:11" x14ac:dyDescent="0.2">
      <c r="A27" s="36">
        <v>46031</v>
      </c>
      <c r="B27" s="37">
        <v>1611</v>
      </c>
      <c r="C27" s="37" t="s">
        <v>131</v>
      </c>
      <c r="D27" s="37" t="s">
        <v>155</v>
      </c>
      <c r="E27" s="38">
        <v>5980950</v>
      </c>
      <c r="F27" s="39" t="s">
        <v>30</v>
      </c>
      <c r="G27" s="38">
        <v>478476</v>
      </c>
      <c r="H27" s="38">
        <f t="shared" si="0"/>
        <v>6459426</v>
      </c>
      <c r="I27" s="37" t="s">
        <v>31</v>
      </c>
      <c r="J27" s="37" t="s">
        <v>32</v>
      </c>
      <c r="K27" s="36">
        <v>46079</v>
      </c>
    </row>
    <row r="28" spans="1:11" x14ac:dyDescent="0.2">
      <c r="A28" s="36">
        <v>46031</v>
      </c>
      <c r="B28" s="37">
        <v>1610</v>
      </c>
      <c r="C28" s="37" t="s">
        <v>131</v>
      </c>
      <c r="D28" s="37" t="s">
        <v>156</v>
      </c>
      <c r="E28" s="38">
        <v>3489915</v>
      </c>
      <c r="F28" s="39" t="s">
        <v>30</v>
      </c>
      <c r="G28" s="38">
        <v>279193</v>
      </c>
      <c r="H28" s="38">
        <f t="shared" si="0"/>
        <v>3769108</v>
      </c>
      <c r="I28" s="37" t="s">
        <v>31</v>
      </c>
      <c r="J28" s="37" t="s">
        <v>32</v>
      </c>
      <c r="K28" s="36">
        <v>46079</v>
      </c>
    </row>
    <row r="29" spans="1:11" x14ac:dyDescent="0.2">
      <c r="A29" s="36">
        <v>46031</v>
      </c>
      <c r="B29" s="37">
        <v>1592</v>
      </c>
      <c r="C29" s="37" t="s">
        <v>131</v>
      </c>
      <c r="D29" s="37" t="s">
        <v>157</v>
      </c>
      <c r="E29" s="38">
        <v>3592810</v>
      </c>
      <c r="F29" s="39" t="s">
        <v>30</v>
      </c>
      <c r="G29" s="38">
        <v>287425</v>
      </c>
      <c r="H29" s="38">
        <f t="shared" si="0"/>
        <v>3880235</v>
      </c>
      <c r="I29" s="37" t="s">
        <v>31</v>
      </c>
      <c r="J29" s="37" t="s">
        <v>32</v>
      </c>
      <c r="K29" s="36">
        <v>46079</v>
      </c>
    </row>
    <row r="30" spans="1:11" x14ac:dyDescent="0.2">
      <c r="A30" s="36">
        <v>46031</v>
      </c>
      <c r="B30" s="37">
        <v>1634</v>
      </c>
      <c r="C30" s="37" t="s">
        <v>131</v>
      </c>
      <c r="D30" s="37" t="s">
        <v>158</v>
      </c>
      <c r="E30" s="38">
        <v>1633240</v>
      </c>
      <c r="F30" s="39" t="s">
        <v>30</v>
      </c>
      <c r="G30" s="38">
        <v>130659</v>
      </c>
      <c r="H30" s="38">
        <f t="shared" si="0"/>
        <v>1763899</v>
      </c>
      <c r="I30" s="37" t="s">
        <v>31</v>
      </c>
      <c r="J30" s="37" t="s">
        <v>32</v>
      </c>
      <c r="K30" s="36">
        <v>46079</v>
      </c>
    </row>
    <row r="31" spans="1:11" x14ac:dyDescent="0.2">
      <c r="A31" s="36">
        <v>46031</v>
      </c>
      <c r="B31" s="37">
        <v>1633</v>
      </c>
      <c r="C31" s="37" t="s">
        <v>131</v>
      </c>
      <c r="D31" s="37" t="s">
        <v>159</v>
      </c>
      <c r="E31" s="38">
        <v>3455685</v>
      </c>
      <c r="F31" s="39" t="s">
        <v>30</v>
      </c>
      <c r="G31" s="38">
        <v>276455</v>
      </c>
      <c r="H31" s="38">
        <f t="shared" si="0"/>
        <v>3732140</v>
      </c>
      <c r="I31" s="37" t="s">
        <v>31</v>
      </c>
      <c r="J31" s="37" t="s">
        <v>32</v>
      </c>
      <c r="K31" s="36">
        <v>46079</v>
      </c>
    </row>
    <row r="32" spans="1:11" x14ac:dyDescent="0.2">
      <c r="A32" s="36">
        <v>46031</v>
      </c>
      <c r="B32" s="37">
        <v>1412</v>
      </c>
      <c r="C32" s="37" t="s">
        <v>131</v>
      </c>
      <c r="D32" s="37" t="s">
        <v>160</v>
      </c>
      <c r="E32" s="38">
        <v>15654835</v>
      </c>
      <c r="F32" s="39" t="s">
        <v>30</v>
      </c>
      <c r="G32" s="38">
        <v>1252387</v>
      </c>
      <c r="H32" s="38">
        <f t="shared" si="0"/>
        <v>16907222</v>
      </c>
      <c r="I32" s="37" t="s">
        <v>31</v>
      </c>
      <c r="J32" s="37" t="s">
        <v>32</v>
      </c>
      <c r="K32" s="36">
        <v>46079</v>
      </c>
    </row>
    <row r="33" spans="1:11" x14ac:dyDescent="0.2">
      <c r="A33" s="36">
        <v>46031</v>
      </c>
      <c r="B33" s="37">
        <v>1411</v>
      </c>
      <c r="C33" s="37" t="s">
        <v>131</v>
      </c>
      <c r="D33" s="37" t="s">
        <v>161</v>
      </c>
      <c r="E33" s="38">
        <v>2949365</v>
      </c>
      <c r="F33" s="39" t="s">
        <v>30</v>
      </c>
      <c r="G33" s="38">
        <v>235949</v>
      </c>
      <c r="H33" s="38">
        <f t="shared" si="0"/>
        <v>3185314</v>
      </c>
      <c r="I33" s="37" t="s">
        <v>31</v>
      </c>
      <c r="J33" s="37" t="s">
        <v>32</v>
      </c>
      <c r="K33" s="36">
        <v>46079</v>
      </c>
    </row>
    <row r="34" spans="1:11" x14ac:dyDescent="0.2">
      <c r="A34" s="36">
        <v>46031</v>
      </c>
      <c r="B34" s="37">
        <v>1410</v>
      </c>
      <c r="C34" s="37" t="s">
        <v>131</v>
      </c>
      <c r="D34" s="37" t="s">
        <v>162</v>
      </c>
      <c r="E34" s="38">
        <v>2122040</v>
      </c>
      <c r="F34" s="39" t="s">
        <v>30</v>
      </c>
      <c r="G34" s="38">
        <v>169763</v>
      </c>
      <c r="H34" s="38">
        <f t="shared" si="0"/>
        <v>2291803</v>
      </c>
      <c r="I34" s="37" t="s">
        <v>31</v>
      </c>
      <c r="J34" s="37" t="s">
        <v>32</v>
      </c>
      <c r="K34" s="36">
        <v>46079</v>
      </c>
    </row>
    <row r="35" spans="1:11" x14ac:dyDescent="0.2">
      <c r="A35" s="36">
        <v>46031</v>
      </c>
      <c r="B35" s="37">
        <v>1408</v>
      </c>
      <c r="C35" s="37" t="s">
        <v>131</v>
      </c>
      <c r="D35" s="37" t="s">
        <v>163</v>
      </c>
      <c r="E35" s="38">
        <v>2100440</v>
      </c>
      <c r="F35" s="39" t="s">
        <v>30</v>
      </c>
      <c r="G35" s="38">
        <v>168035</v>
      </c>
      <c r="H35" s="38">
        <f t="shared" si="0"/>
        <v>2268475</v>
      </c>
      <c r="I35" s="37" t="s">
        <v>31</v>
      </c>
      <c r="J35" s="37" t="s">
        <v>32</v>
      </c>
      <c r="K35" s="36">
        <v>46079</v>
      </c>
    </row>
    <row r="36" spans="1:11" x14ac:dyDescent="0.2">
      <c r="A36" s="36">
        <v>46030</v>
      </c>
      <c r="B36" s="37">
        <v>1414</v>
      </c>
      <c r="C36" s="37" t="s">
        <v>131</v>
      </c>
      <c r="D36" s="37" t="s">
        <v>164</v>
      </c>
      <c r="E36" s="38">
        <v>5086735</v>
      </c>
      <c r="F36" s="39" t="s">
        <v>30</v>
      </c>
      <c r="G36" s="38">
        <v>406939</v>
      </c>
      <c r="H36" s="38">
        <f t="shared" si="0"/>
        <v>5493674</v>
      </c>
      <c r="I36" s="37" t="s">
        <v>31</v>
      </c>
      <c r="J36" s="37" t="s">
        <v>32</v>
      </c>
      <c r="K36" s="36">
        <v>46078</v>
      </c>
    </row>
    <row r="37" spans="1:11" x14ac:dyDescent="0.2">
      <c r="A37" s="36">
        <v>46030</v>
      </c>
      <c r="B37" s="37">
        <v>1413</v>
      </c>
      <c r="C37" s="37" t="s">
        <v>131</v>
      </c>
      <c r="D37" s="37" t="s">
        <v>165</v>
      </c>
      <c r="E37" s="38">
        <v>13018900</v>
      </c>
      <c r="F37" s="39" t="s">
        <v>30</v>
      </c>
      <c r="G37" s="38">
        <v>1041512</v>
      </c>
      <c r="H37" s="38">
        <f t="shared" si="0"/>
        <v>14060412</v>
      </c>
      <c r="I37" s="37" t="s">
        <v>31</v>
      </c>
      <c r="J37" s="37" t="s">
        <v>32</v>
      </c>
      <c r="K37" s="36">
        <v>46078</v>
      </c>
    </row>
    <row r="38" spans="1:11" x14ac:dyDescent="0.2">
      <c r="A38" s="36">
        <v>46030</v>
      </c>
      <c r="B38" s="37">
        <v>1407</v>
      </c>
      <c r="C38" s="37" t="s">
        <v>131</v>
      </c>
      <c r="D38" s="37" t="s">
        <v>166</v>
      </c>
      <c r="E38" s="38">
        <v>3849040</v>
      </c>
      <c r="F38" s="39" t="s">
        <v>30</v>
      </c>
      <c r="G38" s="38">
        <v>307923</v>
      </c>
      <c r="H38" s="38">
        <f t="shared" si="0"/>
        <v>4156963</v>
      </c>
      <c r="I38" s="37" t="s">
        <v>31</v>
      </c>
      <c r="J38" s="37" t="s">
        <v>32</v>
      </c>
      <c r="K38" s="36">
        <v>46078</v>
      </c>
    </row>
    <row r="39" spans="1:11" x14ac:dyDescent="0.2">
      <c r="A39" s="36">
        <v>46030</v>
      </c>
      <c r="B39" s="37">
        <v>1406</v>
      </c>
      <c r="C39" s="37" t="s">
        <v>131</v>
      </c>
      <c r="D39" s="37" t="s">
        <v>167</v>
      </c>
      <c r="E39" s="38">
        <v>4199785</v>
      </c>
      <c r="F39" s="39" t="s">
        <v>30</v>
      </c>
      <c r="G39" s="38">
        <v>335983</v>
      </c>
      <c r="H39" s="38">
        <f t="shared" si="0"/>
        <v>4535768</v>
      </c>
      <c r="I39" s="37" t="s">
        <v>31</v>
      </c>
      <c r="J39" s="37" t="s">
        <v>32</v>
      </c>
      <c r="K39" s="36">
        <v>46078</v>
      </c>
    </row>
    <row r="40" spans="1:11" x14ac:dyDescent="0.2">
      <c r="A40" s="36">
        <v>46030</v>
      </c>
      <c r="B40" s="37">
        <v>1405</v>
      </c>
      <c r="C40" s="37" t="s">
        <v>131</v>
      </c>
      <c r="D40" s="37" t="s">
        <v>168</v>
      </c>
      <c r="E40" s="38">
        <v>2935200</v>
      </c>
      <c r="F40" s="39" t="s">
        <v>30</v>
      </c>
      <c r="G40" s="38">
        <v>234816</v>
      </c>
      <c r="H40" s="38">
        <f t="shared" si="0"/>
        <v>3170016</v>
      </c>
      <c r="I40" s="37" t="s">
        <v>31</v>
      </c>
      <c r="J40" s="37" t="s">
        <v>32</v>
      </c>
      <c r="K40" s="36">
        <v>46078</v>
      </c>
    </row>
    <row r="41" spans="1:11" x14ac:dyDescent="0.2">
      <c r="A41" s="36">
        <v>46030</v>
      </c>
      <c r="B41" s="37">
        <v>1403</v>
      </c>
      <c r="C41" s="37" t="s">
        <v>131</v>
      </c>
      <c r="D41" s="37" t="s">
        <v>169</v>
      </c>
      <c r="E41" s="38">
        <v>4377560</v>
      </c>
      <c r="F41" s="39" t="s">
        <v>30</v>
      </c>
      <c r="G41" s="38">
        <v>350205</v>
      </c>
      <c r="H41" s="38">
        <f t="shared" si="0"/>
        <v>4727765</v>
      </c>
      <c r="I41" s="37" t="s">
        <v>31</v>
      </c>
      <c r="J41" s="37" t="s">
        <v>32</v>
      </c>
      <c r="K41" s="36">
        <v>46078</v>
      </c>
    </row>
    <row r="42" spans="1:11" x14ac:dyDescent="0.2">
      <c r="A42" s="36">
        <v>46030</v>
      </c>
      <c r="B42" s="37">
        <v>1402</v>
      </c>
      <c r="C42" s="37" t="s">
        <v>131</v>
      </c>
      <c r="D42" s="37" t="s">
        <v>170</v>
      </c>
      <c r="E42" s="38">
        <v>2081460</v>
      </c>
      <c r="F42" s="39" t="s">
        <v>30</v>
      </c>
      <c r="G42" s="38">
        <v>166517</v>
      </c>
      <c r="H42" s="38">
        <f t="shared" si="0"/>
        <v>2247977</v>
      </c>
      <c r="I42" s="37" t="s">
        <v>31</v>
      </c>
      <c r="J42" s="37" t="s">
        <v>32</v>
      </c>
      <c r="K42" s="36">
        <v>46078</v>
      </c>
    </row>
    <row r="43" spans="1:11" x14ac:dyDescent="0.2">
      <c r="A43" s="36">
        <v>46030</v>
      </c>
      <c r="B43" s="37">
        <v>1404</v>
      </c>
      <c r="C43" s="37" t="s">
        <v>131</v>
      </c>
      <c r="D43" s="37" t="s">
        <v>171</v>
      </c>
      <c r="E43" s="38">
        <v>911760</v>
      </c>
      <c r="F43" s="39" t="s">
        <v>30</v>
      </c>
      <c r="G43" s="38">
        <v>72941</v>
      </c>
      <c r="H43" s="38">
        <f t="shared" si="0"/>
        <v>984701</v>
      </c>
      <c r="I43" s="37" t="s">
        <v>31</v>
      </c>
      <c r="J43" s="37" t="s">
        <v>32</v>
      </c>
      <c r="K43" s="36">
        <v>46078</v>
      </c>
    </row>
    <row r="44" spans="1:11" x14ac:dyDescent="0.2">
      <c r="A44" s="36">
        <v>46030</v>
      </c>
      <c r="B44" s="37">
        <v>1409</v>
      </c>
      <c r="C44" s="37" t="s">
        <v>131</v>
      </c>
      <c r="D44" s="37" t="s">
        <v>172</v>
      </c>
      <c r="E44" s="38">
        <v>2615840</v>
      </c>
      <c r="F44" s="39" t="s">
        <v>30</v>
      </c>
      <c r="G44" s="38">
        <v>209267</v>
      </c>
      <c r="H44" s="38">
        <f t="shared" si="0"/>
        <v>2825107</v>
      </c>
      <c r="I44" s="37" t="s">
        <v>31</v>
      </c>
      <c r="J44" s="37" t="s">
        <v>32</v>
      </c>
      <c r="K44" s="36">
        <v>46078</v>
      </c>
    </row>
    <row r="45" spans="1:11" x14ac:dyDescent="0.2">
      <c r="A45" s="36">
        <v>46030</v>
      </c>
      <c r="B45" s="37">
        <v>1340</v>
      </c>
      <c r="C45" s="37" t="s">
        <v>131</v>
      </c>
      <c r="D45" s="37" t="s">
        <v>173</v>
      </c>
      <c r="E45" s="38">
        <v>4539830</v>
      </c>
      <c r="F45" s="39" t="s">
        <v>30</v>
      </c>
      <c r="G45" s="38">
        <v>363186</v>
      </c>
      <c r="H45" s="38">
        <f t="shared" si="0"/>
        <v>4903016</v>
      </c>
      <c r="I45" s="37" t="s">
        <v>31</v>
      </c>
      <c r="J45" s="37" t="s">
        <v>32</v>
      </c>
      <c r="K45" s="36">
        <v>46078</v>
      </c>
    </row>
    <row r="46" spans="1:11" x14ac:dyDescent="0.2">
      <c r="A46" s="36">
        <v>46030</v>
      </c>
      <c r="B46" s="37">
        <v>1323</v>
      </c>
      <c r="C46" s="37" t="s">
        <v>131</v>
      </c>
      <c r="D46" s="37" t="s">
        <v>174</v>
      </c>
      <c r="E46" s="38">
        <v>5633590</v>
      </c>
      <c r="F46" s="39" t="s">
        <v>30</v>
      </c>
      <c r="G46" s="38">
        <v>450687</v>
      </c>
      <c r="H46" s="38">
        <f t="shared" si="0"/>
        <v>6084277</v>
      </c>
      <c r="I46" s="37" t="s">
        <v>31</v>
      </c>
      <c r="J46" s="37" t="s">
        <v>32</v>
      </c>
      <c r="K46" s="36">
        <v>46078</v>
      </c>
    </row>
    <row r="47" spans="1:11" x14ac:dyDescent="0.2">
      <c r="A47" s="36">
        <v>46029</v>
      </c>
      <c r="B47" s="37">
        <v>763</v>
      </c>
      <c r="C47" s="37" t="s">
        <v>131</v>
      </c>
      <c r="D47" s="37" t="s">
        <v>175</v>
      </c>
      <c r="E47" s="38">
        <v>1468640</v>
      </c>
      <c r="F47" s="39" t="s">
        <v>30</v>
      </c>
      <c r="G47" s="38">
        <v>117491</v>
      </c>
      <c r="H47" s="38">
        <f t="shared" si="0"/>
        <v>1586131</v>
      </c>
      <c r="I47" s="37" t="s">
        <v>31</v>
      </c>
      <c r="J47" s="37" t="s">
        <v>32</v>
      </c>
      <c r="K47" s="36">
        <v>46077</v>
      </c>
    </row>
    <row r="48" spans="1:11" x14ac:dyDescent="0.2">
      <c r="A48" s="36">
        <v>46029</v>
      </c>
      <c r="B48" s="37">
        <v>762</v>
      </c>
      <c r="C48" s="37" t="s">
        <v>131</v>
      </c>
      <c r="D48" s="37" t="s">
        <v>176</v>
      </c>
      <c r="E48" s="38">
        <v>455880</v>
      </c>
      <c r="F48" s="39" t="s">
        <v>30</v>
      </c>
      <c r="G48" s="38">
        <v>36470</v>
      </c>
      <c r="H48" s="38">
        <f t="shared" si="0"/>
        <v>492350</v>
      </c>
      <c r="I48" s="37" t="s">
        <v>31</v>
      </c>
      <c r="J48" s="37" t="s">
        <v>32</v>
      </c>
      <c r="K48" s="36">
        <v>46077</v>
      </c>
    </row>
    <row r="49" spans="1:11" x14ac:dyDescent="0.2">
      <c r="A49" s="36">
        <v>46029</v>
      </c>
      <c r="B49" s="37">
        <v>682</v>
      </c>
      <c r="C49" s="37" t="s">
        <v>131</v>
      </c>
      <c r="D49" s="37" t="s">
        <v>177</v>
      </c>
      <c r="E49" s="38">
        <v>3288150</v>
      </c>
      <c r="F49" s="39" t="s">
        <v>30</v>
      </c>
      <c r="G49" s="38">
        <v>263052</v>
      </c>
      <c r="H49" s="38">
        <f t="shared" si="0"/>
        <v>3551202</v>
      </c>
      <c r="I49" s="37" t="s">
        <v>31</v>
      </c>
      <c r="J49" s="37" t="s">
        <v>32</v>
      </c>
      <c r="K49" s="36">
        <v>46077</v>
      </c>
    </row>
    <row r="50" spans="1:11" x14ac:dyDescent="0.2">
      <c r="A50" s="36">
        <v>46029</v>
      </c>
      <c r="B50" s="37">
        <v>681</v>
      </c>
      <c r="C50" s="37" t="s">
        <v>131</v>
      </c>
      <c r="D50" s="37" t="s">
        <v>178</v>
      </c>
      <c r="E50" s="38">
        <v>2571670</v>
      </c>
      <c r="F50" s="39" t="s">
        <v>30</v>
      </c>
      <c r="G50" s="38">
        <v>205734</v>
      </c>
      <c r="H50" s="38">
        <f t="shared" si="0"/>
        <v>2777404</v>
      </c>
      <c r="I50" s="37" t="s">
        <v>31</v>
      </c>
      <c r="J50" s="37" t="s">
        <v>32</v>
      </c>
      <c r="K50" s="36">
        <v>46077</v>
      </c>
    </row>
    <row r="51" spans="1:11" x14ac:dyDescent="0.2">
      <c r="A51" s="36">
        <v>46029</v>
      </c>
      <c r="B51" s="37">
        <v>680</v>
      </c>
      <c r="C51" s="37" t="s">
        <v>131</v>
      </c>
      <c r="D51" s="37" t="s">
        <v>179</v>
      </c>
      <c r="E51" s="38">
        <v>2864750</v>
      </c>
      <c r="F51" s="39" t="s">
        <v>30</v>
      </c>
      <c r="G51" s="38">
        <v>229180</v>
      </c>
      <c r="H51" s="38">
        <f t="shared" si="0"/>
        <v>3093930</v>
      </c>
      <c r="I51" s="37" t="s">
        <v>31</v>
      </c>
      <c r="J51" s="37" t="s">
        <v>32</v>
      </c>
      <c r="K51" s="36">
        <v>46077</v>
      </c>
    </row>
    <row r="52" spans="1:11" x14ac:dyDescent="0.2">
      <c r="A52" s="36">
        <v>46029</v>
      </c>
      <c r="B52" s="37">
        <v>760</v>
      </c>
      <c r="C52" s="37" t="s">
        <v>131</v>
      </c>
      <c r="D52" s="37" t="s">
        <v>180</v>
      </c>
      <c r="E52" s="38">
        <v>3546510</v>
      </c>
      <c r="F52" s="39" t="s">
        <v>30</v>
      </c>
      <c r="G52" s="38">
        <v>283721</v>
      </c>
      <c r="H52" s="38">
        <f t="shared" si="0"/>
        <v>3830231</v>
      </c>
      <c r="I52" s="37" t="s">
        <v>31</v>
      </c>
      <c r="J52" s="37" t="s">
        <v>32</v>
      </c>
      <c r="K52" s="36">
        <v>46077</v>
      </c>
    </row>
    <row r="53" spans="1:11" x14ac:dyDescent="0.2">
      <c r="A53" s="36">
        <v>46029</v>
      </c>
      <c r="B53" s="37">
        <v>695</v>
      </c>
      <c r="C53" s="37" t="s">
        <v>131</v>
      </c>
      <c r="D53" s="37" t="s">
        <v>181</v>
      </c>
      <c r="E53" s="38">
        <v>4193985</v>
      </c>
      <c r="F53" s="39" t="s">
        <v>30</v>
      </c>
      <c r="G53" s="38">
        <v>335519</v>
      </c>
      <c r="H53" s="38">
        <f t="shared" si="0"/>
        <v>4529504</v>
      </c>
      <c r="I53" s="37" t="s">
        <v>31</v>
      </c>
      <c r="J53" s="37" t="s">
        <v>32</v>
      </c>
      <c r="K53" s="36">
        <v>46077</v>
      </c>
    </row>
    <row r="54" spans="1:11" x14ac:dyDescent="0.2">
      <c r="A54" s="36">
        <v>46029</v>
      </c>
      <c r="B54" s="37">
        <v>685</v>
      </c>
      <c r="C54" s="37" t="s">
        <v>131</v>
      </c>
      <c r="D54" s="37" t="s">
        <v>182</v>
      </c>
      <c r="E54" s="38">
        <v>3431080</v>
      </c>
      <c r="F54" s="39" t="s">
        <v>30</v>
      </c>
      <c r="G54" s="38">
        <v>274486</v>
      </c>
      <c r="H54" s="38">
        <f t="shared" si="0"/>
        <v>3705566</v>
      </c>
      <c r="I54" s="37" t="s">
        <v>31</v>
      </c>
      <c r="J54" s="37" t="s">
        <v>32</v>
      </c>
      <c r="K54" s="36">
        <v>46077</v>
      </c>
    </row>
    <row r="55" spans="1:11" x14ac:dyDescent="0.2">
      <c r="A55" s="36">
        <v>46029</v>
      </c>
      <c r="B55" s="37">
        <v>684</v>
      </c>
      <c r="C55" s="37" t="s">
        <v>131</v>
      </c>
      <c r="D55" s="37" t="s">
        <v>183</v>
      </c>
      <c r="E55" s="38">
        <v>1686860</v>
      </c>
      <c r="F55" s="39" t="s">
        <v>30</v>
      </c>
      <c r="G55" s="38">
        <v>134949</v>
      </c>
      <c r="H55" s="38">
        <f t="shared" si="0"/>
        <v>1821809</v>
      </c>
      <c r="I55" s="37" t="s">
        <v>31</v>
      </c>
      <c r="J55" s="37" t="s">
        <v>32</v>
      </c>
      <c r="K55" s="36">
        <v>46077</v>
      </c>
    </row>
    <row r="56" spans="1:11" x14ac:dyDescent="0.2">
      <c r="A56" s="36">
        <v>46028</v>
      </c>
      <c r="B56" s="37">
        <v>611</v>
      </c>
      <c r="C56" s="37" t="s">
        <v>131</v>
      </c>
      <c r="D56" s="37" t="s">
        <v>184</v>
      </c>
      <c r="E56" s="38">
        <v>394600</v>
      </c>
      <c r="F56" s="39" t="s">
        <v>30</v>
      </c>
      <c r="G56" s="38">
        <v>31568</v>
      </c>
      <c r="H56" s="38">
        <f t="shared" si="0"/>
        <v>426168</v>
      </c>
      <c r="I56" s="37" t="s">
        <v>31</v>
      </c>
      <c r="J56" s="37" t="s">
        <v>32</v>
      </c>
      <c r="K56" s="36">
        <v>46076</v>
      </c>
    </row>
    <row r="57" spans="1:11" x14ac:dyDescent="0.2">
      <c r="A57" s="36">
        <v>46028</v>
      </c>
      <c r="B57" s="37">
        <v>588</v>
      </c>
      <c r="C57" s="37" t="s">
        <v>131</v>
      </c>
      <c r="D57" s="37" t="s">
        <v>185</v>
      </c>
      <c r="E57" s="38">
        <v>3936060</v>
      </c>
      <c r="F57" s="39" t="s">
        <v>30</v>
      </c>
      <c r="G57" s="38">
        <v>314885</v>
      </c>
      <c r="H57" s="38">
        <f t="shared" si="0"/>
        <v>4250945</v>
      </c>
      <c r="I57" s="37" t="s">
        <v>31</v>
      </c>
      <c r="J57" s="37" t="s">
        <v>32</v>
      </c>
      <c r="K57" s="36">
        <v>46076</v>
      </c>
    </row>
    <row r="58" spans="1:11" x14ac:dyDescent="0.2">
      <c r="A58" s="36">
        <v>46028</v>
      </c>
      <c r="B58" s="37">
        <v>582</v>
      </c>
      <c r="C58" s="37" t="s">
        <v>131</v>
      </c>
      <c r="D58" s="37" t="s">
        <v>186</v>
      </c>
      <c r="E58" s="38">
        <v>2545000</v>
      </c>
      <c r="F58" s="39" t="s">
        <v>30</v>
      </c>
      <c r="G58" s="38">
        <v>203600</v>
      </c>
      <c r="H58" s="38">
        <f t="shared" si="0"/>
        <v>2748600</v>
      </c>
      <c r="I58" s="37" t="s">
        <v>31</v>
      </c>
      <c r="J58" s="37" t="s">
        <v>32</v>
      </c>
      <c r="K58" s="36">
        <v>46076</v>
      </c>
    </row>
    <row r="59" spans="1:11" x14ac:dyDescent="0.2">
      <c r="A59" s="36">
        <v>46028</v>
      </c>
      <c r="B59" s="37">
        <v>1400</v>
      </c>
      <c r="C59" s="37" t="s">
        <v>131</v>
      </c>
      <c r="D59" s="37" t="s">
        <v>187</v>
      </c>
      <c r="E59" s="38">
        <v>1686860</v>
      </c>
      <c r="F59" s="39" t="s">
        <v>30</v>
      </c>
      <c r="G59" s="38">
        <v>134949</v>
      </c>
      <c r="H59" s="38">
        <f t="shared" si="0"/>
        <v>1821809</v>
      </c>
      <c r="I59" s="37" t="s">
        <v>31</v>
      </c>
      <c r="J59" s="37" t="s">
        <v>32</v>
      </c>
      <c r="K59" s="36">
        <v>46076</v>
      </c>
    </row>
    <row r="60" spans="1:11" x14ac:dyDescent="0.2">
      <c r="A60" s="36">
        <v>46028</v>
      </c>
      <c r="B60" s="37">
        <v>550</v>
      </c>
      <c r="C60" s="37" t="s">
        <v>131</v>
      </c>
      <c r="D60" s="37" t="s">
        <v>188</v>
      </c>
      <c r="E60" s="38">
        <v>4369510</v>
      </c>
      <c r="F60" s="39" t="s">
        <v>30</v>
      </c>
      <c r="G60" s="38">
        <v>349561</v>
      </c>
      <c r="H60" s="38">
        <f t="shared" si="0"/>
        <v>4719071</v>
      </c>
      <c r="I60" s="37" t="s">
        <v>31</v>
      </c>
      <c r="J60" s="37" t="s">
        <v>32</v>
      </c>
      <c r="K60" s="36">
        <v>46076</v>
      </c>
    </row>
    <row r="61" spans="1:11" x14ac:dyDescent="0.2">
      <c r="A61" s="36">
        <v>46028</v>
      </c>
      <c r="B61" s="37">
        <v>549</v>
      </c>
      <c r="C61" s="37" t="s">
        <v>131</v>
      </c>
      <c r="D61" s="37" t="s">
        <v>189</v>
      </c>
      <c r="E61" s="38">
        <v>6154000</v>
      </c>
      <c r="F61" s="39" t="s">
        <v>30</v>
      </c>
      <c r="G61" s="38">
        <v>492320</v>
      </c>
      <c r="H61" s="38">
        <f t="shared" si="0"/>
        <v>6646320</v>
      </c>
      <c r="I61" s="37" t="s">
        <v>31</v>
      </c>
      <c r="J61" s="37" t="s">
        <v>32</v>
      </c>
      <c r="K61" s="36">
        <v>46076</v>
      </c>
    </row>
    <row r="62" spans="1:11" x14ac:dyDescent="0.2">
      <c r="A62" s="36">
        <v>46028</v>
      </c>
      <c r="B62" s="37">
        <v>548</v>
      </c>
      <c r="C62" s="37" t="s">
        <v>131</v>
      </c>
      <c r="D62" s="37" t="s">
        <v>190</v>
      </c>
      <c r="E62" s="38">
        <v>2799350</v>
      </c>
      <c r="F62" s="39" t="s">
        <v>30</v>
      </c>
      <c r="G62" s="38">
        <v>223948</v>
      </c>
      <c r="H62" s="38">
        <f t="shared" si="0"/>
        <v>3023298</v>
      </c>
      <c r="I62" s="37" t="s">
        <v>31</v>
      </c>
      <c r="J62" s="37" t="s">
        <v>32</v>
      </c>
      <c r="K62" s="36">
        <v>46076</v>
      </c>
    </row>
    <row r="63" spans="1:11" x14ac:dyDescent="0.2">
      <c r="A63" s="36">
        <v>46028</v>
      </c>
      <c r="B63" s="37">
        <v>547</v>
      </c>
      <c r="C63" s="37" t="s">
        <v>131</v>
      </c>
      <c r="D63" s="37" t="s">
        <v>191</v>
      </c>
      <c r="E63" s="38">
        <v>2658300</v>
      </c>
      <c r="F63" s="39" t="s">
        <v>30</v>
      </c>
      <c r="G63" s="38">
        <v>212664</v>
      </c>
      <c r="H63" s="38">
        <f t="shared" si="0"/>
        <v>2870964</v>
      </c>
      <c r="I63" s="37" t="s">
        <v>31</v>
      </c>
      <c r="J63" s="37" t="s">
        <v>32</v>
      </c>
      <c r="K63" s="36">
        <v>46076</v>
      </c>
    </row>
    <row r="64" spans="1:11" x14ac:dyDescent="0.2">
      <c r="A64" s="36">
        <v>46028</v>
      </c>
      <c r="B64" s="37">
        <v>546</v>
      </c>
      <c r="C64" s="37" t="s">
        <v>131</v>
      </c>
      <c r="D64" s="37" t="s">
        <v>192</v>
      </c>
      <c r="E64" s="38">
        <v>3965460</v>
      </c>
      <c r="F64" s="39" t="s">
        <v>30</v>
      </c>
      <c r="G64" s="38">
        <v>317237</v>
      </c>
      <c r="H64" s="38">
        <f t="shared" si="0"/>
        <v>4282697</v>
      </c>
      <c r="I64" s="37" t="s">
        <v>31</v>
      </c>
      <c r="J64" s="37" t="s">
        <v>32</v>
      </c>
      <c r="K64" s="36">
        <v>46076</v>
      </c>
    </row>
    <row r="65" spans="1:11" x14ac:dyDescent="0.2">
      <c r="A65" s="36">
        <v>46028</v>
      </c>
      <c r="B65" s="37">
        <v>545</v>
      </c>
      <c r="C65" s="37" t="s">
        <v>131</v>
      </c>
      <c r="D65" s="37" t="s">
        <v>193</v>
      </c>
      <c r="E65" s="38">
        <v>3757110</v>
      </c>
      <c r="F65" s="39" t="s">
        <v>30</v>
      </c>
      <c r="G65" s="38">
        <v>300569</v>
      </c>
      <c r="H65" s="38">
        <f t="shared" si="0"/>
        <v>4057679</v>
      </c>
      <c r="I65" s="37" t="s">
        <v>31</v>
      </c>
      <c r="J65" s="37" t="s">
        <v>32</v>
      </c>
      <c r="K65" s="36">
        <v>46076</v>
      </c>
    </row>
    <row r="66" spans="1:11" x14ac:dyDescent="0.2">
      <c r="A66" s="36">
        <v>46028</v>
      </c>
      <c r="B66" s="37">
        <v>544</v>
      </c>
      <c r="C66" s="37" t="s">
        <v>131</v>
      </c>
      <c r="D66" s="37" t="s">
        <v>194</v>
      </c>
      <c r="E66" s="38">
        <v>2167235</v>
      </c>
      <c r="F66" s="39" t="s">
        <v>30</v>
      </c>
      <c r="G66" s="38">
        <v>173379</v>
      </c>
      <c r="H66" s="38">
        <f t="shared" si="0"/>
        <v>2340614</v>
      </c>
      <c r="I66" s="37" t="s">
        <v>31</v>
      </c>
      <c r="J66" s="37" t="s">
        <v>32</v>
      </c>
      <c r="K66" s="36">
        <v>46076</v>
      </c>
    </row>
    <row r="67" spans="1:11" x14ac:dyDescent="0.2">
      <c r="A67" s="36">
        <v>46028</v>
      </c>
      <c r="B67" s="37">
        <v>543</v>
      </c>
      <c r="C67" s="37" t="s">
        <v>131</v>
      </c>
      <c r="D67" s="37" t="s">
        <v>195</v>
      </c>
      <c r="E67" s="38">
        <v>3824410</v>
      </c>
      <c r="F67" s="39" t="s">
        <v>30</v>
      </c>
      <c r="G67" s="38">
        <v>305953</v>
      </c>
      <c r="H67" s="38">
        <f t="shared" ref="H67:H97" si="1">+E67+G67</f>
        <v>4130363</v>
      </c>
      <c r="I67" s="37" t="s">
        <v>31</v>
      </c>
      <c r="J67" s="37" t="s">
        <v>32</v>
      </c>
      <c r="K67" s="36">
        <v>46076</v>
      </c>
    </row>
    <row r="68" spans="1:11" x14ac:dyDescent="0.2">
      <c r="A68" s="36">
        <v>46028</v>
      </c>
      <c r="B68" s="37">
        <v>542</v>
      </c>
      <c r="C68" s="37" t="s">
        <v>131</v>
      </c>
      <c r="D68" s="37" t="s">
        <v>196</v>
      </c>
      <c r="E68" s="38">
        <v>2332220</v>
      </c>
      <c r="F68" s="39" t="s">
        <v>30</v>
      </c>
      <c r="G68" s="38">
        <v>186578</v>
      </c>
      <c r="H68" s="38">
        <f t="shared" si="1"/>
        <v>2518798</v>
      </c>
      <c r="I68" s="37" t="s">
        <v>31</v>
      </c>
      <c r="J68" s="37" t="s">
        <v>32</v>
      </c>
      <c r="K68" s="36">
        <v>46076</v>
      </c>
    </row>
    <row r="69" spans="1:11" x14ac:dyDescent="0.2">
      <c r="A69" s="36">
        <v>46028</v>
      </c>
      <c r="B69" s="37">
        <v>541</v>
      </c>
      <c r="C69" s="37" t="s">
        <v>131</v>
      </c>
      <c r="D69" s="37" t="s">
        <v>197</v>
      </c>
      <c r="E69" s="38">
        <v>6325385</v>
      </c>
      <c r="F69" s="39" t="s">
        <v>30</v>
      </c>
      <c r="G69" s="38">
        <v>506031</v>
      </c>
      <c r="H69" s="38">
        <f t="shared" si="1"/>
        <v>6831416</v>
      </c>
      <c r="I69" s="37" t="s">
        <v>31</v>
      </c>
      <c r="J69" s="37" t="s">
        <v>32</v>
      </c>
      <c r="K69" s="36">
        <v>46076</v>
      </c>
    </row>
    <row r="70" spans="1:11" x14ac:dyDescent="0.2">
      <c r="A70" s="36">
        <v>46025</v>
      </c>
      <c r="B70" s="37">
        <v>78</v>
      </c>
      <c r="C70" s="37" t="s">
        <v>131</v>
      </c>
      <c r="D70" s="37" t="s">
        <v>198</v>
      </c>
      <c r="E70" s="38">
        <v>1468640</v>
      </c>
      <c r="F70" s="39" t="s">
        <v>30</v>
      </c>
      <c r="G70" s="38">
        <v>117491</v>
      </c>
      <c r="H70" s="38">
        <f t="shared" si="1"/>
        <v>1586131</v>
      </c>
      <c r="I70" s="37" t="s">
        <v>31</v>
      </c>
      <c r="J70" s="37" t="s">
        <v>32</v>
      </c>
      <c r="K70" s="36">
        <v>46073</v>
      </c>
    </row>
    <row r="71" spans="1:11" x14ac:dyDescent="0.2">
      <c r="A71" s="36">
        <v>46025</v>
      </c>
      <c r="B71" s="37">
        <v>77</v>
      </c>
      <c r="C71" s="37" t="s">
        <v>131</v>
      </c>
      <c r="D71" s="37" t="s">
        <v>199</v>
      </c>
      <c r="E71" s="38">
        <v>911760</v>
      </c>
      <c r="F71" s="39" t="s">
        <v>30</v>
      </c>
      <c r="G71" s="38">
        <v>72941</v>
      </c>
      <c r="H71" s="38">
        <f t="shared" si="1"/>
        <v>984701</v>
      </c>
      <c r="I71" s="37" t="s">
        <v>31</v>
      </c>
      <c r="J71" s="37" t="s">
        <v>32</v>
      </c>
      <c r="K71" s="36">
        <v>46073</v>
      </c>
    </row>
    <row r="72" spans="1:11" x14ac:dyDescent="0.2">
      <c r="A72" s="36">
        <v>46024</v>
      </c>
      <c r="B72" s="37">
        <v>6</v>
      </c>
      <c r="C72" s="37" t="s">
        <v>133</v>
      </c>
      <c r="D72" s="37" t="s">
        <v>200</v>
      </c>
      <c r="E72" s="38">
        <v>911760</v>
      </c>
      <c r="F72" s="39" t="s">
        <v>30</v>
      </c>
      <c r="G72" s="38">
        <v>72941</v>
      </c>
      <c r="H72" s="38">
        <f t="shared" si="1"/>
        <v>984701</v>
      </c>
      <c r="I72" s="37" t="s">
        <v>31</v>
      </c>
      <c r="J72" s="37" t="s">
        <v>32</v>
      </c>
      <c r="K72" s="36">
        <v>46072</v>
      </c>
    </row>
    <row r="73" spans="1:11" x14ac:dyDescent="0.2">
      <c r="A73" s="36">
        <v>46024</v>
      </c>
      <c r="B73" s="37">
        <v>5</v>
      </c>
      <c r="C73" s="37" t="s">
        <v>133</v>
      </c>
      <c r="D73" s="37" t="s">
        <v>201</v>
      </c>
      <c r="E73" s="38">
        <v>911760</v>
      </c>
      <c r="F73" s="39" t="s">
        <v>30</v>
      </c>
      <c r="G73" s="38">
        <v>72941</v>
      </c>
      <c r="H73" s="38">
        <f t="shared" si="1"/>
        <v>984701</v>
      </c>
      <c r="I73" s="37" t="s">
        <v>31</v>
      </c>
      <c r="J73" s="37" t="s">
        <v>32</v>
      </c>
      <c r="K73" s="36">
        <v>46072</v>
      </c>
    </row>
    <row r="74" spans="1:11" x14ac:dyDescent="0.2">
      <c r="A74" s="36">
        <v>46024</v>
      </c>
      <c r="B74" s="37">
        <v>4</v>
      </c>
      <c r="C74" s="37" t="s">
        <v>133</v>
      </c>
      <c r="D74" s="37" t="s">
        <v>202</v>
      </c>
      <c r="E74" s="38">
        <v>2496680</v>
      </c>
      <c r="F74" s="39" t="s">
        <v>30</v>
      </c>
      <c r="G74" s="38">
        <v>199734</v>
      </c>
      <c r="H74" s="38">
        <f t="shared" si="1"/>
        <v>2696414</v>
      </c>
      <c r="I74" s="37" t="s">
        <v>31</v>
      </c>
      <c r="J74" s="37" t="s">
        <v>32</v>
      </c>
      <c r="K74" s="36">
        <v>46072</v>
      </c>
    </row>
    <row r="75" spans="1:11" x14ac:dyDescent="0.2">
      <c r="A75" s="36">
        <v>46024</v>
      </c>
      <c r="B75" s="37">
        <v>26</v>
      </c>
      <c r="C75" s="37" t="s">
        <v>131</v>
      </c>
      <c r="D75" s="37" t="s">
        <v>203</v>
      </c>
      <c r="E75" s="38">
        <v>2818750</v>
      </c>
      <c r="F75" s="39" t="s">
        <v>30</v>
      </c>
      <c r="G75" s="38">
        <v>225500</v>
      </c>
      <c r="H75" s="38">
        <f t="shared" si="1"/>
        <v>3044250</v>
      </c>
      <c r="I75" s="37" t="s">
        <v>31</v>
      </c>
      <c r="J75" s="37" t="s">
        <v>32</v>
      </c>
      <c r="K75" s="36">
        <v>46072</v>
      </c>
    </row>
    <row r="76" spans="1:11" x14ac:dyDescent="0.2">
      <c r="A76" s="36">
        <v>46024</v>
      </c>
      <c r="B76" s="37">
        <v>25</v>
      </c>
      <c r="C76" s="37" t="s">
        <v>131</v>
      </c>
      <c r="D76" s="37" t="s">
        <v>204</v>
      </c>
      <c r="E76" s="38">
        <v>4030790</v>
      </c>
      <c r="F76" s="39" t="s">
        <v>30</v>
      </c>
      <c r="G76" s="38">
        <v>322463</v>
      </c>
      <c r="H76" s="38">
        <f t="shared" si="1"/>
        <v>4353253</v>
      </c>
      <c r="I76" s="37" t="s">
        <v>31</v>
      </c>
      <c r="J76" s="37" t="s">
        <v>32</v>
      </c>
      <c r="K76" s="36">
        <v>46072</v>
      </c>
    </row>
    <row r="77" spans="1:11" x14ac:dyDescent="0.2">
      <c r="A77" s="36">
        <v>46024</v>
      </c>
      <c r="B77" s="37">
        <v>24</v>
      </c>
      <c r="C77" s="37" t="s">
        <v>131</v>
      </c>
      <c r="D77" s="37" t="s">
        <v>205</v>
      </c>
      <c r="E77" s="38">
        <v>5842230</v>
      </c>
      <c r="F77" s="39" t="s">
        <v>30</v>
      </c>
      <c r="G77" s="38">
        <v>467378</v>
      </c>
      <c r="H77" s="38">
        <f t="shared" si="1"/>
        <v>6309608</v>
      </c>
      <c r="I77" s="37" t="s">
        <v>31</v>
      </c>
      <c r="J77" s="37" t="s">
        <v>32</v>
      </c>
      <c r="K77" s="36">
        <v>46072</v>
      </c>
    </row>
    <row r="78" spans="1:11" x14ac:dyDescent="0.2">
      <c r="A78" s="36">
        <v>46024</v>
      </c>
      <c r="B78" s="37">
        <v>23</v>
      </c>
      <c r="C78" s="37" t="s">
        <v>131</v>
      </c>
      <c r="D78" s="37" t="s">
        <v>206</v>
      </c>
      <c r="E78" s="38">
        <v>3825680</v>
      </c>
      <c r="F78" s="39" t="s">
        <v>30</v>
      </c>
      <c r="G78" s="38">
        <v>306054</v>
      </c>
      <c r="H78" s="38">
        <f t="shared" si="1"/>
        <v>4131734</v>
      </c>
      <c r="I78" s="37" t="s">
        <v>31</v>
      </c>
      <c r="J78" s="37" t="s">
        <v>32</v>
      </c>
      <c r="K78" s="36">
        <v>46072</v>
      </c>
    </row>
    <row r="79" spans="1:11" x14ac:dyDescent="0.2">
      <c r="A79" s="36">
        <v>46024</v>
      </c>
      <c r="B79" s="37">
        <v>22</v>
      </c>
      <c r="C79" s="37" t="s">
        <v>131</v>
      </c>
      <c r="D79" s="37" t="s">
        <v>207</v>
      </c>
      <c r="E79" s="38">
        <v>2864680</v>
      </c>
      <c r="F79" s="39" t="s">
        <v>30</v>
      </c>
      <c r="G79" s="38">
        <v>229174</v>
      </c>
      <c r="H79" s="38">
        <f t="shared" si="1"/>
        <v>3093854</v>
      </c>
      <c r="I79" s="37" t="s">
        <v>31</v>
      </c>
      <c r="J79" s="37" t="s">
        <v>32</v>
      </c>
      <c r="K79" s="36">
        <v>46072</v>
      </c>
    </row>
    <row r="80" spans="1:11" x14ac:dyDescent="0.2">
      <c r="A80" s="36">
        <v>46055</v>
      </c>
      <c r="B80" s="37">
        <v>8342</v>
      </c>
      <c r="C80" s="37" t="s">
        <v>131</v>
      </c>
      <c r="D80" s="37" t="s">
        <v>235</v>
      </c>
      <c r="E80" s="38">
        <v>99506938</v>
      </c>
      <c r="F80" s="39" t="s">
        <v>30</v>
      </c>
      <c r="G80" s="38">
        <v>7960555</v>
      </c>
      <c r="H80" s="38">
        <f t="shared" si="1"/>
        <v>107467493</v>
      </c>
      <c r="I80" s="37" t="s">
        <v>31</v>
      </c>
      <c r="J80" s="37" t="s">
        <v>32</v>
      </c>
      <c r="K80" s="36">
        <v>46103</v>
      </c>
    </row>
    <row r="81" spans="1:11" x14ac:dyDescent="0.2">
      <c r="A81" s="36">
        <v>46055</v>
      </c>
      <c r="B81" s="37">
        <v>8327</v>
      </c>
      <c r="C81" s="37" t="s">
        <v>131</v>
      </c>
      <c r="D81" s="37" t="s">
        <v>134</v>
      </c>
      <c r="E81" s="38">
        <v>115817861</v>
      </c>
      <c r="F81" s="39" t="s">
        <v>30</v>
      </c>
      <c r="G81" s="38">
        <v>9265429</v>
      </c>
      <c r="H81" s="38">
        <f t="shared" si="1"/>
        <v>125083290</v>
      </c>
      <c r="I81" s="37" t="s">
        <v>31</v>
      </c>
      <c r="J81" s="37" t="s">
        <v>32</v>
      </c>
      <c r="K81" s="36">
        <v>46103</v>
      </c>
    </row>
    <row r="82" spans="1:11" x14ac:dyDescent="0.2">
      <c r="A82" s="36">
        <v>46058</v>
      </c>
      <c r="B82" s="37">
        <v>9372</v>
      </c>
      <c r="C82" s="37" t="s">
        <v>131</v>
      </c>
      <c r="D82" s="37" t="s">
        <v>236</v>
      </c>
      <c r="E82" s="38">
        <v>113215610</v>
      </c>
      <c r="F82" s="39" t="s">
        <v>30</v>
      </c>
      <c r="G82" s="38">
        <v>9057249</v>
      </c>
      <c r="H82" s="38">
        <f t="shared" si="1"/>
        <v>122272859</v>
      </c>
      <c r="I82" s="37" t="s">
        <v>31</v>
      </c>
      <c r="J82" s="37" t="s">
        <v>32</v>
      </c>
      <c r="K82" s="36">
        <v>46106</v>
      </c>
    </row>
    <row r="83" spans="1:11" x14ac:dyDescent="0.2">
      <c r="A83" s="36">
        <v>46058</v>
      </c>
      <c r="B83" s="37">
        <v>9373</v>
      </c>
      <c r="C83" s="37" t="s">
        <v>131</v>
      </c>
      <c r="D83" s="37" t="s">
        <v>237</v>
      </c>
      <c r="E83" s="38">
        <v>5714030</v>
      </c>
      <c r="F83" s="39" t="s">
        <v>30</v>
      </c>
      <c r="G83" s="38">
        <v>457122</v>
      </c>
      <c r="H83" s="38">
        <f t="shared" si="1"/>
        <v>6171152</v>
      </c>
      <c r="I83" s="37" t="s">
        <v>31</v>
      </c>
      <c r="J83" s="37" t="s">
        <v>32</v>
      </c>
      <c r="K83" s="36">
        <v>46106</v>
      </c>
    </row>
    <row r="84" spans="1:11" x14ac:dyDescent="0.2">
      <c r="A84" s="36">
        <v>46058</v>
      </c>
      <c r="B84" s="37">
        <v>9371</v>
      </c>
      <c r="C84" s="37" t="s">
        <v>131</v>
      </c>
      <c r="D84" s="37" t="s">
        <v>134</v>
      </c>
      <c r="E84" s="38">
        <v>215088550</v>
      </c>
      <c r="F84" s="39" t="s">
        <v>30</v>
      </c>
      <c r="G84" s="38">
        <v>17207084</v>
      </c>
      <c r="H84" s="38">
        <f t="shared" si="1"/>
        <v>232295634</v>
      </c>
      <c r="I84" s="37" t="s">
        <v>31</v>
      </c>
      <c r="J84" s="37" t="s">
        <v>32</v>
      </c>
      <c r="K84" s="36">
        <v>46106</v>
      </c>
    </row>
    <row r="85" spans="1:11" x14ac:dyDescent="0.2">
      <c r="A85" s="36">
        <v>46062</v>
      </c>
      <c r="B85" s="37">
        <v>10458</v>
      </c>
      <c r="C85" s="37" t="s">
        <v>131</v>
      </c>
      <c r="D85" s="37" t="s">
        <v>238</v>
      </c>
      <c r="E85" s="38">
        <v>147057395</v>
      </c>
      <c r="F85" s="39" t="s">
        <v>30</v>
      </c>
      <c r="G85" s="38">
        <v>11764592</v>
      </c>
      <c r="H85" s="38">
        <f t="shared" si="1"/>
        <v>158821987</v>
      </c>
      <c r="I85" s="37" t="s">
        <v>31</v>
      </c>
      <c r="J85" s="37" t="s">
        <v>32</v>
      </c>
      <c r="K85" s="36">
        <v>46110</v>
      </c>
    </row>
    <row r="86" spans="1:11" x14ac:dyDescent="0.2">
      <c r="A86" s="36">
        <v>46062</v>
      </c>
      <c r="B86" s="37">
        <v>10459</v>
      </c>
      <c r="C86" s="37" t="s">
        <v>131</v>
      </c>
      <c r="D86" s="37" t="s">
        <v>239</v>
      </c>
      <c r="E86" s="38">
        <v>2226315</v>
      </c>
      <c r="F86" s="39" t="s">
        <v>30</v>
      </c>
      <c r="G86" s="38">
        <v>178105</v>
      </c>
      <c r="H86" s="38">
        <f t="shared" si="1"/>
        <v>2404420</v>
      </c>
      <c r="I86" s="37" t="s">
        <v>31</v>
      </c>
      <c r="J86" s="37" t="s">
        <v>32</v>
      </c>
      <c r="K86" s="36">
        <v>46110</v>
      </c>
    </row>
    <row r="87" spans="1:11" x14ac:dyDescent="0.2">
      <c r="A87" s="36">
        <v>46062</v>
      </c>
      <c r="B87" s="37">
        <v>10460</v>
      </c>
      <c r="C87" s="37" t="s">
        <v>131</v>
      </c>
      <c r="D87" s="37" t="s">
        <v>240</v>
      </c>
      <c r="E87" s="38">
        <v>106752020</v>
      </c>
      <c r="F87" s="39" t="s">
        <v>30</v>
      </c>
      <c r="G87" s="38">
        <v>8540162</v>
      </c>
      <c r="H87" s="38">
        <f t="shared" si="1"/>
        <v>115292182</v>
      </c>
      <c r="I87" s="37" t="s">
        <v>31</v>
      </c>
      <c r="J87" s="37" t="s">
        <v>32</v>
      </c>
      <c r="K87" s="36">
        <v>46110</v>
      </c>
    </row>
    <row r="88" spans="1:11" x14ac:dyDescent="0.2">
      <c r="A88" s="36">
        <v>46065</v>
      </c>
      <c r="B88" s="37">
        <v>10837</v>
      </c>
      <c r="C88" s="37" t="s">
        <v>131</v>
      </c>
      <c r="D88" s="37" t="s">
        <v>241</v>
      </c>
      <c r="E88" s="38">
        <v>47697582</v>
      </c>
      <c r="F88" s="39" t="s">
        <v>30</v>
      </c>
      <c r="G88" s="38">
        <v>3815807</v>
      </c>
      <c r="H88" s="38">
        <f t="shared" si="1"/>
        <v>51513389</v>
      </c>
      <c r="I88" s="37" t="s">
        <v>31</v>
      </c>
      <c r="J88" s="37" t="s">
        <v>32</v>
      </c>
      <c r="K88" s="36">
        <v>46113</v>
      </c>
    </row>
    <row r="89" spans="1:11" x14ac:dyDescent="0.2">
      <c r="A89" s="36">
        <v>46065</v>
      </c>
      <c r="B89" s="37">
        <v>10857</v>
      </c>
      <c r="C89" s="37" t="s">
        <v>131</v>
      </c>
      <c r="D89" s="37" t="s">
        <v>134</v>
      </c>
      <c r="E89" s="38">
        <v>162066171</v>
      </c>
      <c r="F89" s="39" t="s">
        <v>30</v>
      </c>
      <c r="G89" s="38">
        <v>12965294</v>
      </c>
      <c r="H89" s="38">
        <f t="shared" si="1"/>
        <v>175031465</v>
      </c>
      <c r="I89" s="37" t="s">
        <v>31</v>
      </c>
      <c r="J89" s="37" t="s">
        <v>32</v>
      </c>
      <c r="K89" s="36">
        <v>46113</v>
      </c>
    </row>
    <row r="90" spans="1:11" x14ac:dyDescent="0.2">
      <c r="A90" s="36">
        <v>46079</v>
      </c>
      <c r="B90" s="37">
        <v>13245</v>
      </c>
      <c r="C90" s="37" t="s">
        <v>131</v>
      </c>
      <c r="D90" s="37" t="s">
        <v>242</v>
      </c>
      <c r="E90" s="38">
        <v>109025616</v>
      </c>
      <c r="F90" s="39" t="s">
        <v>30</v>
      </c>
      <c r="G90" s="38">
        <v>8722049</v>
      </c>
      <c r="H90" s="38">
        <f t="shared" si="1"/>
        <v>117747665</v>
      </c>
      <c r="I90" s="37" t="s">
        <v>31</v>
      </c>
      <c r="J90" s="37" t="s">
        <v>32</v>
      </c>
      <c r="K90" s="36">
        <v>46127</v>
      </c>
    </row>
    <row r="91" spans="1:11" x14ac:dyDescent="0.2">
      <c r="A91" s="36">
        <v>46079</v>
      </c>
      <c r="B91" s="37">
        <v>13310</v>
      </c>
      <c r="C91" s="37" t="s">
        <v>131</v>
      </c>
      <c r="D91" s="37" t="s">
        <v>134</v>
      </c>
      <c r="E91" s="38">
        <v>57936676</v>
      </c>
      <c r="F91" s="39" t="s">
        <v>30</v>
      </c>
      <c r="G91" s="38">
        <v>4634934</v>
      </c>
      <c r="H91" s="38">
        <f t="shared" si="1"/>
        <v>62571610</v>
      </c>
      <c r="I91" s="37" t="s">
        <v>31</v>
      </c>
      <c r="J91" s="37" t="s">
        <v>32</v>
      </c>
      <c r="K91" s="36">
        <v>46127</v>
      </c>
    </row>
    <row r="92" spans="1:11" x14ac:dyDescent="0.2">
      <c r="A92" s="36">
        <v>46065</v>
      </c>
      <c r="B92" s="37">
        <v>2723</v>
      </c>
      <c r="C92" s="37"/>
      <c r="D92" s="37" t="s">
        <v>248</v>
      </c>
      <c r="E92" s="38">
        <v>-222380</v>
      </c>
      <c r="F92" s="39" t="s">
        <v>30</v>
      </c>
      <c r="G92" s="38">
        <v>-17790</v>
      </c>
      <c r="H92" s="38">
        <f t="shared" si="1"/>
        <v>-240170</v>
      </c>
      <c r="I92" s="37" t="s">
        <v>31</v>
      </c>
      <c r="J92" s="37" t="s">
        <v>32</v>
      </c>
      <c r="K92" s="36">
        <v>46113</v>
      </c>
    </row>
    <row r="93" spans="1:11" x14ac:dyDescent="0.2">
      <c r="A93" s="36">
        <v>46065</v>
      </c>
      <c r="B93" s="37">
        <v>2724</v>
      </c>
      <c r="C93" s="37"/>
      <c r="D93" s="37" t="s">
        <v>248</v>
      </c>
      <c r="E93" s="38">
        <v>-62436</v>
      </c>
      <c r="F93" s="39" t="s">
        <v>30</v>
      </c>
      <c r="G93" s="38">
        <v>-4995</v>
      </c>
      <c r="H93" s="38">
        <f t="shared" si="1"/>
        <v>-67431</v>
      </c>
      <c r="I93" s="37" t="s">
        <v>31</v>
      </c>
      <c r="J93" s="37" t="s">
        <v>32</v>
      </c>
      <c r="K93" s="36">
        <v>46113</v>
      </c>
    </row>
    <row r="94" spans="1:11" x14ac:dyDescent="0.2">
      <c r="A94" s="36">
        <v>46066</v>
      </c>
      <c r="B94" s="37">
        <v>3080</v>
      </c>
      <c r="C94" s="37"/>
      <c r="D94" s="37" t="s">
        <v>249</v>
      </c>
      <c r="E94" s="38">
        <v>-273204</v>
      </c>
      <c r="F94" s="39" t="s">
        <v>30</v>
      </c>
      <c r="G94" s="38">
        <v>-21856</v>
      </c>
      <c r="H94" s="38">
        <f t="shared" si="1"/>
        <v>-295060</v>
      </c>
      <c r="I94" s="37" t="s">
        <v>31</v>
      </c>
      <c r="J94" s="37" t="s">
        <v>32</v>
      </c>
      <c r="K94" s="36">
        <v>46114</v>
      </c>
    </row>
    <row r="95" spans="1:11" x14ac:dyDescent="0.2">
      <c r="A95" s="36">
        <v>46076</v>
      </c>
      <c r="B95" s="37">
        <v>3340</v>
      </c>
      <c r="C95" s="37"/>
      <c r="D95" s="37" t="s">
        <v>250</v>
      </c>
      <c r="E95" s="38">
        <v>-334426</v>
      </c>
      <c r="F95" s="39" t="s">
        <v>30</v>
      </c>
      <c r="G95" s="38">
        <v>-26754</v>
      </c>
      <c r="H95" s="38">
        <f t="shared" si="1"/>
        <v>-361180</v>
      </c>
      <c r="I95" s="37" t="s">
        <v>31</v>
      </c>
      <c r="J95" s="37" t="s">
        <v>32</v>
      </c>
      <c r="K95" s="36">
        <v>46124</v>
      </c>
    </row>
    <row r="96" spans="1:11" x14ac:dyDescent="0.2">
      <c r="A96" s="36">
        <v>46080</v>
      </c>
      <c r="B96" s="37">
        <v>3848</v>
      </c>
      <c r="C96" s="37"/>
      <c r="D96" s="37" t="s">
        <v>251</v>
      </c>
      <c r="E96" s="38">
        <v>-512065</v>
      </c>
      <c r="F96" s="39" t="s">
        <v>30</v>
      </c>
      <c r="G96" s="38">
        <v>-40965</v>
      </c>
      <c r="H96" s="38">
        <f t="shared" si="1"/>
        <v>-553030</v>
      </c>
      <c r="I96" s="37" t="s">
        <v>31</v>
      </c>
      <c r="J96" s="37" t="s">
        <v>32</v>
      </c>
      <c r="K96" s="36">
        <v>46128</v>
      </c>
    </row>
    <row r="97" spans="1:11" x14ac:dyDescent="0.2">
      <c r="A97" s="36">
        <v>46066</v>
      </c>
      <c r="B97" s="37">
        <v>243</v>
      </c>
      <c r="C97" s="37"/>
      <c r="D97" s="37" t="s">
        <v>261</v>
      </c>
      <c r="E97" s="38"/>
      <c r="F97" s="39" t="s">
        <v>30</v>
      </c>
      <c r="G97" s="38">
        <v>-2314325</v>
      </c>
      <c r="H97" s="38">
        <f t="shared" si="1"/>
        <v>-2314325</v>
      </c>
      <c r="I97" s="37" t="s">
        <v>31</v>
      </c>
      <c r="J97" s="37" t="s">
        <v>32</v>
      </c>
      <c r="K97" s="36">
        <v>46114</v>
      </c>
    </row>
    <row r="98" spans="1:11" x14ac:dyDescent="0.2">
      <c r="H98" s="38">
        <f>SUM(H2:H97)</f>
        <v>2148345708</v>
      </c>
    </row>
  </sheetData>
  <conditionalFormatting sqref="B2:B97">
    <cfRule type="duplicateValues" dxfId="5" priority="2"/>
  </conditionalFormatting>
  <conditionalFormatting sqref="B2:B97">
    <cfRule type="duplicateValues" dxfId="4" priority="1"/>
  </conditionalFormatting>
  <conditionalFormatting sqref="B2:B97">
    <cfRule type="duplicateValues" dxfId="3" priority="3"/>
  </conditionalFormatting>
  <conditionalFormatting sqref="B1">
    <cfRule type="duplicateValues" dxfId="2" priority="218"/>
    <cfRule type="duplicateValues" dxfId="1" priority="219"/>
    <cfRule type="duplicateValues" dxfId="0" priority="22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T02</vt:lpstr>
      <vt:lpstr>T01</vt:lpstr>
      <vt:lpstr>Chi tiết công nợ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2026-03-11T06:56:09Z</dcterms:modified>
</cp:coreProperties>
</file>