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6 VU\CONG NO\COOP\"/>
    </mc:Choice>
  </mc:AlternateContent>
  <bookViews>
    <workbookView xWindow="0" yWindow="0" windowWidth="20490" windowHeight="7530"/>
  </bookViews>
  <sheets>
    <sheet name="bien ban 31.12.24" sheetId="1" r:id="rId1"/>
    <sheet name="tổng hợp" sheetId="2" r:id="rId2"/>
    <sheet name="Ctiet Clech" sheetId="3" r:id="rId3"/>
    <sheet name="Chi tiết công nợ NCC" sheetId="4" r:id="rId4"/>
  </sheets>
  <externalReferences>
    <externalReference r:id="rId5"/>
    <externalReference r:id="rId6"/>
    <externalReference r:id="rId7"/>
    <externalReference r:id="rId8"/>
    <externalReference r:id="rId9"/>
  </externalReferences>
  <definedNames>
    <definedName name="_xlnm._FilterDatabase" localSheetId="3" hidden="1">'Chi tiết công nợ NCC'!$A$1:$M$1028</definedName>
    <definedName name="_xlnm.Print_Area" localSheetId="0">'bien ban 31.12.24'!$A$1:$I$44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0" i="4" l="1"/>
  <c r="D38" i="1"/>
  <c r="F12" i="3"/>
  <c r="B13" i="3"/>
  <c r="H36" i="3" s="1"/>
  <c r="J1031" i="4"/>
  <c r="M1009" i="4" l="1"/>
  <c r="M993" i="4"/>
  <c r="M981" i="4"/>
  <c r="M969" i="4"/>
  <c r="M957" i="4"/>
  <c r="M943" i="4"/>
  <c r="M931" i="4"/>
  <c r="M919" i="4"/>
  <c r="M906" i="4"/>
  <c r="M894" i="4"/>
  <c r="M876" i="4"/>
  <c r="M863" i="4"/>
  <c r="M850" i="4"/>
  <c r="M838" i="4"/>
  <c r="M826" i="4"/>
  <c r="M812" i="4"/>
  <c r="M800" i="4"/>
  <c r="M788" i="4"/>
  <c r="M768" i="4"/>
  <c r="M756" i="4"/>
  <c r="M720" i="4"/>
  <c r="M682" i="4"/>
  <c r="M670" i="4"/>
  <c r="M654" i="4"/>
  <c r="M630" i="4"/>
  <c r="M600" i="4"/>
  <c r="M569" i="4"/>
  <c r="M536" i="4"/>
  <c r="M496" i="4"/>
  <c r="M457" i="4"/>
  <c r="M433" i="4"/>
  <c r="M409" i="4"/>
  <c r="M380" i="4"/>
  <c r="M348" i="4"/>
  <c r="M321" i="4"/>
  <c r="M297" i="4"/>
  <c r="M273" i="4"/>
  <c r="M239" i="4"/>
  <c r="M1008" i="4"/>
  <c r="M1007" i="4"/>
  <c r="M991" i="4"/>
  <c r="M979" i="4"/>
  <c r="M967" i="4"/>
  <c r="M955" i="4"/>
  <c r="M941" i="4"/>
  <c r="M929" i="4"/>
  <c r="M917" i="4"/>
  <c r="M904" i="4"/>
  <c r="M892" i="4"/>
  <c r="M873" i="4"/>
  <c r="M861" i="4"/>
  <c r="M848" i="4"/>
  <c r="M836" i="4"/>
  <c r="M1024" i="4"/>
  <c r="M1005" i="4"/>
  <c r="M989" i="4"/>
  <c r="M977" i="4"/>
  <c r="M965" i="4"/>
  <c r="M953" i="4"/>
  <c r="M939" i="4"/>
  <c r="M927" i="4"/>
  <c r="M914" i="4"/>
  <c r="M902" i="4"/>
  <c r="M890" i="4"/>
  <c r="M871" i="4"/>
  <c r="M859" i="4"/>
  <c r="M846" i="4"/>
  <c r="M834" i="4"/>
  <c r="M822" i="4"/>
  <c r="M808" i="4"/>
  <c r="M796" i="4"/>
  <c r="M776" i="4"/>
  <c r="M764" i="4"/>
  <c r="M752" i="4"/>
  <c r="M739" i="4"/>
  <c r="M710" i="4"/>
  <c r="M678" i="4"/>
  <c r="M666" i="4"/>
  <c r="M650" i="4"/>
  <c r="M638" i="4"/>
  <c r="M626" i="4"/>
  <c r="M608" i="4"/>
  <c r="M596" i="4"/>
  <c r="M577" i="4"/>
  <c r="M565" i="4"/>
  <c r="M553" i="4"/>
  <c r="M532" i="4"/>
  <c r="M520" i="4"/>
  <c r="M492" i="4"/>
  <c r="M480" i="4"/>
  <c r="M468" i="4"/>
  <c r="M453" i="4"/>
  <c r="M441" i="4"/>
  <c r="M429" i="4"/>
  <c r="M417" i="4"/>
  <c r="M400" i="4"/>
  <c r="M388" i="4"/>
  <c r="M376" i="4"/>
  <c r="M356" i="4"/>
  <c r="M344" i="4"/>
  <c r="M332" i="4"/>
  <c r="M317" i="4"/>
  <c r="M305" i="4"/>
  <c r="M293" i="4"/>
  <c r="M281" i="4"/>
  <c r="M269" i="4"/>
  <c r="M257" i="4"/>
  <c r="M235" i="4"/>
  <c r="M223" i="4"/>
  <c r="M210" i="4"/>
  <c r="M198" i="4"/>
  <c r="M186" i="4"/>
  <c r="M135" i="4"/>
  <c r="M123" i="4"/>
  <c r="M111" i="4"/>
  <c r="M98" i="4"/>
  <c r="M86" i="4"/>
  <c r="M74" i="4"/>
  <c r="M58" i="4"/>
  <c r="M45" i="4"/>
  <c r="M32" i="4"/>
  <c r="M11" i="4"/>
  <c r="M1023" i="4"/>
  <c r="M1002" i="4"/>
  <c r="M988" i="4"/>
  <c r="M976" i="4"/>
  <c r="M964" i="4"/>
  <c r="M952" i="4"/>
  <c r="M938" i="4"/>
  <c r="M926" i="4"/>
  <c r="M913" i="4"/>
  <c r="M901" i="4"/>
  <c r="M883" i="4"/>
  <c r="M870" i="4"/>
  <c r="M858" i="4"/>
  <c r="M845" i="4"/>
  <c r="M833" i="4"/>
  <c r="M1020" i="4"/>
  <c r="M1001" i="4"/>
  <c r="M987" i="4"/>
  <c r="M975" i="4"/>
  <c r="M963" i="4"/>
  <c r="M951" i="4"/>
  <c r="M937" i="4"/>
  <c r="M925" i="4"/>
  <c r="M912" i="4"/>
  <c r="M900" i="4"/>
  <c r="M882" i="4"/>
  <c r="M869" i="4"/>
  <c r="M857" i="4"/>
  <c r="M844" i="4"/>
  <c r="M832" i="4"/>
  <c r="M820" i="4"/>
  <c r="M806" i="4"/>
  <c r="M794" i="4"/>
  <c r="M774" i="4"/>
  <c r="M762" i="4"/>
  <c r="M750" i="4"/>
  <c r="M737" i="4"/>
  <c r="M703" i="4"/>
  <c r="M676" i="4"/>
  <c r="M664" i="4"/>
  <c r="M648" i="4"/>
  <c r="M636" i="4"/>
  <c r="M624" i="4"/>
  <c r="M606" i="4"/>
  <c r="M594" i="4"/>
  <c r="M575" i="4"/>
  <c r="M563" i="4"/>
  <c r="M542" i="4"/>
  <c r="M530" i="4"/>
  <c r="M518" i="4"/>
  <c r="M490" i="4"/>
  <c r="M478" i="4"/>
  <c r="M463" i="4"/>
  <c r="M451" i="4"/>
  <c r="M439" i="4"/>
  <c r="M427" i="4"/>
  <c r="M415" i="4"/>
  <c r="M398" i="4"/>
  <c r="M386" i="4"/>
  <c r="M374" i="4"/>
  <c r="M354" i="4"/>
  <c r="M342" i="4"/>
  <c r="M330" i="4"/>
  <c r="M315" i="4"/>
  <c r="M303" i="4"/>
  <c r="M291" i="4"/>
  <c r="M279" i="4"/>
  <c r="M267" i="4"/>
  <c r="M245" i="4"/>
  <c r="M233" i="4"/>
  <c r="M220" i="4"/>
  <c r="M208" i="4"/>
  <c r="M196" i="4"/>
  <c r="M184" i="4"/>
  <c r="M133" i="4"/>
  <c r="M121" i="4"/>
  <c r="M109" i="4"/>
  <c r="M96" i="4"/>
  <c r="M84" i="4"/>
  <c r="M72" i="4"/>
  <c r="M56" i="4"/>
  <c r="M43" i="4"/>
  <c r="M29" i="4"/>
  <c r="M7" i="4"/>
  <c r="M736" i="4"/>
  <c r="M647" i="4"/>
  <c r="M623" i="4"/>
  <c r="M593" i="4"/>
  <c r="M562" i="4"/>
  <c r="M541" i="4"/>
  <c r="M477" i="4"/>
  <c r="M450" i="4"/>
  <c r="M426" i="4"/>
  <c r="M397" i="4"/>
  <c r="M373" i="4"/>
  <c r="M341" i="4"/>
  <c r="M314" i="4"/>
  <c r="M290" i="4"/>
  <c r="M266" i="4"/>
  <c r="M232" i="4"/>
  <c r="M1019" i="4"/>
  <c r="M999" i="4"/>
  <c r="M986" i="4"/>
  <c r="M974" i="4"/>
  <c r="M962" i="4"/>
  <c r="M950" i="4"/>
  <c r="M936" i="4"/>
  <c r="M924" i="4"/>
  <c r="M911" i="4"/>
  <c r="M899" i="4"/>
  <c r="M881" i="4"/>
  <c r="M868" i="4"/>
  <c r="M856" i="4"/>
  <c r="M843" i="4"/>
  <c r="M831" i="4"/>
  <c r="M819" i="4"/>
  <c r="M805" i="4"/>
  <c r="M793" i="4"/>
  <c r="M773" i="4"/>
  <c r="M761" i="4"/>
  <c r="M749" i="4"/>
  <c r="M702" i="4"/>
  <c r="M675" i="4"/>
  <c r="M663" i="4"/>
  <c r="M635" i="4"/>
  <c r="M605" i="4"/>
  <c r="M574" i="4"/>
  <c r="M529" i="4"/>
  <c r="M517" i="4"/>
  <c r="M489" i="4"/>
  <c r="M462" i="4"/>
  <c r="M438" i="4"/>
  <c r="M414" i="4"/>
  <c r="M385" i="4"/>
  <c r="M353" i="4"/>
  <c r="M329" i="4"/>
  <c r="M302" i="4"/>
  <c r="M278" i="4"/>
  <c r="M244" i="4"/>
  <c r="M1013" i="4"/>
  <c r="M997" i="4"/>
  <c r="M984" i="4"/>
  <c r="M972" i="4"/>
  <c r="M960" i="4"/>
  <c r="M948" i="4"/>
  <c r="M934" i="4"/>
  <c r="M922" i="4"/>
  <c r="M909" i="4"/>
  <c r="M897" i="4"/>
  <c r="M879" i="4"/>
  <c r="M866" i="4"/>
  <c r="M853" i="4"/>
  <c r="M841" i="4"/>
  <c r="M829" i="4"/>
  <c r="M1011" i="4"/>
  <c r="M994" i="4"/>
  <c r="M982" i="4"/>
  <c r="M970" i="4"/>
  <c r="M958" i="4"/>
  <c r="M944" i="4"/>
  <c r="M932" i="4"/>
  <c r="M920" i="4"/>
  <c r="M907" i="4"/>
  <c r="M895" i="4"/>
  <c r="M877" i="4"/>
  <c r="M864" i="4"/>
  <c r="M851" i="4"/>
  <c r="M839" i="4"/>
  <c r="M827" i="4"/>
  <c r="M813" i="4"/>
  <c r="M801" i="4"/>
  <c r="M789" i="4"/>
  <c r="M769" i="4"/>
  <c r="M757" i="4"/>
  <c r="M745" i="4"/>
  <c r="M732" i="4"/>
  <c r="M698" i="4"/>
  <c r="M671" i="4"/>
  <c r="M655" i="4"/>
  <c r="M643" i="4"/>
  <c r="M631" i="4"/>
  <c r="M613" i="4"/>
  <c r="M601" i="4"/>
  <c r="M589" i="4"/>
  <c r="M570" i="4"/>
  <c r="M558" i="4"/>
  <c r="M537" i="4"/>
  <c r="M525" i="4"/>
  <c r="M497" i="4"/>
  <c r="M485" i="4"/>
  <c r="M473" i="4"/>
  <c r="M458" i="4"/>
  <c r="M446" i="4"/>
  <c r="M434" i="4"/>
  <c r="M422" i="4"/>
  <c r="M410" i="4"/>
  <c r="M393" i="4"/>
  <c r="M381" i="4"/>
  <c r="M369" i="4"/>
  <c r="M349" i="4"/>
  <c r="M337" i="4"/>
  <c r="M322" i="4"/>
  <c r="M310" i="4"/>
  <c r="M298" i="4"/>
  <c r="M286" i="4"/>
  <c r="M274" i="4"/>
  <c r="M262" i="4"/>
  <c r="M240" i="4"/>
  <c r="M228" i="4"/>
  <c r="M215" i="4"/>
  <c r="M203" i="4"/>
  <c r="M191" i="4"/>
  <c r="M140" i="4"/>
  <c r="M128" i="4"/>
  <c r="M116" i="4"/>
  <c r="M103" i="4"/>
  <c r="M91" i="4"/>
  <c r="M79" i="4"/>
  <c r="M67" i="4"/>
  <c r="M51" i="4"/>
  <c r="M38" i="4"/>
  <c r="M19" i="4"/>
  <c r="M744" i="4"/>
  <c r="M642" i="4"/>
  <c r="M612" i="4"/>
  <c r="M588" i="4"/>
  <c r="M557" i="4"/>
  <c r="M524" i="4"/>
  <c r="M484" i="4"/>
  <c r="M472" i="4"/>
  <c r="M445" i="4"/>
  <c r="M421" i="4"/>
  <c r="M392" i="4"/>
  <c r="M368" i="4"/>
  <c r="M336" i="4"/>
  <c r="M309" i="4"/>
  <c r="M285" i="4"/>
  <c r="M261" i="4"/>
  <c r="M227" i="4"/>
  <c r="M983" i="4"/>
  <c r="M945" i="4"/>
  <c r="M908" i="4"/>
  <c r="M865" i="4"/>
  <c r="M828" i="4"/>
  <c r="M804" i="4"/>
  <c r="M777" i="4"/>
  <c r="M755" i="4"/>
  <c r="M734" i="4"/>
  <c r="M677" i="4"/>
  <c r="M652" i="4"/>
  <c r="M632" i="4"/>
  <c r="M604" i="4"/>
  <c r="M578" i="4"/>
  <c r="M556" i="4"/>
  <c r="M527" i="4"/>
  <c r="M491" i="4"/>
  <c r="M470" i="4"/>
  <c r="M447" i="4"/>
  <c r="M425" i="4"/>
  <c r="M406" i="4"/>
  <c r="M379" i="4"/>
  <c r="M351" i="4"/>
  <c r="M331" i="4"/>
  <c r="M307" i="4"/>
  <c r="M287" i="4"/>
  <c r="M265" i="4"/>
  <c r="M236" i="4"/>
  <c r="M216" i="4"/>
  <c r="M200" i="4"/>
  <c r="M183" i="4"/>
  <c r="M129" i="4"/>
  <c r="M113" i="4"/>
  <c r="M95" i="4"/>
  <c r="M80" i="4"/>
  <c r="M22" i="4"/>
  <c r="M980" i="4"/>
  <c r="M942" i="4"/>
  <c r="M905" i="4"/>
  <c r="M862" i="4"/>
  <c r="M825" i="4"/>
  <c r="M803" i="4"/>
  <c r="M775" i="4"/>
  <c r="M754" i="4"/>
  <c r="M733" i="4"/>
  <c r="M674" i="4"/>
  <c r="M651" i="4"/>
  <c r="M629" i="4"/>
  <c r="M603" i="4"/>
  <c r="M576" i="4"/>
  <c r="M555" i="4"/>
  <c r="M526" i="4"/>
  <c r="M488" i="4"/>
  <c r="M469" i="4"/>
  <c r="M444" i="4"/>
  <c r="M424" i="4"/>
  <c r="M399" i="4"/>
  <c r="M378" i="4"/>
  <c r="M350" i="4"/>
  <c r="M325" i="4"/>
  <c r="M306" i="4"/>
  <c r="M284" i="4"/>
  <c r="M264" i="4"/>
  <c r="M234" i="4"/>
  <c r="M214" i="4"/>
  <c r="M199" i="4"/>
  <c r="M182" i="4"/>
  <c r="M127" i="4"/>
  <c r="M112" i="4"/>
  <c r="M94" i="4"/>
  <c r="M78" i="4"/>
  <c r="M59" i="4"/>
  <c r="M41" i="4"/>
  <c r="M978" i="4"/>
  <c r="M940" i="4"/>
  <c r="M903" i="4"/>
  <c r="M860" i="4"/>
  <c r="M824" i="4"/>
  <c r="M802" i="4"/>
  <c r="M772" i="4"/>
  <c r="M753" i="4"/>
  <c r="M715" i="4"/>
  <c r="M673" i="4"/>
  <c r="M649" i="4"/>
  <c r="M628" i="4"/>
  <c r="M602" i="4"/>
  <c r="M573" i="4"/>
  <c r="M554" i="4"/>
  <c r="M523" i="4"/>
  <c r="M487" i="4"/>
  <c r="M467" i="4"/>
  <c r="M443" i="4"/>
  <c r="M423" i="4"/>
  <c r="M396" i="4"/>
  <c r="M377" i="4"/>
  <c r="M347" i="4"/>
  <c r="M324" i="4"/>
  <c r="M304" i="4"/>
  <c r="M283" i="4"/>
  <c r="M263" i="4"/>
  <c r="M231" i="4"/>
  <c r="M213" i="4"/>
  <c r="M197" i="4"/>
  <c r="M181" i="4"/>
  <c r="M126" i="4"/>
  <c r="M110" i="4"/>
  <c r="M93" i="4"/>
  <c r="M77" i="4"/>
  <c r="M57" i="4"/>
  <c r="M40" i="4"/>
  <c r="M15" i="4"/>
  <c r="M1015" i="4"/>
  <c r="M933" i="4"/>
  <c r="M852" i="4"/>
  <c r="M798" i="4"/>
  <c r="M748" i="4"/>
  <c r="M669" i="4"/>
  <c r="M625" i="4"/>
  <c r="M571" i="4"/>
  <c r="M483" i="4"/>
  <c r="M440" i="4"/>
  <c r="M394" i="4"/>
  <c r="M345" i="4"/>
  <c r="M320" i="4"/>
  <c r="M280" i="4"/>
  <c r="M229" i="4"/>
  <c r="M194" i="4"/>
  <c r="M124" i="4"/>
  <c r="M107" i="4"/>
  <c r="M75" i="4"/>
  <c r="M37" i="4"/>
  <c r="M459" i="4"/>
  <c r="M391" i="4"/>
  <c r="M319" i="4"/>
  <c r="M258" i="4"/>
  <c r="M209" i="4"/>
  <c r="M122" i="4"/>
  <c r="M89" i="4"/>
  <c r="M36" i="4"/>
  <c r="M758" i="4"/>
  <c r="M428" i="4"/>
  <c r="M201" i="4"/>
  <c r="M65" i="4"/>
  <c r="M16" i="4"/>
  <c r="M973" i="4"/>
  <c r="M935" i="4"/>
  <c r="M898" i="4"/>
  <c r="M855" i="4"/>
  <c r="M823" i="4"/>
  <c r="M799" i="4"/>
  <c r="M771" i="4"/>
  <c r="M751" i="4"/>
  <c r="M712" i="4"/>
  <c r="M672" i="4"/>
  <c r="M646" i="4"/>
  <c r="M627" i="4"/>
  <c r="M599" i="4"/>
  <c r="M572" i="4"/>
  <c r="M543" i="4"/>
  <c r="M522" i="4"/>
  <c r="M486" i="4"/>
  <c r="M461" i="4"/>
  <c r="M442" i="4"/>
  <c r="M420" i="4"/>
  <c r="M395" i="4"/>
  <c r="M375" i="4"/>
  <c r="M346" i="4"/>
  <c r="M323" i="4"/>
  <c r="M301" i="4"/>
  <c r="M282" i="4"/>
  <c r="M260" i="4"/>
  <c r="M230" i="4"/>
  <c r="M212" i="4"/>
  <c r="M195" i="4"/>
  <c r="M141" i="4"/>
  <c r="M125" i="4"/>
  <c r="M108" i="4"/>
  <c r="M92" i="4"/>
  <c r="M76" i="4"/>
  <c r="M55" i="4"/>
  <c r="M39" i="4"/>
  <c r="M14" i="4"/>
  <c r="M971" i="4"/>
  <c r="M896" i="4"/>
  <c r="M821" i="4"/>
  <c r="M770" i="4"/>
  <c r="M711" i="4"/>
  <c r="M645" i="4"/>
  <c r="M598" i="4"/>
  <c r="M540" i="4"/>
  <c r="M521" i="4"/>
  <c r="M460" i="4"/>
  <c r="M419" i="4"/>
  <c r="M372" i="4"/>
  <c r="M300" i="4"/>
  <c r="M259" i="4"/>
  <c r="M211" i="4"/>
  <c r="M139" i="4"/>
  <c r="M90" i="4"/>
  <c r="M54" i="4"/>
  <c r="M12" i="4"/>
  <c r="M437" i="4"/>
  <c r="M343" i="4"/>
  <c r="M299" i="4"/>
  <c r="M226" i="4"/>
  <c r="M193" i="4"/>
  <c r="M105" i="4"/>
  <c r="M73" i="4"/>
  <c r="M9" i="4"/>
  <c r="M653" i="4"/>
  <c r="M382" i="4"/>
  <c r="M185" i="4"/>
  <c r="M44" i="4"/>
  <c r="M1012" i="4"/>
  <c r="M968" i="4"/>
  <c r="M930" i="4"/>
  <c r="M893" i="4"/>
  <c r="M849" i="4"/>
  <c r="M818" i="4"/>
  <c r="M797" i="4"/>
  <c r="M767" i="4"/>
  <c r="M747" i="4"/>
  <c r="M709" i="4"/>
  <c r="M668" i="4"/>
  <c r="M644" i="4"/>
  <c r="M622" i="4"/>
  <c r="M597" i="4"/>
  <c r="M568" i="4"/>
  <c r="M539" i="4"/>
  <c r="M519" i="4"/>
  <c r="M482" i="4"/>
  <c r="M418" i="4"/>
  <c r="M371" i="4"/>
  <c r="M277" i="4"/>
  <c r="M138" i="4"/>
  <c r="M53" i="4"/>
  <c r="M607" i="4"/>
  <c r="M333" i="4"/>
  <c r="M130" i="4"/>
  <c r="M25" i="4"/>
  <c r="M1006" i="4"/>
  <c r="M966" i="4"/>
  <c r="M928" i="4"/>
  <c r="M891" i="4"/>
  <c r="M847" i="4"/>
  <c r="M815" i="4"/>
  <c r="M795" i="4"/>
  <c r="M766" i="4"/>
  <c r="M746" i="4"/>
  <c r="M701" i="4"/>
  <c r="M667" i="4"/>
  <c r="M641" i="4"/>
  <c r="M621" i="4"/>
  <c r="M595" i="4"/>
  <c r="M567" i="4"/>
  <c r="M538" i="4"/>
  <c r="M516" i="4"/>
  <c r="M481" i="4"/>
  <c r="M456" i="4"/>
  <c r="M436" i="4"/>
  <c r="M416" i="4"/>
  <c r="M390" i="4"/>
  <c r="M370" i="4"/>
  <c r="M340" i="4"/>
  <c r="M318" i="4"/>
  <c r="M296" i="4"/>
  <c r="M276" i="4"/>
  <c r="M246" i="4"/>
  <c r="M225" i="4"/>
  <c r="M207" i="4"/>
  <c r="M192" i="4"/>
  <c r="M137" i="4"/>
  <c r="M120" i="4"/>
  <c r="M104" i="4"/>
  <c r="M88" i="4"/>
  <c r="M71" i="4"/>
  <c r="M52" i="4"/>
  <c r="M34" i="4"/>
  <c r="M224" i="4"/>
  <c r="M190" i="4"/>
  <c r="M119" i="4"/>
  <c r="M87" i="4"/>
  <c r="M50" i="4"/>
  <c r="M33" i="4"/>
  <c r="M921" i="4"/>
  <c r="M878" i="4"/>
  <c r="M811" i="4"/>
  <c r="M791" i="4"/>
  <c r="M699" i="4"/>
  <c r="M611" i="4"/>
  <c r="M534" i="4"/>
  <c r="M476" i="4"/>
  <c r="M412" i="4"/>
  <c r="M358" i="4"/>
  <c r="M294" i="4"/>
  <c r="M222" i="4"/>
  <c r="M134" i="4"/>
  <c r="M101" i="4"/>
  <c r="M48" i="4"/>
  <c r="M334" i="4"/>
  <c r="M238" i="4"/>
  <c r="M131" i="4"/>
  <c r="M82" i="4"/>
  <c r="M985" i="4"/>
  <c r="M830" i="4"/>
  <c r="M735" i="4"/>
  <c r="M559" i="4"/>
  <c r="M448" i="4"/>
  <c r="M308" i="4"/>
  <c r="M237" i="4"/>
  <c r="M81" i="4"/>
  <c r="M998" i="4"/>
  <c r="M961" i="4"/>
  <c r="M923" i="4"/>
  <c r="M880" i="4"/>
  <c r="M842" i="4"/>
  <c r="M814" i="4"/>
  <c r="M792" i="4"/>
  <c r="M765" i="4"/>
  <c r="M742" i="4"/>
  <c r="M700" i="4"/>
  <c r="M665" i="4"/>
  <c r="M640" i="4"/>
  <c r="M620" i="4"/>
  <c r="M592" i="4"/>
  <c r="M566" i="4"/>
  <c r="M535" i="4"/>
  <c r="M499" i="4"/>
  <c r="M479" i="4"/>
  <c r="M455" i="4"/>
  <c r="M435" i="4"/>
  <c r="M413" i="4"/>
  <c r="M389" i="4"/>
  <c r="M359" i="4"/>
  <c r="M339" i="4"/>
  <c r="M316" i="4"/>
  <c r="M295" i="4"/>
  <c r="M275" i="4"/>
  <c r="M243" i="4"/>
  <c r="M206" i="4"/>
  <c r="M136" i="4"/>
  <c r="M102" i="4"/>
  <c r="M70" i="4"/>
  <c r="M959" i="4"/>
  <c r="M840" i="4"/>
  <c r="M763" i="4"/>
  <c r="M662" i="4"/>
  <c r="M591" i="4"/>
  <c r="M498" i="4"/>
  <c r="M454" i="4"/>
  <c r="M387" i="4"/>
  <c r="M313" i="4"/>
  <c r="M242" i="4"/>
  <c r="M205" i="4"/>
  <c r="M118" i="4"/>
  <c r="M85" i="4"/>
  <c r="M30" i="4"/>
  <c r="M270" i="4"/>
  <c r="M187" i="4"/>
  <c r="M66" i="4"/>
  <c r="M949" i="4"/>
  <c r="M679" i="4"/>
  <c r="M528" i="4"/>
  <c r="M352" i="4"/>
  <c r="M217" i="4"/>
  <c r="M995" i="4"/>
  <c r="M741" i="4"/>
  <c r="M639" i="4"/>
  <c r="M564" i="4"/>
  <c r="M432" i="4"/>
  <c r="M338" i="4"/>
  <c r="M272" i="4"/>
  <c r="M189" i="4"/>
  <c r="M69" i="4"/>
  <c r="M289" i="4"/>
  <c r="M202" i="4"/>
  <c r="M99" i="4"/>
  <c r="M26" i="4"/>
  <c r="M867" i="4"/>
  <c r="M786" i="4"/>
  <c r="M579" i="4"/>
  <c r="M471" i="4"/>
  <c r="M288" i="4"/>
  <c r="M114" i="4"/>
  <c r="M42" i="4"/>
  <c r="M992" i="4"/>
  <c r="M956" i="4"/>
  <c r="M918" i="4"/>
  <c r="M875" i="4"/>
  <c r="M837" i="4"/>
  <c r="M810" i="4"/>
  <c r="M790" i="4"/>
  <c r="M760" i="4"/>
  <c r="M740" i="4"/>
  <c r="M681" i="4"/>
  <c r="M657" i="4"/>
  <c r="M637" i="4"/>
  <c r="M610" i="4"/>
  <c r="M590" i="4"/>
  <c r="M561" i="4"/>
  <c r="M533" i="4"/>
  <c r="M495" i="4"/>
  <c r="M475" i="4"/>
  <c r="M452" i="4"/>
  <c r="M431" i="4"/>
  <c r="M411" i="4"/>
  <c r="M384" i="4"/>
  <c r="M357" i="4"/>
  <c r="M335" i="4"/>
  <c r="M312" i="4"/>
  <c r="M292" i="4"/>
  <c r="M271" i="4"/>
  <c r="M241" i="4"/>
  <c r="M219" i="4"/>
  <c r="M204" i="4"/>
  <c r="M188" i="4"/>
  <c r="M132" i="4"/>
  <c r="M117" i="4"/>
  <c r="M100" i="4"/>
  <c r="M83" i="4"/>
  <c r="M68" i="4"/>
  <c r="M47" i="4"/>
  <c r="M27" i="4"/>
  <c r="M990" i="4"/>
  <c r="M954" i="4"/>
  <c r="M915" i="4"/>
  <c r="M872" i="4"/>
  <c r="M835" i="4"/>
  <c r="M809" i="4"/>
  <c r="M787" i="4"/>
  <c r="M759" i="4"/>
  <c r="M738" i="4"/>
  <c r="M680" i="4"/>
  <c r="M656" i="4"/>
  <c r="M634" i="4"/>
  <c r="M609" i="4"/>
  <c r="M580" i="4"/>
  <c r="M560" i="4"/>
  <c r="M531" i="4"/>
  <c r="M494" i="4"/>
  <c r="M474" i="4"/>
  <c r="M449" i="4"/>
  <c r="M430" i="4"/>
  <c r="M408" i="4"/>
  <c r="M383" i="4"/>
  <c r="M355" i="4"/>
  <c r="M311" i="4"/>
  <c r="M218" i="4"/>
  <c r="M115" i="4"/>
  <c r="M46" i="4"/>
  <c r="M910" i="4"/>
  <c r="M807" i="4"/>
  <c r="M633" i="4"/>
  <c r="M493" i="4"/>
  <c r="M407" i="4"/>
  <c r="M268" i="4"/>
  <c r="M97" i="4"/>
  <c r="M60" i="4"/>
  <c r="M1028" i="4" l="1"/>
  <c r="M1027" i="4"/>
  <c r="M1026" i="4"/>
  <c r="M1025" i="4"/>
  <c r="M1022" i="4"/>
  <c r="M1018" i="4"/>
  <c r="M1017" i="4"/>
  <c r="M1016" i="4"/>
  <c r="M1014" i="4"/>
  <c r="M743" i="4"/>
  <c r="M719" i="4"/>
  <c r="M718" i="4"/>
  <c r="M717" i="4"/>
  <c r="M716" i="4"/>
  <c r="M714" i="4"/>
  <c r="M713" i="4"/>
  <c r="M708" i="4"/>
  <c r="M707" i="4"/>
  <c r="M706" i="4"/>
  <c r="M705" i="4"/>
  <c r="M704" i="4"/>
  <c r="M24" i="4"/>
  <c r="M23" i="4"/>
  <c r="M2" i="4"/>
  <c r="H27" i="3" l="1"/>
  <c r="B12" i="3"/>
  <c r="F13" i="2"/>
  <c r="F15" i="2" s="1"/>
  <c r="F7" i="2"/>
  <c r="F4" i="2"/>
  <c r="F3" i="2"/>
  <c r="E37" i="1"/>
  <c r="E34" i="1"/>
  <c r="F30" i="1"/>
  <c r="F29" i="1"/>
  <c r="F31" i="1" s="1"/>
  <c r="F27" i="1"/>
  <c r="H23" i="1"/>
  <c r="G22" i="1"/>
  <c r="H20" i="1"/>
  <c r="D20" i="1"/>
  <c r="F18" i="2" l="1"/>
  <c r="C35" i="1"/>
  <c r="C36" i="1"/>
</calcChain>
</file>

<file path=xl/sharedStrings.xml><?xml version="1.0" encoding="utf-8"?>
<sst xmlns="http://schemas.openxmlformats.org/spreadsheetml/2006/main" count="6455" uniqueCount="1806">
  <si>
    <t>CỘNG HÒA XÃ HỘI CHỦ NGHĨA VIỆT NAM</t>
  </si>
  <si>
    <t>Độc lập - Tự Do - Hạnh Phúc</t>
  </si>
  <si>
    <t>*****</t>
  </si>
  <si>
    <t>BIÊN BẢN XÁC NHẬN SỐ LIỆU CÔNG NỢ</t>
  </si>
  <si>
    <t>TẠI THỜI ĐIỂM</t>
  </si>
  <si>
    <t>Đại diện hai bên chúng tôi gồm có :</t>
  </si>
  <si>
    <t>I/ BÊN A: LIÊN HIỆP HỢP TÁC XÃ THƯƠNG MẠI THÀNH PHỐ HỒ CHÍ MINH - SAIGON CO.OP</t>
  </si>
  <si>
    <t>Địa chỉ: 199-205 Nguyễn Thái Học, Phường Phạm Ngũ Lão, Quận 1, TP.HCM</t>
  </si>
  <si>
    <t xml:space="preserve">Điện thoại: (028) 3837.3794 </t>
  </si>
  <si>
    <t>Fax: (028) 3920.1469</t>
  </si>
  <si>
    <t>MST: 0301175691</t>
  </si>
  <si>
    <t xml:space="preserve">Đại diện : Ông (Bà)                       </t>
  </si>
  <si>
    <t>Chức vụ:</t>
  </si>
  <si>
    <t>II/ BÊN B: CÔNG TY TNHH MTV TM VÀ DV NGỌC THƠM   -   Vendor: 10303 + 21583</t>
  </si>
  <si>
    <t>Địa chỉ: Số 12/14/18 đường 49, Khu phố 7, P.Hiệp Bình Chánh, Quận Thủ Đức, TP.HCM, Việt Nam</t>
  </si>
  <si>
    <t>MST: 0309391503</t>
  </si>
  <si>
    <t>ĐT : (028) 6290.6624 - 6290.6631</t>
  </si>
  <si>
    <t>Fax:   (028) 6290.6624</t>
  </si>
  <si>
    <t xml:space="preserve">-  Căn cứ vào hợp đồng </t>
  </si>
  <si>
    <t xml:space="preserve">và hợp đồng </t>
  </si>
  <si>
    <t xml:space="preserve">giữa hai bên SaigonCo.op và </t>
  </si>
  <si>
    <t>Công Ty TNHH MTV TM Và DV Ngọc Thơm,</t>
  </si>
  <si>
    <t xml:space="preserve">          </t>
  </si>
  <si>
    <t xml:space="preserve">-  Căn cứ tình hình mua bán hàng hóa giữa Saigon Co.op với </t>
  </si>
  <si>
    <t>chúng tôi đề nghị Quý Công ty kiểm tra và xác nhận số liệu tính đến thời điểm</t>
  </si>
  <si>
    <t>như sau:</t>
  </si>
  <si>
    <t>1/ Bên A còn nợ Bên B : (VNĐ)</t>
  </si>
  <si>
    <t>- Tiền hàng bên A chưa thanh toán:</t>
  </si>
  <si>
    <t>Tổng cộng :</t>
  </si>
  <si>
    <t>(I)</t>
  </si>
  <si>
    <t>2/ Bên B còn nợ Bên A : (VNĐ)</t>
  </si>
  <si>
    <t>- Tiền hàng xuất trả bên A chưa cấn trừ:</t>
  </si>
  <si>
    <t>- Các khoản khác bên A chưa trừ là:</t>
  </si>
  <si>
    <t>(II)</t>
  </si>
  <si>
    <t>Kết luận:</t>
  </si>
  <si>
    <t>Số liệu tính đến đến hết ngày</t>
  </si>
  <si>
    <t>, bên A còn nợ bên B số tiền:</t>
  </si>
  <si>
    <t>(I) - (II) =</t>
  </si>
  <si>
    <t xml:space="preserve">(Bằng chữ : </t>
  </si>
  <si>
    <t>Số liệu tính đến đến thời điểm hết ngày</t>
  </si>
  <si>
    <t>của NCC là:</t>
  </si>
  <si>
    <t xml:space="preserve">Số tiền chênh lệch là: </t>
  </si>
  <si>
    <t>. Chi tiết phần chênh lệch này được liệt kê trong chi</t>
  </si>
  <si>
    <t>tiết đính kèm.</t>
  </si>
  <si>
    <r>
      <rPr>
        <i/>
        <u/>
        <sz val="12"/>
        <rFont val="Times New Roman"/>
        <family val="1"/>
      </rPr>
      <t>Ghi chú:</t>
    </r>
    <r>
      <rPr>
        <sz val="12"/>
        <rFont val="Times New Roman"/>
        <family val="1"/>
      </rPr>
      <t xml:space="preserve">
   -   Công nợ trên chưa tính tới các khoản chiết khấu, phí hỗ trợ mà Saigon Co.op được hưởng theo hợp đồng đã ký giữa hai bên (nếu có).
   -   Trong vòng 2 tháng kể từ ngày ký biên bản đối chiếu công nợ, các khoản chênh lệch ( nếu có) theo nội dung bản thuyết minh chênh lệch đính kèm sẽ được 02 bên phối hợp xử lý. 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</si>
  <si>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ĐẠI DIỆN BÊN A </t>
  </si>
  <si>
    <t xml:space="preserve">     ĐẠI DIỆN BÊN B</t>
  </si>
  <si>
    <t xml:space="preserve">         (Ký tên, đóng dấu)</t>
  </si>
  <si>
    <t xml:space="preserve">      (Ký tên, đóng dấu)</t>
  </si>
  <si>
    <t>Tổng hợp công nợ các mã đến 31/12/24:</t>
  </si>
  <si>
    <t>Số liệu SaiGonCo-op 21583:</t>
  </si>
  <si>
    <t>70/HDTM-DV/2024/PKD/HNR-TP</t>
  </si>
  <si>
    <t>Số liệu SaiGonCo-op 10303:</t>
  </si>
  <si>
    <t>338/HDTM-DV/2024/PKD/TPCN</t>
  </si>
  <si>
    <t>Số liệu NCC:</t>
  </si>
  <si>
    <t>CHÊNH LỆCH:</t>
  </si>
  <si>
    <t>LIÊN HIỆP HỢP TÁC XÃ THƯƠNG MẠI TP.HCM</t>
  </si>
  <si>
    <t>199-205 Nguyễn Thái Học, Q.1, Tp HCM</t>
  </si>
  <si>
    <t>ĐT: (028) 3836.0143 -1030    Fax  :  3920.1469</t>
  </si>
  <si>
    <t>BẢNG KÊ CHI TIẾT CHÊNH LỆCH CÔNG NỢ</t>
  </si>
  <si>
    <t>V/v: Đối chiếu công nợ đến ngày 31/12/2024</t>
  </si>
  <si>
    <t xml:space="preserve">         - Nhà cung cấp:  CÔNG TY TNHH MTV TM VÀ DV NGỌC THƠM</t>
  </si>
  <si>
    <t xml:space="preserve">         - Mã NCC: 10303 + 21583</t>
  </si>
  <si>
    <t>là:</t>
  </si>
  <si>
    <t xml:space="preserve">đồng. Công nợ của NCC là: </t>
  </si>
  <si>
    <t xml:space="preserve">đồng. Số tiền chênh lệch: </t>
  </si>
  <si>
    <t>đồng do những nguyên nhân sau:</t>
  </si>
  <si>
    <t>STT</t>
  </si>
  <si>
    <t>Nguyên nhân chênh lệch</t>
  </si>
  <si>
    <t>Số tiền chênh lệch</t>
  </si>
  <si>
    <t>Các hóa đơn sau lệch công nợ do SaiGonCo-op kiểm tra chưa thấy nhập hệ thống. NCC vui lòng cung cấp bản scan/photo có chữ ký của siêu thị NCC cho SaiGonCo-op để kiểm tra lại, trường hợp sót công nợ SaiGonCo-op sẽ th.toán b.sung cho NCC.</t>
  </si>
  <si>
    <t>Số HĐ</t>
  </si>
  <si>
    <t>Ngày HĐ</t>
  </si>
  <si>
    <t>Tên Coop</t>
  </si>
  <si>
    <t>Ghi Chú</t>
  </si>
  <si>
    <t>Cửa Hàng Co.opFood CC Rainbow S3.02</t>
  </si>
  <si>
    <t>Cửa Hàng Co.opFood Kha Vạn Cân 557</t>
  </si>
  <si>
    <t>Cửa hàng Co.op Food HN Hateco</t>
  </si>
  <si>
    <t>Cửa hàng Co.op Food HN Đại Đồng</t>
  </si>
  <si>
    <t>Cửa Hàng Co.opFood Hiệp Bình Chánh</t>
  </si>
  <si>
    <t>Cửa hàng Co.opFood CC Origami S10.07</t>
  </si>
  <si>
    <t>Cửa Hàng Co.opFood Tỉnh Lộ 8-628</t>
  </si>
  <si>
    <t>Cửa hàng Co.op Food Krista</t>
  </si>
  <si>
    <t>Chênh lệch do tính toán, đ/nghị điều chỉnh sổ:</t>
  </si>
  <si>
    <t>TỔNG CHÊNH LỆCH</t>
  </si>
  <si>
    <t>Chân thành cám ơn sự hợp tác của Quý khách hàng.</t>
  </si>
  <si>
    <t>Trân trọng kính chào.</t>
  </si>
  <si>
    <t xml:space="preserve"> Tp.Hồ Chí Minh, ngày 04 tháng 03 năm 2025 </t>
  </si>
  <si>
    <t>Người lập biểu</t>
  </si>
  <si>
    <t>Lê Kiều Oanh</t>
  </si>
  <si>
    <t>NĂM</t>
  </si>
  <si>
    <t>Ngày hóa đơn</t>
  </si>
  <si>
    <t>Số hóa đơn</t>
  </si>
  <si>
    <t>Số HĐ FIX</t>
  </si>
  <si>
    <t>Ký hiệu HĐ</t>
  </si>
  <si>
    <t>Diễn giải</t>
  </si>
  <si>
    <t>Doanh số bán chưa có thuế GTGT</t>
  </si>
  <si>
    <t>Thuế suất</t>
  </si>
  <si>
    <t>Thuế GTGT</t>
  </si>
  <si>
    <t>Thành tiền</t>
  </si>
  <si>
    <t>Tên người mua</t>
  </si>
  <si>
    <t>Mã số thuế người mua</t>
  </si>
  <si>
    <t>1C23TNN</t>
  </si>
  <si>
    <t>8%</t>
  </si>
  <si>
    <t>CÔNG TY TNHH MỘT THÀNH VIÊN THỰC PHẨM SAIGON CO.OP</t>
  </si>
  <si>
    <t>0309129418</t>
  </si>
  <si>
    <t>00032221</t>
  </si>
  <si>
    <t>1C24TNN</t>
  </si>
  <si>
    <t>CHI NHÁNH - CÔNG TY TNHH MỘT THÀNH VIÊN THỰC PHẨM SAIGON CO.OP - CO.OP FOOD MIỀN BẮC</t>
  </si>
  <si>
    <t>0309129418-115</t>
  </si>
  <si>
    <t>00036853</t>
  </si>
  <si>
    <t>00036974</t>
  </si>
  <si>
    <t>00037071</t>
  </si>
  <si>
    <t>00040100</t>
  </si>
  <si>
    <t>Cửa hàng Co.opFood CC Origami S10.03</t>
  </si>
  <si>
    <t>00041181</t>
  </si>
  <si>
    <t>00042775</t>
  </si>
  <si>
    <t>Cửa Hàng Co.opFood Bình Khánh</t>
  </si>
  <si>
    <t>00042776</t>
  </si>
  <si>
    <t>00043055</t>
  </si>
  <si>
    <t>Cửa Hàng Co.opFood Hoàng Hữu Nam</t>
  </si>
  <si>
    <t>00047283</t>
  </si>
  <si>
    <t>Cửa Hàng Co.opFood CC Phú Hoàng Anh</t>
  </si>
  <si>
    <t>00047294</t>
  </si>
  <si>
    <t>00048626</t>
  </si>
  <si>
    <t>Cửa Hàng Co.opFood Hoàng Anh Thanh Bình</t>
  </si>
  <si>
    <t>00049908</t>
  </si>
  <si>
    <t>Cửa hàng Co.op Food Tân Sơn Nhì 387</t>
  </si>
  <si>
    <t>00051324</t>
  </si>
  <si>
    <t>Cửa Hàng Co.opFood The Garden Mall</t>
  </si>
  <si>
    <t>00000609</t>
  </si>
  <si>
    <t>1K24TCR</t>
  </si>
  <si>
    <t>Hàng trả - 171-00171-Co.opMart Nga Bay Hau Giang - phiếu HT0004995 - COOPNGABAYHG</t>
  </si>
  <si>
    <t>CÔNG TY TNHH MỘT THÀNH VIÊN CO.OPMART NGÃ BẢY HẬU GIANG</t>
  </si>
  <si>
    <t>6300235437</t>
  </si>
  <si>
    <t>00001076</t>
  </si>
  <si>
    <t>1K24TES</t>
  </si>
  <si>
    <t>Hàng trả - 517-00517-Co.opMart Sa Dec - phiếu HT0005255 - COOP-026</t>
  </si>
  <si>
    <t>CHI NHÁNH LIÊN HIỆP HỢP TÁC XÃ THƯƠNG MẠI TP. HỒ CHÍ MINH-CO.OPMART SA ĐÉC</t>
  </si>
  <si>
    <t>0301175691-026</t>
  </si>
  <si>
    <t>00055367</t>
  </si>
  <si>
    <t>Cửa Hàng Co.opFood Khu Vực Cần Thơ</t>
  </si>
  <si>
    <t>CHI NHÁNH CÔNG TY TNHH MỘT THÀNH VIÊN THỰC PHẨM SAIGON CO.OP - CO.OP FOOD KHU VỰC CẦN THƠ</t>
  </si>
  <si>
    <t>0309129418-144</t>
  </si>
  <si>
    <t>00001458</t>
  </si>
  <si>
    <t>1C24TNF</t>
  </si>
  <si>
    <t/>
  </si>
  <si>
    <t>CHI NHÁNH LIÊN HIỆP HỢP TÁC XÃ THƯƠNG MẠI TP.HỒ CHÍ MINH- CO.OP MART CẦN GIUỘC</t>
  </si>
  <si>
    <t>0301175691-046</t>
  </si>
  <si>
    <t>00000731</t>
  </si>
  <si>
    <t>1K24TGS</t>
  </si>
  <si>
    <t>Hàng trả - 540-00540-CO-OPMART CAN GIUOC - COOP-046</t>
  </si>
  <si>
    <t>00060351</t>
  </si>
  <si>
    <t>Cửa Hàng Co.opFood Lê Văn Lương 302</t>
  </si>
  <si>
    <t>CÔNG TY TNHH MỘT THÀNH VIÊN THƯƠNG MẠI SÀI GÒN � VĨNH LONG</t>
  </si>
  <si>
    <t>1500412758</t>
  </si>
  <si>
    <t>00060690</t>
  </si>
  <si>
    <t>00060693</t>
  </si>
  <si>
    <t>00060853</t>
  </si>
  <si>
    <t>Cửa Hàng Co.opFood Nguyễn Duy Trinh</t>
  </si>
  <si>
    <t>00061661</t>
  </si>
  <si>
    <t>Cửa hàng Co.op Food Phan Văn Hân 182</t>
  </si>
  <si>
    <t>00061687</t>
  </si>
  <si>
    <t>Cửa Hàng Co.opFood Phạm Văn Bạch</t>
  </si>
  <si>
    <t>00002154</t>
  </si>
  <si>
    <t>1K24TBU</t>
  </si>
  <si>
    <t>Hàng trả - 159-00159-Co.opMart Huỳnh Tấn Phát - COOPNAMSG</t>
  </si>
  <si>
    <t>CÔNG TY TNHH MỘT THÀNH VIÊN SÀI GÒN CO.OP NAM SÀI GÒN</t>
  </si>
  <si>
    <t>0305770035</t>
  </si>
  <si>
    <t>00062433</t>
  </si>
  <si>
    <t>Cửa Hàng Co.opFood Linh Đông</t>
  </si>
  <si>
    <t>CÔNG TY TNHH MỘT THÀNH VIÊN SÀI GÒN CO.OP PHÚ LÂM</t>
  </si>
  <si>
    <t>0305761111</t>
  </si>
  <si>
    <t>00063678</t>
  </si>
  <si>
    <t>Cửa Hàng Co.opFood Lâm Văn Bền</t>
  </si>
  <si>
    <t>00000549</t>
  </si>
  <si>
    <t>1K24TGG</t>
  </si>
  <si>
    <t>Hàng trả - 531-00531-CO.OPMART HA TIEN - phiếu HT0005771 - COOP-037</t>
  </si>
  <si>
    <t>CHI NHÁNH LIÊN HIỆP HỢP TÁC XÃ THƯƠNG MẠI TP. HỒ CHÍ MINH - CO.OPMART HÀ TIÊN</t>
  </si>
  <si>
    <t>0301175691-037</t>
  </si>
  <si>
    <t>00065490</t>
  </si>
  <si>
    <t>00066612</t>
  </si>
  <si>
    <t>Cửa hàng Co.op Food Vành Đai</t>
  </si>
  <si>
    <t>00066631</t>
  </si>
  <si>
    <t>Cửa Hàng Co.opFood Phan Xích Long 37</t>
  </si>
  <si>
    <t>00002229</t>
  </si>
  <si>
    <t>00066952</t>
  </si>
  <si>
    <t>Cửa Hàng Co.opFood BD Quang Phúc Plaza</t>
  </si>
  <si>
    <t>CHI NHÁNH CÔNG TY TNHH MỘT THÀNH VIÊN THỰC PHẨM SAIGON CO.OP - CO.OP FOOD KHU VỰC BÌNH DƯƠNG</t>
  </si>
  <si>
    <t>0309129418-123</t>
  </si>
  <si>
    <t>00066966</t>
  </si>
  <si>
    <t>Cửa Hàng Co.opFood Phạm Nhữ Tăng 11</t>
  </si>
  <si>
    <t>00067057</t>
  </si>
  <si>
    <t>CÔNG TY TNHH MTV THƯƠNG MẠI SÀI GÒN - HẬU GIANG</t>
  </si>
  <si>
    <t>6300028342</t>
  </si>
  <si>
    <t>00067109</t>
  </si>
  <si>
    <t>Cửa hàng Co.op Food HN Thái Hà HH</t>
  </si>
  <si>
    <t>00067153</t>
  </si>
  <si>
    <t>00067175</t>
  </si>
  <si>
    <t>00067197</t>
  </si>
  <si>
    <t>Cửa Hàng Co.opFood Trần Thị Cờ 292</t>
  </si>
  <si>
    <t>00067249</t>
  </si>
  <si>
    <t>Cửa Hàng Co.opFood Thoại Ngọc Hầu 1</t>
  </si>
  <si>
    <t>00067393</t>
  </si>
  <si>
    <t>Cửa Hàng Co.opFood BD Tân Lập 55</t>
  </si>
  <si>
    <t>00067415</t>
  </si>
  <si>
    <t>Cửa Hàng Co.opFood BD Vĩnh Phú 41</t>
  </si>
  <si>
    <t>00068062</t>
  </si>
  <si>
    <t>Cửa Hàng Co.opFood Đỗ Xuân Hợp 729</t>
  </si>
  <si>
    <t>00068074</t>
  </si>
  <si>
    <t>Cửa Hàng Co.opFood Cao Lỗ</t>
  </si>
  <si>
    <t>00068101</t>
  </si>
  <si>
    <t>CÔNG TY TRÁCH NHIỆM HỮU HẠN THƯƠNG MẠI DỊCH VỤ SÀI GÒN - TÂY NINH</t>
  </si>
  <si>
    <t>3900895373</t>
  </si>
  <si>
    <t>00001257</t>
  </si>
  <si>
    <t>1K24TBQ</t>
  </si>
  <si>
    <t>Hàng trả - 154-00154-Co.opMart Phu Tho - COOPDAMSEN</t>
  </si>
  <si>
    <t>CÔNG TY TNHH MỘT THÀNH VIÊN SÀI GÒN CO.OP ĐẦM SEN</t>
  </si>
  <si>
    <t>0305773540</t>
  </si>
  <si>
    <t>00068112</t>
  </si>
  <si>
    <t>89358670-00 - Cửa Hàng Co.opFood Nguyễn Duy Trinh</t>
  </si>
  <si>
    <t>00068120</t>
  </si>
  <si>
    <t>00068131</t>
  </si>
  <si>
    <t>Cửa Hàng Co.opFood BH Văn Hoa Villas</t>
  </si>
  <si>
    <t>CN CÔNG TY TNHH MTV THỰC PHẨM SAIGON CO.OP - CO.OPFOOD KHU VỰC ĐỒNG NAI</t>
  </si>
  <si>
    <t>0309129418-116</t>
  </si>
  <si>
    <t>00068150</t>
  </si>
  <si>
    <t>Cửa Hàng Co.opFood Chung Cư Saigon Co.op</t>
  </si>
  <si>
    <t>00068516</t>
  </si>
  <si>
    <t>Cửa hàng Co.op Food Nguyễn Lương Bằng</t>
  </si>
  <si>
    <t>00068538</t>
  </si>
  <si>
    <t>Cửa hàng Co.opFood KDC Hiệp Bình</t>
  </si>
  <si>
    <t>00068539</t>
  </si>
  <si>
    <t>Cửa Hàng Co.opFood Nguyễn Thị Sóc 153</t>
  </si>
  <si>
    <t>00068540</t>
  </si>
  <si>
    <t>Cửa Hàng Co.opFood Quốc Lộ 22-726</t>
  </si>
  <si>
    <t>00068541</t>
  </si>
  <si>
    <t>00068543</t>
  </si>
  <si>
    <t>Cửa Hàng Co.opFood KCN Tây Bắc</t>
  </si>
  <si>
    <t>00068549</t>
  </si>
  <si>
    <t>Cửa Hàng Co.opFood Phạm Thế Hiển 2649</t>
  </si>
  <si>
    <t>00000470</t>
  </si>
  <si>
    <t>1K24TKG</t>
  </si>
  <si>
    <t>Hàng trả - 573-00573-Co.opMart Cai Be - phiếu HT0006136 - COOPCAIBE</t>
  </si>
  <si>
    <t>CHI NHÁNH LIÊN HIỆP HỢP TÁC XÃ THƯƠNG MẠI TP. HỒ CHÍ MINH - CO.OPMART CÁI BÈ</t>
  </si>
  <si>
    <t>0301175691-068</t>
  </si>
  <si>
    <t>00000471</t>
  </si>
  <si>
    <t>Hàng trả - 573-00573-Co.opMart Cai Be - phiếu HT0006135 - COOPCAIBE</t>
  </si>
  <si>
    <t>00000791</t>
  </si>
  <si>
    <t>1K24TCH</t>
  </si>
  <si>
    <t>Hàng trả - 150-00150-Co.opMart Ha Tinh - phiếu HT0006085 - COOPSAIGONHATINH</t>
  </si>
  <si>
    <t>CÔNG TY TNHH MỘT THÀNH VIÊN THƯƠNG MẠI VÀ DỊCH VỤ SÀI GÒN - HÀ TĨNH</t>
  </si>
  <si>
    <t>3000986099</t>
  </si>
  <si>
    <t>00001137</t>
  </si>
  <si>
    <t>1K24THR</t>
  </si>
  <si>
    <t>Hàng trả - 121-00121-Co.opMart Vi Thanh - phiếu HT0005946 - COOPSAIGONHAUGIANG</t>
  </si>
  <si>
    <t>00068569</t>
  </si>
  <si>
    <t>Cửa hàng Co.op Food HN Bắc Hà C14</t>
  </si>
  <si>
    <t>00068573</t>
  </si>
  <si>
    <t>FINELIFE SUPERMARKET URBANHILL</t>
  </si>
  <si>
    <t>CÔNG TY TNHH MỘT THÀNH VIÊN CO.OP FINELIFE</t>
  </si>
  <si>
    <t>0315815574</t>
  </si>
  <si>
    <t>00068574</t>
  </si>
  <si>
    <t>Cửa hàng Co.op Food Conic sky</t>
  </si>
  <si>
    <t>00068575</t>
  </si>
  <si>
    <t>Cửa Hàng Co.opFood CC Hoàng Quân 2</t>
  </si>
  <si>
    <t>00068578</t>
  </si>
  <si>
    <t>CHI NHÁNH LIÊN HIỆP HỢP TÁC XÃ THƯƠNG MẠI TP.HỒ CHÍ MINH - CO.OPMART DUYÊN HẢI</t>
  </si>
  <si>
    <t>0301175691-045</t>
  </si>
  <si>
    <t>00068579</t>
  </si>
  <si>
    <t>CHI NHÁNH LIÊN HIỆP HTX THƯƠNG MẠI TP. HỒ CHÍ MINH - CO.OPMART BẾN TRE</t>
  </si>
  <si>
    <t>0301175691-013</t>
  </si>
  <si>
    <t>00068580</t>
  </si>
  <si>
    <t>CÔNG TY TRÁCH NHIỆM HỮU HẠN  THƯƠNG MẠI DỊCH VỤ SÀI GÒN - TRÀ VINH</t>
  </si>
  <si>
    <t>2100356677</t>
  </si>
  <si>
    <t>00068581</t>
  </si>
  <si>
    <t>00068582</t>
  </si>
  <si>
    <t>CHI NHÁNH LIÊN HIỆP HỢP TÁC XÃ THƯƠNG MẠI TP. HỒ CHÍ MINH - CO.OPMART TÂN AN</t>
  </si>
  <si>
    <t>0301175691-023</t>
  </si>
  <si>
    <t>00068583</t>
  </si>
  <si>
    <t>CÔNG TY TRÁCH NHIỆM HỮU HẠN MỘT THÀNH VIÊN THƯƠNG MẠI VÀ DỊCH VỤ SÀI GÒN - PHAN RANG</t>
  </si>
  <si>
    <t>4500280151</t>
  </si>
  <si>
    <t>00068584</t>
  </si>
  <si>
    <t>00068585</t>
  </si>
  <si>
    <t>CÔNG TY TNHH MỘT THÀNH VIÊN CO.OPMART NHA TRANG</t>
  </si>
  <si>
    <t>4201545466</t>
  </si>
  <si>
    <t>00068586</t>
  </si>
  <si>
    <t>CÔNG TY TNHH MỘT THÀNH VIÊN THƯƠNG MẠI VÀ DỊCH VỤ SÀI GÒN - CAM RANH</t>
  </si>
  <si>
    <t>4201197554</t>
  </si>
  <si>
    <t>00068590</t>
  </si>
  <si>
    <t>CÔNG TY TNHH MỘT THÀNH VIÊN SÀI GÒN CO.OP PHÚ NHUẬN</t>
  </si>
  <si>
    <t>0305778394</t>
  </si>
  <si>
    <t>00068591</t>
  </si>
  <si>
    <t>00068599</t>
  </si>
  <si>
    <t>Bán hàng CÔNG TY TNHH MỘT THÀNH VIÊN CO.OPMART THANH HÓA theo hóa đơn 00068599</t>
  </si>
  <si>
    <t>CÔNG TY TNHH MỘT THÀNH VIÊN CO.OPMART THANH HÓA</t>
  </si>
  <si>
    <t>2801917948</t>
  </si>
  <si>
    <t>00068602</t>
  </si>
  <si>
    <t>Siêu Thị Co.opmart SCA - Goldensilk</t>
  </si>
  <si>
    <t>CÔNG TY TNHH MỘT THÀNH VIÊN MARFOUR</t>
  </si>
  <si>
    <t>0107751489</t>
  </si>
  <si>
    <t>00068603</t>
  </si>
  <si>
    <t>CO.OPMART HÀ ĐÔNG</t>
  </si>
  <si>
    <t>CÔNG TY TNHH MỘT THÀNH VIÊN SÀI GÒN CO.OP HÀ NỘI</t>
  </si>
  <si>
    <t>0104287702</t>
  </si>
  <si>
    <t>00068604</t>
  </si>
  <si>
    <t>Bán hàng CÔNG TY TNHH MỘT THÀNH VIÊN SÀI GÒN CO.OP HÀ NỘI theo hóa đơn 00068604</t>
  </si>
  <si>
    <t>00068646</t>
  </si>
  <si>
    <t>CHI NHÁNH LIÊN HIỆP HỢP TÁC XÃ THƯƠNG MẠI TP.HCM - CO.OPMART CAI LẬY</t>
  </si>
  <si>
    <t>0301175691-039</t>
  </si>
  <si>
    <t>00068647</t>
  </si>
  <si>
    <t>00068648</t>
  </si>
  <si>
    <t>CÔNG TY TNHH MỘT THÀNH VIÊN CO.OPMART CẦN THƠ</t>
  </si>
  <si>
    <t>1801312884</t>
  </si>
  <si>
    <t>00068649</t>
  </si>
  <si>
    <t>00068650</t>
  </si>
  <si>
    <t>CHI NHÁNH LIÊN HIỆP HỢP TÁC XÃ THƯƠNG MẠI TP. HỒ CHÍ MINH - CO.OPMART PHƯỚC ĐÔNG</t>
  </si>
  <si>
    <t>0301175691-043</t>
  </si>
  <si>
    <t>00068651</t>
  </si>
  <si>
    <t>00068652</t>
  </si>
  <si>
    <t>00068653</t>
  </si>
  <si>
    <t>CHI NHÁNH LIÊN HIỆP HỢP TÁC XÃ THƯƠNG MẠI TP. HỒ CHÍ MINH - CO.OPMART CHÂU ĐỐC</t>
  </si>
  <si>
    <t>0301175691-029</t>
  </si>
  <si>
    <t>00068654</t>
  </si>
  <si>
    <t>00068655</t>
  </si>
  <si>
    <t>CN LIÊN HIỆP HỢP TÁC XÃ THƯƠNG MẠI TP.HỒ CHÍ MINH- CO.OPMART TÂN CHÂU AN GIANG</t>
  </si>
  <si>
    <t>0301175691-042</t>
  </si>
  <si>
    <t>00068656</t>
  </si>
  <si>
    <t>00068657</t>
  </si>
  <si>
    <t>CHI NHÁNH LIÊN HIỆP HỢP TÁC XÃ THƯƠNG MẠI TP. HỒ CHÍ MINH-CO.OPMART TÂN CHÂU</t>
  </si>
  <si>
    <t>0301175691-032</t>
  </si>
  <si>
    <t>00068658</t>
  </si>
  <si>
    <t>00068659</t>
  </si>
  <si>
    <t>CHI NHÁNH LIÊN HIỆP HỢP TÁC XÃ THƯƠNG MẠI TP. HỒ CHÍ MINH - CO. OPMART DƯƠNG MINH CHÂU</t>
  </si>
  <si>
    <t>0301175691-063</t>
  </si>
  <si>
    <t>00068660</t>
  </si>
  <si>
    <t>00068661</t>
  </si>
  <si>
    <t>00068662</t>
  </si>
  <si>
    <t>CHI NHÁNH LIÊN HIỆP HTX TM TP.HCM - CO.OPMART CAO LÃNH</t>
  </si>
  <si>
    <t>0301175691-012</t>
  </si>
  <si>
    <t>00068663</t>
  </si>
  <si>
    <t>00068664</t>
  </si>
  <si>
    <t>CHI NHÁNH LIÊN HIỆP HỢP TÁC XÃ THƯƠNG MẠI TP. HỒ CHÍ MINH - CO.OPMART THỐT NỐT</t>
  </si>
  <si>
    <t>0301175691-028</t>
  </si>
  <si>
    <t>00068665</t>
  </si>
  <si>
    <t>CO.OPMART SCA – TÂY NINH</t>
  </si>
  <si>
    <t>00068666</t>
  </si>
  <si>
    <t>Cửa Hàng Co.opFood CT Nguyễn Văn Cừ Nối Dài</t>
  </si>
  <si>
    <t>00068667</t>
  </si>
  <si>
    <t>Cửa Hàng Co.opFood CT Lê Hồng Phong</t>
  </si>
  <si>
    <t>00000785</t>
  </si>
  <si>
    <t>1K24TVE</t>
  </si>
  <si>
    <t>Hàng trả - 9422-09422-CF CT KDC 91B - COOPFOOD-144</t>
  </si>
  <si>
    <t>00068677</t>
  </si>
  <si>
    <t>CÔNG TY TNHH SAIGON CO-OP FAIRPRICE. Co-opXtra Sư Vạn Hạnh</t>
  </si>
  <si>
    <t>CÔNG TY TNHH SAIGON CO-OP FAIRPRICE</t>
  </si>
  <si>
    <t>0312263124</t>
  </si>
  <si>
    <t>00068681</t>
  </si>
  <si>
    <t>CÔNG TY TNHH MỘT THÀNH VIÊN SÀI GÒN CO.OP ĐÌNH CHIỂU</t>
  </si>
  <si>
    <t>0305772762</t>
  </si>
  <si>
    <t>00068682</t>
  </si>
  <si>
    <t>CÔNG TY TNHH MỘT THÀNH VIÊN SÀI GÒN CO.OP NHIÊU LỘC</t>
  </si>
  <si>
    <t>0305305768</t>
  </si>
  <si>
    <t>00068686</t>
  </si>
  <si>
    <t>Cửa Hàng Co.opFood Trương Công Định</t>
  </si>
  <si>
    <t>00068689</t>
  </si>
  <si>
    <t>Cửa Hàng Co.opFood CC Petroland</t>
  </si>
  <si>
    <t>00068691</t>
  </si>
  <si>
    <t>CHI NHÁNH LIÊN HIỆP HỢP TÁC XÃ THƯƠNG MẠI TP. HỒ CHÍ MINH - CO.OPMART ĐỒNG VĂN CỐNG</t>
  </si>
  <si>
    <t>0301175691-031</t>
  </si>
  <si>
    <t>00068702</t>
  </si>
  <si>
    <t>Cửa Hàng Co.opFood Nguyễn Cửu Đàm</t>
  </si>
  <si>
    <t>00068703</t>
  </si>
  <si>
    <t>Cửa Hàng Co.opFood Vườn Lài 192</t>
  </si>
  <si>
    <t>00068704</t>
  </si>
  <si>
    <t>Cửa Hàng Co.opFood Tây Thạnh</t>
  </si>
  <si>
    <t>00068707</t>
  </si>
  <si>
    <t>Cửa Hàng Co.opFood Kênh Tân Hóa</t>
  </si>
  <si>
    <t>00068709</t>
  </si>
  <si>
    <t>Cửa Hàng Co.opFood Tôn Thất Thuyết</t>
  </si>
  <si>
    <t>00068710</t>
  </si>
  <si>
    <t>Cửa Hàng Co.opFood Nguyễn Oanh</t>
  </si>
  <si>
    <t>00068711</t>
  </si>
  <si>
    <t>Cửa Hàng Co.opFood Hà Huy Giáp 302</t>
  </si>
  <si>
    <t>00068713</t>
  </si>
  <si>
    <t>Cửa Hàng Co.opFood Đông Thạnh</t>
  </si>
  <si>
    <t>00068714</t>
  </si>
  <si>
    <t>CÔNG TY TNHH MỘT THÀNH VIÊN SÀI GÒN CO.OP HÓC MÔN</t>
  </si>
  <si>
    <t>0308425100</t>
  </si>
  <si>
    <t>00068725</t>
  </si>
  <si>
    <t>CÔNG TY TNHH MỘT THÀNH VIÊN CO.OP MART CẦN GIỜ</t>
  </si>
  <si>
    <t>0311328890</t>
  </si>
  <si>
    <t>00068726</t>
  </si>
  <si>
    <t>CÔNG TY TNHH MỘT THÀNH VIÊN SÀI GÒN CO.OP BÌNH ĐỊNH</t>
  </si>
  <si>
    <t>4100506252</t>
  </si>
  <si>
    <t>00068727</t>
  </si>
  <si>
    <t>CÔNG TY TNHH THƯƠNG MẠI SÀI GÒN - GIA LAI</t>
  </si>
  <si>
    <t>5900368395</t>
  </si>
  <si>
    <t>00068728</t>
  </si>
  <si>
    <t>CÔNG TY TNHH SÀI GÒN - BUÔN HỒ</t>
  </si>
  <si>
    <t>6001561746</t>
  </si>
  <si>
    <t>00068729</t>
  </si>
  <si>
    <t>CHI NHÁNH LIÊN HIỆP HỢP TÁC XÃ THƯƠNG MẠI TP.HỒ CHÍ MINH - CO.OPMART KON TUM</t>
  </si>
  <si>
    <t>0301175691-035</t>
  </si>
  <si>
    <t>00068730</t>
  </si>
  <si>
    <t>CÔNG TY TNHH MỘT THÀNH VIÊN TMDV SIÊU THỊ CO.OPMART ĐÀ NẴNG</t>
  </si>
  <si>
    <t>0401281414</t>
  </si>
  <si>
    <t>00068731</t>
  </si>
  <si>
    <t>CHI NHÁNH LIÊN HIỆP HỢP TÁC XÃ THƯƠNG MẠI TP. HỒ CHÍ MINH - CO.OPMART BÀ RỊA</t>
  </si>
  <si>
    <t>0301175691-024</t>
  </si>
  <si>
    <t>00068732</t>
  </si>
  <si>
    <t>CHI NHÁNH LIÊN HIỆP HỢP TÁC XÃ THƯƠNG MẠI TP. HỒ CHÍ MINH - CO.OPMART ĐĂK NÔNG</t>
  </si>
  <si>
    <t>0301175691-016</t>
  </si>
  <si>
    <t>00068733</t>
  </si>
  <si>
    <t>CÔNG TY TNHH MỘT THÀNH VIÊN THƯƠNG MẠI DỊCH VỤ SÀI GÒN - PHÚ YÊN</t>
  </si>
  <si>
    <t>4400396829</t>
  </si>
  <si>
    <t>00068734</t>
  </si>
  <si>
    <t>00068735</t>
  </si>
  <si>
    <t>00068736</t>
  </si>
  <si>
    <t>00068737</t>
  </si>
  <si>
    <t>00068738</t>
  </si>
  <si>
    <t>CÔNG TY TNHH TMDV SÀI GÒN VŨNG TÀU</t>
  </si>
  <si>
    <t>3500817878</t>
  </si>
  <si>
    <t>00068739</t>
  </si>
  <si>
    <t>CÔNG TY TNHH  MỘT THÀNH VIÊN THƯƠNG MẠI DỊCH VỤ SÀI GÒN - BUÔN MA THUỘT</t>
  </si>
  <si>
    <t>6000661931</t>
  </si>
  <si>
    <t>00068740</t>
  </si>
  <si>
    <t>CÔNG TY TNHH THƯƠNG MẠI SÀI GÒN - AN GIANG</t>
  </si>
  <si>
    <t>1600674718</t>
  </si>
  <si>
    <t>00068741</t>
  </si>
  <si>
    <t>CHI NHÁNH LIÊN HIỆP HỢP TÁC XÃ THƯƠNG MẠI TP. HỒ CHÍ MINH - CO.OPMART THÁP MƯỜI</t>
  </si>
  <si>
    <t>0301175691-066</t>
  </si>
  <si>
    <t>00068742</t>
  </si>
  <si>
    <t>00068743</t>
  </si>
  <si>
    <t>00068744</t>
  </si>
  <si>
    <t>CHI NHÁNH LIÊN HIỆP HỢP TÁC XÃ THƯƠNG MẠI TP. HỒ CHÍ MINH - CO.OPMART GÒ CÔNG</t>
  </si>
  <si>
    <t>0301175691-027</t>
  </si>
  <si>
    <t>00000770</t>
  </si>
  <si>
    <t>1K24TVD</t>
  </si>
  <si>
    <t>Hàng trả - 9309-09309-CF BD VINH PHU 41 - COOPFOOD-123</t>
  </si>
  <si>
    <t>00000912</t>
  </si>
  <si>
    <t>1K24THL</t>
  </si>
  <si>
    <t>Hàng trả - 569-00569-CO.OPMART THAP MUOI - phiếu HT0006036 - COOP-066</t>
  </si>
  <si>
    <t>00000917</t>
  </si>
  <si>
    <t>Hàng trả - 569-00569-CO.OPMART THAP MUOI - phiếu HT0006038 - COOP-066</t>
  </si>
  <si>
    <t>00001519</t>
  </si>
  <si>
    <t>1K24TBR</t>
  </si>
  <si>
    <t>Hàng trả - 155-00155-Co.opMart Nguyen Dinh Chieu - phiếu HT0006061 - COOPNDC</t>
  </si>
  <si>
    <t>00001620</t>
  </si>
  <si>
    <t>1K24TGR</t>
  </si>
  <si>
    <t>Hàng trả - 539-00539-CO-OPMART PHAN RI - COOP-047</t>
  </si>
  <si>
    <t>CHI NHÁNH LIÊN HIỆP HỢP TÁC XÃ THƯƠNG MẠI TP.HỒ CHÍ MINH - CO.OPMART PHAN RÍ CỬA</t>
  </si>
  <si>
    <t>0301175691-047</t>
  </si>
  <si>
    <t>00001895</t>
  </si>
  <si>
    <t>00001896</t>
  </si>
  <si>
    <t>00001897</t>
  </si>
  <si>
    <t>00023500</t>
  </si>
  <si>
    <t>1K24TVA</t>
  </si>
  <si>
    <t>Hàng trả - 2009-02009-CF GO DUA 112 - phiếu HT0005962 - coop2009</t>
  </si>
  <si>
    <t>00023501</t>
  </si>
  <si>
    <t>Hàng trả - 2021-02021-CF CC 4S LINH DONG - coop2021</t>
  </si>
  <si>
    <t>00023506</t>
  </si>
  <si>
    <t>Hàng trả - 2029-02029-CF CC DAT GIA - coop0058</t>
  </si>
  <si>
    <t>00023514</t>
  </si>
  <si>
    <t>Hàng trả - 279-00279-CF TON THAT THUYET - coop279</t>
  </si>
  <si>
    <t>00023517</t>
  </si>
  <si>
    <t>Hàng trả - 2134-02134-CF CC PHU HOANG ANH - phiếu HT0006059 - coop2134</t>
  </si>
  <si>
    <t>00023538</t>
  </si>
  <si>
    <t>Hàng trả - 2023-02023-CF DS2 TRUONG THO - phiếu HT0005965 - coop0104</t>
  </si>
  <si>
    <t>00023589</t>
  </si>
  <si>
    <t>Hàng trả - 2101-02101-CF DAT MOI 272 - coop2101</t>
  </si>
  <si>
    <t>00023590</t>
  </si>
  <si>
    <t>Hàng trả - 2148-02148-CF NGUYEN SY SACH - phiếu HT0005667 - coop2148</t>
  </si>
  <si>
    <t>00023594</t>
  </si>
  <si>
    <t>Hàng trả - 298-00298-CF HUNG PHU - coop0158</t>
  </si>
  <si>
    <t>00023599</t>
  </si>
  <si>
    <t>Hàng trả - 2008-02008-CF CC HOANG QUAN - phiếu HT0005804 - coop2008</t>
  </si>
  <si>
    <t>00023601</t>
  </si>
  <si>
    <t>Hàng trả - 2008-02008-CF CC HOANG QUAN - coop2008</t>
  </si>
  <si>
    <t>00023604</t>
  </si>
  <si>
    <t>Hàng trả - 2141-02141-CF THOI HOA - phiếu HT0005984 - coop2141</t>
  </si>
  <si>
    <t>00023605</t>
  </si>
  <si>
    <t>Hàng trả - 2141-02141-CF THOI HOA - coop2141</t>
  </si>
  <si>
    <t>00023609</t>
  </si>
  <si>
    <t>Hàng trả - 671-00671-CF QUOC LO 22-726 - phiếu HT0006056 - coop0671</t>
  </si>
  <si>
    <t>00023620</t>
  </si>
  <si>
    <t>Hàng trả - 2015-02015-CF TRUONG PHUOC PHAN - phiếu HT0006097 - coop2015</t>
  </si>
  <si>
    <t>00023621</t>
  </si>
  <si>
    <t>Hàng trả - 2040-02040-CF HO VAN LONG 30 - coop0118</t>
  </si>
  <si>
    <t>00023622</t>
  </si>
  <si>
    <t>Hàng trả - 2040-02040-CF HO VAN LONG 30 - phiếu HT0005958 - coop0118</t>
  </si>
  <si>
    <t>00023642</t>
  </si>
  <si>
    <t>Hàng trả - 692-00692-CF LIEN KHU 5-6 - phiếu HT0006054 - coop0692</t>
  </si>
  <si>
    <t>00023646</t>
  </si>
  <si>
    <t>Hàng trả - 211-00211-CF PHAN VAN TRI - phiếu HT0006149 - coop0211</t>
  </si>
  <si>
    <t>00023650</t>
  </si>
  <si>
    <t>Hàng trả - 2152-02152-CF TRUNG MY TAY - coop2152</t>
  </si>
  <si>
    <t>00023651</t>
  </si>
  <si>
    <t>Hàng trả - 243-00243-CF NGUYEN VAN QUA - coop0243</t>
  </si>
  <si>
    <t>00023653</t>
  </si>
  <si>
    <t>Hàng trả - 2120-02120-CF NGUYEN THONG 1 - coop2120</t>
  </si>
  <si>
    <t>00023654</t>
  </si>
  <si>
    <t>Hàng trả - 2057-02057-CF NGUYEN THI DANG - phiếu HT0005971 - coop2057</t>
  </si>
  <si>
    <t>00023659</t>
  </si>
  <si>
    <t>Hàng trả - 653-00653-CF BUI THE MY 31 - phiếu HT0005956 - coop0653</t>
  </si>
  <si>
    <t>00023662</t>
  </si>
  <si>
    <t>Hàng trả - 217-00217-CF LE VAN SY - coop217</t>
  </si>
  <si>
    <t>00023663</t>
  </si>
  <si>
    <t>00023666</t>
  </si>
  <si>
    <t>Hàng trả - 2096-02096-CF TRAN QUOC THAO 171 - coop0103</t>
  </si>
  <si>
    <t>00023668</t>
  </si>
  <si>
    <t>Hàng trả - 2016-02016-CF HA HUY GIAP 302 - coop2016</t>
  </si>
  <si>
    <t>00023671</t>
  </si>
  <si>
    <t>Hàng trả - 213-00213-CF TRAN CHANH CHIEU - coop213</t>
  </si>
  <si>
    <t>00023687</t>
  </si>
  <si>
    <t>Hàng trả - 2059-02059-CF TRAN VAN QUANG 86 - coop2059</t>
  </si>
  <si>
    <t>00023703</t>
  </si>
  <si>
    <t>Hàng trả - 2119-02119-CF LIEN AP 2-6 - coop0130</t>
  </si>
  <si>
    <t>00068757</t>
  </si>
  <si>
    <t>CÔNG TY TNHH MỘT THÀNH VIÊN THƯƠNG MẠI DỊCH VỤ SAIGON CO.OP TOÀN TÂM</t>
  </si>
  <si>
    <t>0313294132</t>
  </si>
  <si>
    <t>00068758</t>
  </si>
  <si>
    <t>00068761</t>
  </si>
  <si>
    <t>CÔNG TY TNHH MỘT THÀNH VIÊN CO.OP MART HÒA BÌNH</t>
  </si>
  <si>
    <t>0311261082</t>
  </si>
  <si>
    <t>00068764</t>
  </si>
  <si>
    <t>00068765</t>
  </si>
  <si>
    <t>Cửa Hàng Co.opFood Lã Xuân Oai 138</t>
  </si>
  <si>
    <t>00068766</t>
  </si>
  <si>
    <t>CÔNG TY TNHH MỘT THÀNH VIÊN SÀI GÒN CO.OP XA LỘ HÀ NỘI</t>
  </si>
  <si>
    <t>0305767459</t>
  </si>
  <si>
    <t>00068767</t>
  </si>
  <si>
    <t>00068769</t>
  </si>
  <si>
    <t>Cửa Hàng Co.opFood Hoàng Hữu Nam 222</t>
  </si>
  <si>
    <t>00068770</t>
  </si>
  <si>
    <t>Cửa hàng Co.op Food Trương Văn Thành 68</t>
  </si>
  <si>
    <t>00068771</t>
  </si>
  <si>
    <t>Cửa hàng Co.op Food CC Centum Wealth Complex</t>
  </si>
  <si>
    <t>00068772</t>
  </si>
  <si>
    <t>Cửa hàng COOPFOOD Tây Hòa 149</t>
  </si>
  <si>
    <t>00068773</t>
  </si>
  <si>
    <t>Cửa Hàng Co.opFood CC Him Lam Phú An</t>
  </si>
  <si>
    <t>00068787</t>
  </si>
  <si>
    <t>Cửa hàng Co.op Food Phan Văn Hớn 151</t>
  </si>
  <si>
    <t>00068789</t>
  </si>
  <si>
    <t>00068791</t>
  </si>
  <si>
    <t>CÔNG TY TNHH MỘT THÀNH VIÊN SÀI GÒN CO.OP CỦ CHI</t>
  </si>
  <si>
    <t>0310178586</t>
  </si>
  <si>
    <t>00068792</t>
  </si>
  <si>
    <t>CÔNG TY TNHH THƯƠNG MẠI DỊCH VỤ TRUNG MỸ TÂY</t>
  </si>
  <si>
    <t>0305750455</t>
  </si>
  <si>
    <t>00068793</t>
  </si>
  <si>
    <t>00068794</t>
  </si>
  <si>
    <t>Cửa Hàng Co.opFood Phan Văn Hớn 285</t>
  </si>
  <si>
    <t>00068795</t>
  </si>
  <si>
    <t>CÔNG TY TNHH MỘT THÀNH VIÊN SÀI GÒN CO.OP THẮNG LỢI</t>
  </si>
  <si>
    <t>0305781598</t>
  </si>
  <si>
    <t>00068799</t>
  </si>
  <si>
    <t>Cửa Hàng Co.opFood Thủ Thiêm Garden</t>
  </si>
  <si>
    <t>00068801</t>
  </si>
  <si>
    <t>Cửa hàng Co.op Food CC Safira Khang Điền</t>
  </si>
  <si>
    <t>00068803</t>
  </si>
  <si>
    <t>CÔNG TY TNHH SAIGON CO-OP FAIRPRICE. Co-opXtra Long Bình</t>
  </si>
  <si>
    <t>00068804</t>
  </si>
  <si>
    <t>Cửa Hàng Co.opFood Kha Vạn Cân</t>
  </si>
  <si>
    <t>00068805</t>
  </si>
  <si>
    <t>Cửa Hàng Co.opFood CC 4S Linh Đông</t>
  </si>
  <si>
    <t>00068806</t>
  </si>
  <si>
    <t>Cửa Hàng Co.opFood Xuân Hiệp</t>
  </si>
  <si>
    <t>00068807</t>
  </si>
  <si>
    <t>Cửa hàng Co.opFood Hiệp Bình</t>
  </si>
  <si>
    <t>00068808</t>
  </si>
  <si>
    <t>CÔNG TY TNHH SAIGON CO-OP FAIRPRICE. Co-opXtra Linh Trung</t>
  </si>
  <si>
    <t>00068814</t>
  </si>
  <si>
    <t>MARFOUR. Co.opMart SCA - Long Biên</t>
  </si>
  <si>
    <t>00068820</t>
  </si>
  <si>
    <t>Cửa Hàng Co.opFood Nguyễn Thông 1</t>
  </si>
  <si>
    <t>00068843</t>
  </si>
  <si>
    <t>CÔNG TY TNHH MỘT THÀNH VIÊN CO.OP MART HUẾ</t>
  </si>
  <si>
    <t>3300535435</t>
  </si>
  <si>
    <t>00068844</t>
  </si>
  <si>
    <t>CÔNG TY TRÁCH NHIỆM HỮU HẠN MỘT THÀNH VIÊN THƯƠNG MẠI SÀI GÒN - SÓC TRĂNG</t>
  </si>
  <si>
    <t>2200271882</t>
  </si>
  <si>
    <t>00068845</t>
  </si>
  <si>
    <t>CÔNG TY TRÁCH NHIỆM HỮU HẠN THƯƠNG MẠI SÀI GÒN - KIÊN GIANG</t>
  </si>
  <si>
    <t>1700547135</t>
  </si>
  <si>
    <t>00068846</t>
  </si>
  <si>
    <t>CHI NHÁNH LIÊN HIỆP HỢP TÁC XÃ THƯƠNG MẠI TP.HỒ CHÍ MINH - CO.OPMART ĐỒNG PHÚ</t>
  </si>
  <si>
    <t>0301175691-053</t>
  </si>
  <si>
    <t>00068847</t>
  </si>
  <si>
    <t>00068848</t>
  </si>
  <si>
    <t>CÔNG TY TNHH MỘT THÀNH VIÊN THƯƠNG MẠI DỊCH VỤ SÀI GÒN - BÌNH PHƯỚC</t>
  </si>
  <si>
    <t>3800357413</t>
  </si>
  <si>
    <t>00068849</t>
  </si>
  <si>
    <t>00068850</t>
  </si>
  <si>
    <t>00068851</t>
  </si>
  <si>
    <t>00068852</t>
  </si>
  <si>
    <t>CHI NHÁNH LIÊN HIỆP HỢP TÁC XÃ THƯƠNG MẠI TP. HỒ CHÍ MINH - CO.OPMART QUẢNG BÌNH</t>
  </si>
  <si>
    <t>0301175691-021</t>
  </si>
  <si>
    <t>00068853</t>
  </si>
  <si>
    <t>CÔNG TY TNHH MỘT THÀNH VIÊN SÀI GÒN CO.OP BẢO LỘC</t>
  </si>
  <si>
    <t>5800890304</t>
  </si>
  <si>
    <t>00023728</t>
  </si>
  <si>
    <t>Hàng trả - 2169-02169-CF KHA VAN CAN 557 - coop2169</t>
  </si>
  <si>
    <t>00068858</t>
  </si>
  <si>
    <t>CHI NHÁNH LIÊN HIỆP HỢP TÁC XÃ THƯƠNG MẠI TP. HỒ CHÍ MINH - CO.OPMART BÌNH DƯƠNG 2</t>
  </si>
  <si>
    <t>0301175691-017</t>
  </si>
  <si>
    <t>00068859</t>
  </si>
  <si>
    <t>00068860</t>
  </si>
  <si>
    <t>00068861</t>
  </si>
  <si>
    <t>Cửa Hàng Co.opFood BD KDC Hiệp Thành III</t>
  </si>
  <si>
    <t>00068862</t>
  </si>
  <si>
    <t>Cửa Hàng Co.opFood BD KDC Việt Sing</t>
  </si>
  <si>
    <t>00068870</t>
  </si>
  <si>
    <t>00068871</t>
  </si>
  <si>
    <t>00068872</t>
  </si>
  <si>
    <t>CHI NHÁNH LIÊN HIỆP HỢP TÁC XÃ THƯƠNG MẠI TP. HỒ CHÍ MINH - CO.OPMART TÔ KÝ</t>
  </si>
  <si>
    <t>0301175691-059</t>
  </si>
  <si>
    <t>00068873</t>
  </si>
  <si>
    <t>Co.opFood Bà Điểm</t>
  </si>
  <si>
    <t>00069638</t>
  </si>
  <si>
    <t>Cửa Hàng Co.opFood Đinh Bộ Lĩnh 81</t>
  </si>
  <si>
    <t>00069639</t>
  </si>
  <si>
    <t>Cửa Hàng Co.opFood Trương Quốc Dung</t>
  </si>
  <si>
    <t>00069640</t>
  </si>
  <si>
    <t>Cửa Hàng Co.opFood đường D5 87C</t>
  </si>
  <si>
    <t>00069641</t>
  </si>
  <si>
    <t>CHI NHÁNH LIÊN HIỆP HTX THƯƠNG MẠI TP.HCM - CO.OPMART CHU VĂN AN</t>
  </si>
  <si>
    <t>0301175691-036</t>
  </si>
  <si>
    <t>00069642</t>
  </si>
  <si>
    <t>Cửa Hàng Co.opFood Phước Kiểng</t>
  </si>
  <si>
    <t>00069643</t>
  </si>
  <si>
    <t>Cửa hàng Co.op Food CC Hoàng Anh Gold House</t>
  </si>
  <si>
    <t>00069646</t>
  </si>
  <si>
    <t>CHI NHÁNH LIÊN HIỆP HỢP TÁC XÃ THƯƠNG MẠI TP. HỒ CHÍ MINH - CO.OPMART NGUYỄN BÌNH</t>
  </si>
  <si>
    <t>0301175691-020</t>
  </si>
  <si>
    <t>00069647</t>
  </si>
  <si>
    <t>00069648</t>
  </si>
  <si>
    <t>FINELIFE FOODSTORE RIVIERA POINT</t>
  </si>
  <si>
    <t>00069650</t>
  </si>
  <si>
    <t>00069664</t>
  </si>
  <si>
    <t>Bán hàng CÔNG TY TNHH MỘT THÀNH VIÊN CO.OPMART HẢI PHÒNG theo hóa đơn 00069664</t>
  </si>
  <si>
    <t>CÔNG TY TNHH MỘT THÀNH VIÊN CO.OPMART HẢI PHÒNG</t>
  </si>
  <si>
    <t>0201264531</t>
  </si>
  <si>
    <t>00069665</t>
  </si>
  <si>
    <t>Bán hàng CÔNG TY TNHH MỘT THÀNH VIÊN CO.OPMART HẢI PHÒNG theo hóa đơn 00069665</t>
  </si>
  <si>
    <t>00069679</t>
  </si>
  <si>
    <t>CHI NHÁNH LIÊN HIỆP HỢP TÁC XÃ THƯƠNG MẠI TP. HỒ CHÍ MINH - CO.OPMART TÂN BIÊN</t>
  </si>
  <si>
    <t>0301175691-062</t>
  </si>
  <si>
    <t>00069680</t>
  </si>
  <si>
    <t>00069681</t>
  </si>
  <si>
    <t>00069682</t>
  </si>
  <si>
    <t>00023742</t>
  </si>
  <si>
    <t>Hàng trả - 2048-02048-CF CC HIM LAM PHU AN - coop0139</t>
  </si>
  <si>
    <t>00023743</t>
  </si>
  <si>
    <t>00023747</t>
  </si>
  <si>
    <t>Hàng trả - 636-00636-CF FLORA - coop636</t>
  </si>
  <si>
    <t>00023753</t>
  </si>
  <si>
    <t>Hàng trả - 2042-02042-CF NGUYEN XI 274 - coop2042</t>
  </si>
  <si>
    <t>00023755</t>
  </si>
  <si>
    <t>Hàng trả - 2183-02183-CF CC ORIGAMI S7.03 - coop2183</t>
  </si>
  <si>
    <t>00023763</t>
  </si>
  <si>
    <t>Hàng trả - 293-00293-CF NGUYEN DUY TRINH - coop293</t>
  </si>
  <si>
    <t>00023764</t>
  </si>
  <si>
    <t>Hàng trả - 642-00642-CF 372 NO TRANG LONG - coop0642</t>
  </si>
  <si>
    <t>00023771</t>
  </si>
  <si>
    <t>Hàng trả - 2076-02076-CF TRAN THI CO 292 - phiếu HT0005982 - coop2076</t>
  </si>
  <si>
    <t>00023784</t>
  </si>
  <si>
    <t>Hàng trả - 694-00694-CF THANG LONG 31 - phiếu HT0005231 - coop0694</t>
  </si>
  <si>
    <t>00023810</t>
  </si>
  <si>
    <t>Hàng trả - 2177-02177-CF LUONG THE VINH 30 - coop2177</t>
  </si>
  <si>
    <t>00069686</t>
  </si>
  <si>
    <t>00069688</t>
  </si>
  <si>
    <t>Cửa Hàng Co.opFood BH Trần Thị Hoa</t>
  </si>
  <si>
    <t>00069690</t>
  </si>
  <si>
    <t>00069691</t>
  </si>
  <si>
    <t>Cửa hàng Co.opFood CC Sky 9</t>
  </si>
  <si>
    <t>00069692</t>
  </si>
  <si>
    <t>Cửa Hàng Co.opFood CC Eastern</t>
  </si>
  <si>
    <t>00069693</t>
  </si>
  <si>
    <t>00069695</t>
  </si>
  <si>
    <t>Cửa Hàng Co.opFood CC Rainbow S1.07</t>
  </si>
  <si>
    <t>00069696</t>
  </si>
  <si>
    <t>Cửa Hàng Co.opFood Đình Phong Phú</t>
  </si>
  <si>
    <t>00069698</t>
  </si>
  <si>
    <t>00069699</t>
  </si>
  <si>
    <t>Cửa Hàng Co.opFood Tăng Nhơn Phú 26</t>
  </si>
  <si>
    <t>00069703</t>
  </si>
  <si>
    <t>Cửa Hàng Co.opFood Đất Mới 272</t>
  </si>
  <si>
    <t>00069704</t>
  </si>
  <si>
    <t>Co-opFood Nguyễn Thái Sơn</t>
  </si>
  <si>
    <t>00069705</t>
  </si>
  <si>
    <t>Cửa Hàng Co.opFood Thới Hòa</t>
  </si>
  <si>
    <t>00069707</t>
  </si>
  <si>
    <t>Cửa Hàng Co.opFood Phan Đình Phùng</t>
  </si>
  <si>
    <t>00069708</t>
  </si>
  <si>
    <t>Cửa Hàng Co.opFood Nguyễn Hữu Tiến 11</t>
  </si>
  <si>
    <t>00069709</t>
  </si>
  <si>
    <t>00069710</t>
  </si>
  <si>
    <t>Cửa Hàng Co.opFood Lương Thế Vinh 30</t>
  </si>
  <si>
    <t>00069711</t>
  </si>
  <si>
    <t>Cửa Hàng Co.opFood Saigon Town</t>
  </si>
  <si>
    <t>00069714</t>
  </si>
  <si>
    <t>00069715</t>
  </si>
  <si>
    <t>00069716</t>
  </si>
  <si>
    <t>CÔNG TY TNHH MỘT THÀNH VIÊN SÀI GÒN CO.OP BÌNH TÂN</t>
  </si>
  <si>
    <t>0305389020</t>
  </si>
  <si>
    <t>00069717</t>
  </si>
  <si>
    <t>Cửa hàng Co.op Food Lý Chiêu Hoàng 113</t>
  </si>
  <si>
    <t>00069718</t>
  </si>
  <si>
    <t>00069722</t>
  </si>
  <si>
    <t>Cửa Hàng Co.opFood Huỳnh Tấn Phát</t>
  </si>
  <si>
    <t>00069723</t>
  </si>
  <si>
    <t>Cửa Hàng Co.opFood Savimex</t>
  </si>
  <si>
    <t>00069724</t>
  </si>
  <si>
    <t>Cửa Hàng Co.opFood Lê Văn Lương 1187</t>
  </si>
  <si>
    <t>00069742</t>
  </si>
  <si>
    <t>Bán hàng CÔNG TY TNHH MỘT THÀNH VIÊN SÀI GÒN CO.OP HÀ NỘI theo hóa đơn 00069742</t>
  </si>
  <si>
    <t>00069852</t>
  </si>
  <si>
    <t>00069853</t>
  </si>
  <si>
    <t>00069854</t>
  </si>
  <si>
    <t>CÔNG TY TNHH MỘT THÀNH VIÊN SÀI GÒN CO.OP TAM KỲ</t>
  </si>
  <si>
    <t>4000451095</t>
  </si>
  <si>
    <t>00069855</t>
  </si>
  <si>
    <t>00070099</t>
  </si>
  <si>
    <t>CÔNG TY TNHH SAIGON CO-OP FAIRPRICE. Co-opXtra Tân Phong</t>
  </si>
  <si>
    <t>00070100</t>
  </si>
  <si>
    <t>00070102</t>
  </si>
  <si>
    <t>CÔNG TY TNHH MỘT THÀNH VIÊN SÀI GÒN CO.OP CỐNG QUỲNH</t>
  </si>
  <si>
    <t>0305784415</t>
  </si>
  <si>
    <t>00070103</t>
  </si>
  <si>
    <t>FINELIFE FOODSTORE HÀ ĐÔ</t>
  </si>
  <si>
    <t>00070106</t>
  </si>
  <si>
    <t>Cửa Hàng Co.opFood Tỉnh Lộ 15-1031</t>
  </si>
  <si>
    <t>00070108</t>
  </si>
  <si>
    <t>00070109</t>
  </si>
  <si>
    <t>Cửa Hàng Co.opFood Nguyễn Thị Búp 101M</t>
  </si>
  <si>
    <t>00070110</t>
  </si>
  <si>
    <t>Cửa Hàng Co.opFood Nguyễn Thị Đặng 367</t>
  </si>
  <si>
    <t>00070111</t>
  </si>
  <si>
    <t>00070113</t>
  </si>
  <si>
    <t>00070114</t>
  </si>
  <si>
    <t>Cửa Hàng Co.opFood Tô Ngọc Vân 478</t>
  </si>
  <si>
    <t>00070116</t>
  </si>
  <si>
    <t>Cửa Hàng Co.opFood Nguyễn Văn Dung</t>
  </si>
  <si>
    <t>00070121</t>
  </si>
  <si>
    <t>Cửa Hàng Co.opFood Trần Văn Quang 86</t>
  </si>
  <si>
    <t>00070122</t>
  </si>
  <si>
    <t>00575-ĐĐKD Cty TNHH MTV Sài Gòn Co.op Phú Lâm - Co.opMart Phạm Thế Hiển</t>
  </si>
  <si>
    <t>00070123</t>
  </si>
  <si>
    <t>00070124</t>
  </si>
  <si>
    <t>Cửa Hàng Co.opFood Bông Sao</t>
  </si>
  <si>
    <t>00070125</t>
  </si>
  <si>
    <t>Cửa Hàng Co.opFood CC Calla Garden</t>
  </si>
  <si>
    <t>00070126</t>
  </si>
  <si>
    <t>Cửa Hàng Co.opFood CC Lovera Khang Điền</t>
  </si>
  <si>
    <t>00070128</t>
  </si>
  <si>
    <t>Cửa Hàng Co.opFood Tân Quý Tây</t>
  </si>
  <si>
    <t>00070129</t>
  </si>
  <si>
    <t>Coopfood CC Happy City</t>
  </si>
  <si>
    <t>00070134</t>
  </si>
  <si>
    <t>Cửa Hàng Co.opFood Bình An</t>
  </si>
  <si>
    <t>00070135</t>
  </si>
  <si>
    <t>Cửa Hàng Co.opFood Chu Văn An</t>
  </si>
  <si>
    <t>00070138</t>
  </si>
  <si>
    <t>00070139</t>
  </si>
  <si>
    <t>Cửa hàng COOPFOOD Đường 11 Linh Xuân</t>
  </si>
  <si>
    <t>00070140</t>
  </si>
  <si>
    <t>Cửa Hàng Co.opFood KDC Thanh Niên</t>
  </si>
  <si>
    <t>00070141</t>
  </si>
  <si>
    <t>CÔNG TY TNHH MỘT THÀNH VIÊN CO.OPMART BÌNH TRIỆU</t>
  </si>
  <si>
    <t>0312302969</t>
  </si>
  <si>
    <t>00070142</t>
  </si>
  <si>
    <t>Cửa hàng Co.opfood Nguyên Hồng</t>
  </si>
  <si>
    <t>00070145</t>
  </si>
  <si>
    <t>Cửa Hàng Co.opFood Tôn Đản</t>
  </si>
  <si>
    <t>00070146</t>
  </si>
  <si>
    <t>Cửa Hàng Co.opFood BD Xuyên Á 209</t>
  </si>
  <si>
    <t>00070147</t>
  </si>
  <si>
    <t>Cửa Hàng Co.op Food BD CC Bcons Green View</t>
  </si>
  <si>
    <t>00070148</t>
  </si>
  <si>
    <t>Cửa Hàng Co.op Food BD CC Opal Boulevard</t>
  </si>
  <si>
    <t>00070153</t>
  </si>
  <si>
    <t>Cửa hàng Co.op Food HN VP6 Linh Đàm</t>
  </si>
  <si>
    <t>00070154</t>
  </si>
  <si>
    <t>CÔNG TY TNHH SAIGON CO-OP FAIRPRICE. Co-opXtra Phạm Văn Đồng</t>
  </si>
  <si>
    <t>00070158</t>
  </si>
  <si>
    <t>00070159</t>
  </si>
  <si>
    <t>00070160</t>
  </si>
  <si>
    <t>00070161</t>
  </si>
  <si>
    <t>00070162</t>
  </si>
  <si>
    <t>CHI NHÁNH LIÊN HIỆP HỢP TÁC XÃ THƯƠNG MẠI TP. HỒ CHÍ MINH - CO.OPMART LAGI</t>
  </si>
  <si>
    <t>0301175691-019</t>
  </si>
  <si>
    <t>00000517</t>
  </si>
  <si>
    <t>1K24TVC</t>
  </si>
  <si>
    <t>Hàng trả - 9210-09210-CH Co.op Food BH Huỳnh Văn Nghệ 17 - COOPFOOD-116</t>
  </si>
  <si>
    <t>00000878</t>
  </si>
  <si>
    <t>1K24TGN</t>
  </si>
  <si>
    <t>Hàng trả - 536-00536-CO.OPMART DUYEN HAI - phiếu HT00006261 - COOP-045</t>
  </si>
  <si>
    <t>00023827</t>
  </si>
  <si>
    <t>Hàng trả - 2167-02167-CF TAY HOA - Coopfood2167</t>
  </si>
  <si>
    <t>00070168</t>
  </si>
  <si>
    <t>Cửa Hàng Co.opFood Nguyễn Thị Định</t>
  </si>
  <si>
    <t>00070169</t>
  </si>
  <si>
    <t>00070170</t>
  </si>
  <si>
    <t>00070171</t>
  </si>
  <si>
    <t>Cửa Hàng Co.opFood Nguyễn Duy Trinh 192</t>
  </si>
  <si>
    <t>00070174</t>
  </si>
  <si>
    <t>Cửa Hàng Co.opFood Bình Thới 205</t>
  </si>
  <si>
    <t>00070175</t>
  </si>
  <si>
    <t>Cửa hàng Co.op Food 85 Nguyễn Sơn</t>
  </si>
  <si>
    <t>00070176</t>
  </si>
  <si>
    <t>Cửa Hàng Co.opFood Trương Phước Phan 169</t>
  </si>
  <si>
    <t>00070180</t>
  </si>
  <si>
    <t>00070181</t>
  </si>
  <si>
    <t>00070182</t>
  </si>
  <si>
    <t>00070183</t>
  </si>
  <si>
    <t>00070185</t>
  </si>
  <si>
    <t>00070198</t>
  </si>
  <si>
    <t>00070201</t>
  </si>
  <si>
    <t>Cửa Hàng Co.opFood Linh Trung</t>
  </si>
  <si>
    <t>00070202</t>
  </si>
  <si>
    <t>00070207</t>
  </si>
  <si>
    <t>Cửa Hàng Co.opFood Bình Giã</t>
  </si>
  <si>
    <t>00070212</t>
  </si>
  <si>
    <t>Cửa Hàng Co.opFood Lê Văn Thọ</t>
  </si>
  <si>
    <t>00070214</t>
  </si>
  <si>
    <t>00070218</t>
  </si>
  <si>
    <t>Bán hàng CÔNG TY TNHH MỘT THÀNH VIÊN CO.OPMART THANH HÓA theo hóa đơn 00070218</t>
  </si>
  <si>
    <t>00070267</t>
  </si>
  <si>
    <t>00070268</t>
  </si>
  <si>
    <t>00070269</t>
  </si>
  <si>
    <t>00070270</t>
  </si>
  <si>
    <t>00070271</t>
  </si>
  <si>
    <t>CHI NHÁNH LIÊN HIỆP HỢP TÁC XÃ THƯƠNG MẠI TP. HỒ CHÍ MINH-CO.OPMART GÒ DẦU</t>
  </si>
  <si>
    <t>0301175691-041</t>
  </si>
  <si>
    <t>00070272</t>
  </si>
  <si>
    <t>00070273</t>
  </si>
  <si>
    <t>00070274</t>
  </si>
  <si>
    <t>00070275</t>
  </si>
  <si>
    <t>00070276</t>
  </si>
  <si>
    <t>00070277</t>
  </si>
  <si>
    <t>00070278</t>
  </si>
  <si>
    <t>Cửa Hàng Co.opFood CT Trần Phú 71</t>
  </si>
  <si>
    <t>00000884</t>
  </si>
  <si>
    <t>00001406</t>
  </si>
  <si>
    <t>1K24TEB</t>
  </si>
  <si>
    <t>Hàng trả - 503-00503-Co.opMart Binh Duong 2 - phiếu HT0006132 - COOP-017</t>
  </si>
  <si>
    <t>00001407</t>
  </si>
  <si>
    <t>Hàng trả - 503-00503-Co.opMart Binh Duong 2 - phiếu HT0006131 - COOP-017</t>
  </si>
  <si>
    <t>00023879</t>
  </si>
  <si>
    <t>Hàng trả - 2076-02076-CF TRAN THI CO 292 - phiếu HT0006143 - coop2076</t>
  </si>
  <si>
    <t>00023903</t>
  </si>
  <si>
    <t>00023904</t>
  </si>
  <si>
    <t>Hàng trả - 2163-02163-CF LY CHIEU HOANG 113 - phiếu HT0006118 - coop2163</t>
  </si>
  <si>
    <t>00023907</t>
  </si>
  <si>
    <t>Hàng trả - 280-00280-CF TO HIEN THANH - coop0280</t>
  </si>
  <si>
    <t>00023912</t>
  </si>
  <si>
    <t>Hàng trả - 669-00669-CF PHUOC KIENG - coop0076</t>
  </si>
  <si>
    <t>00070283</t>
  </si>
  <si>
    <t>00070291</t>
  </si>
  <si>
    <t>Cửa hàng Co.op Food HN Mandarin</t>
  </si>
  <si>
    <t>00070292</t>
  </si>
  <si>
    <t>Cửa hàng Co.op Food HN Thái Hà CT4</t>
  </si>
  <si>
    <t>00070293</t>
  </si>
  <si>
    <t>00070294</t>
  </si>
  <si>
    <t>Cửa hàng Co.op Food HN The Vesta</t>
  </si>
  <si>
    <t>00070295</t>
  </si>
  <si>
    <t>Cửa hàng Co.op Food HN Văn Khê</t>
  </si>
  <si>
    <t>00070309</t>
  </si>
  <si>
    <t>00070311</t>
  </si>
  <si>
    <t>00070316</t>
  </si>
  <si>
    <t>00070317</t>
  </si>
  <si>
    <t>00070318</t>
  </si>
  <si>
    <t>00070321</t>
  </si>
  <si>
    <t>Cửa Hàng Co.opFood  Bùi Thế Mỹ 31</t>
  </si>
  <si>
    <t>00070323</t>
  </si>
  <si>
    <t>CÔNG TY TNHH SAIGON CO-OP FAIRPRICE/Co-opXtra Tạ Quang Bửu</t>
  </si>
  <si>
    <t>00070324</t>
  </si>
  <si>
    <t>Cửa hàng Co.op Food HN Triều Khúc</t>
  </si>
  <si>
    <t>00070325</t>
  </si>
  <si>
    <t>Cửa hàng Co.op Food HN Bắc Hà Tower</t>
  </si>
  <si>
    <t>00070326</t>
  </si>
  <si>
    <t>Cửa hàng Co.op Food HN Vĩnh Hưng</t>
  </si>
  <si>
    <t>00070345</t>
  </si>
  <si>
    <t>00070346</t>
  </si>
  <si>
    <t>00070347</t>
  </si>
  <si>
    <t>00070348</t>
  </si>
  <si>
    <t>CHI NHÁNH LIÊN HIỆP HỢP TÁC XÃ THƯƠNG MẠI TP. HỒ CHÍ MINH - CO.OPMART SƠN TRÀ</t>
  </si>
  <si>
    <t>0301175691-054</t>
  </si>
  <si>
    <t>00070349</t>
  </si>
  <si>
    <t>00070350</t>
  </si>
  <si>
    <t>CHI NHÁNH LIÊN HIỆP HỢP TÁC XÃ THƯƠNG MẠI TP. HỒ CHÍ MINH - CO.OPMART CƯ MGAR</t>
  </si>
  <si>
    <t>0301175691-061</t>
  </si>
  <si>
    <t>00070351</t>
  </si>
  <si>
    <t>00070352</t>
  </si>
  <si>
    <t>00070353</t>
  </si>
  <si>
    <t>00070354</t>
  </si>
  <si>
    <t>00070355</t>
  </si>
  <si>
    <t>00070356</t>
  </si>
  <si>
    <t>00070357</t>
  </si>
  <si>
    <t>00070358</t>
  </si>
  <si>
    <t>CO.OPMART AN NHƠN</t>
  </si>
  <si>
    <t>00070359</t>
  </si>
  <si>
    <t>CÔNG TY TNHH TMDV TIỀN GIANG - SÀI GÒN</t>
  </si>
  <si>
    <t>1200582156</t>
  </si>
  <si>
    <t>00070360</t>
  </si>
  <si>
    <t>00070361</t>
  </si>
  <si>
    <t>00000700</t>
  </si>
  <si>
    <t>1K24TGV</t>
  </si>
  <si>
    <t>Hàng trả - 543-00543-CO.OPMART CHAU THANH TAY NINH - phiếu HT0006200 - COOP-049</t>
  </si>
  <si>
    <t>CHI NHÁNH LIÊN HIỆP HỢP TÁC XÃ THƯƠNG MẠI TP. HỒ CHÍ MINH-CO.OPMART CHÂU THÀNH TÂY NINH</t>
  </si>
  <si>
    <t>0301175691-049</t>
  </si>
  <si>
    <t>00000758</t>
  </si>
  <si>
    <t>1K24THS</t>
  </si>
  <si>
    <t>Hàng trả - 133-00133-Co.opMart Nhieu Loc - phiếu HT0006202 - COOPNHIEULOC</t>
  </si>
  <si>
    <t>00000759</t>
  </si>
  <si>
    <t>Hàng trả - 133-00133-Co.opMart Nhieu Loc - phiếu HT0006201 - COOPNHIEULOC</t>
  </si>
  <si>
    <t>00000781</t>
  </si>
  <si>
    <t>00023934</t>
  </si>
  <si>
    <t>Hàng trả - 2023-02023-CF DS2 TRUONG THO - coop0104</t>
  </si>
  <si>
    <t>00070371</t>
  </si>
  <si>
    <t>00070374</t>
  </si>
  <si>
    <t>Cửa Hàng Co.opFood 9 View</t>
  </si>
  <si>
    <t>00070375</t>
  </si>
  <si>
    <t>Cửa Hàng Co.opFood Đỗ Xuân Hợp</t>
  </si>
  <si>
    <t>00070376</t>
  </si>
  <si>
    <t>Cửa hàng Co.op Food Đông Tăng Long</t>
  </si>
  <si>
    <t>00070377</t>
  </si>
  <si>
    <t>00070378</t>
  </si>
  <si>
    <t>Cửa Hàng Co.opFood Minh Đức</t>
  </si>
  <si>
    <t>00070380</t>
  </si>
  <si>
    <t>00070381</t>
  </si>
  <si>
    <t>00070382</t>
  </si>
  <si>
    <t>00070384</t>
  </si>
  <si>
    <t>CN LIÊN HIỆP HỢP TÁC XÃ THƯƠNG MẠI TP. HỒ CHÍ MINH - CO.OPMART ĐỖ VĂN DẬY</t>
  </si>
  <si>
    <t>0301175691-058</t>
  </si>
  <si>
    <t>00070385</t>
  </si>
  <si>
    <t>CN LIÊN HIỆP HỢP TÁC XÃ THƯƠNG MẠI TP. HỒ CHÍ MINH - CO.OPMART HIỆP THÀNH</t>
  </si>
  <si>
    <t>0301175691-056</t>
  </si>
  <si>
    <t>00070386</t>
  </si>
  <si>
    <t>Cửa Hàng Co.opFood Tân Thạnh Đông</t>
  </si>
  <si>
    <t>00070389</t>
  </si>
  <si>
    <t>00070390</t>
  </si>
  <si>
    <t>00070392</t>
  </si>
  <si>
    <t>00070395</t>
  </si>
  <si>
    <t>00070396</t>
  </si>
  <si>
    <t>CHI NHÁNH LIÊN HIỆP HỢP TÁC XÃ THƯƠNG MẠI TP. HỒ CHÍ MINH - CO.OPMART TAM BÌNH</t>
  </si>
  <si>
    <t>0301175691-064</t>
  </si>
  <si>
    <t>00070397</t>
  </si>
  <si>
    <t>Cửa Hàng Co.opFood Tam Bình 196</t>
  </si>
  <si>
    <t>00070398</t>
  </si>
  <si>
    <t>Cửa hàng Co.opFood Tam Bình</t>
  </si>
  <si>
    <t>00070399</t>
  </si>
  <si>
    <t>00070400</t>
  </si>
  <si>
    <t>00070416</t>
  </si>
  <si>
    <t>Cửa Hàng Co.opFood Thanh Đa</t>
  </si>
  <si>
    <t>00070417</t>
  </si>
  <si>
    <t>00070418</t>
  </si>
  <si>
    <t>00070419</t>
  </si>
  <si>
    <t>Cửa Hàng Co.opFood Nhà Bè</t>
  </si>
  <si>
    <t>00070420</t>
  </si>
  <si>
    <t>Cửa Hàng Co.opFood Trần Quốc Thảo 171</t>
  </si>
  <si>
    <t>00070421</t>
  </si>
  <si>
    <t>00070422</t>
  </si>
  <si>
    <t>Cửa Hàng Co.opFood Nguyễn Thái Học Premium</t>
  </si>
  <si>
    <t>00070423</t>
  </si>
  <si>
    <t>00070424</t>
  </si>
  <si>
    <t>00070425</t>
  </si>
  <si>
    <t>CÔNG TY TNHH MỘT THÀNH VIÊN SÀI GÒN CO.OP GÒ VẤP</t>
  </si>
  <si>
    <t>0309120630</t>
  </si>
  <si>
    <t>00070427</t>
  </si>
  <si>
    <t>00070428</t>
  </si>
  <si>
    <t>00070429</t>
  </si>
  <si>
    <t>00070433</t>
  </si>
  <si>
    <t>CÔNG TY TNHH  MỘT THÀNH VIÊN THƯƠNG MẠI DỊCH VỤ BÌNH ĐÔNG</t>
  </si>
  <si>
    <t>0305547132</t>
  </si>
  <si>
    <t>00070434</t>
  </si>
  <si>
    <t>CÔNG TY TNHH MỘT THÀNH VIÊN SÀI GÒN CO.OP HẬU GIANG</t>
  </si>
  <si>
    <t>0305781492</t>
  </si>
  <si>
    <t>00070435</t>
  </si>
  <si>
    <t>00070438</t>
  </si>
  <si>
    <t>Cửa hàng Co.op Food HN VP2 Linh Đàm</t>
  </si>
  <si>
    <t>00070453</t>
  </si>
  <si>
    <t>Cửa hàng Co.op Food HN Xuân Mai Dương Nội</t>
  </si>
  <si>
    <t>00070454</t>
  </si>
  <si>
    <t>Co.op Food Co.op Food Miền Bắc</t>
  </si>
  <si>
    <t>00070455</t>
  </si>
  <si>
    <t>Cửa hàng Co.op Food HN Eco Dream</t>
  </si>
  <si>
    <t>00070457</t>
  </si>
  <si>
    <t>CHI NHÁNH LIÊN HIỆP HỢP TÁC XÃ THƯƠNG MẠI TP.HỒ CHÍ MINH-CO.OPMART TÂN THÀNH</t>
  </si>
  <si>
    <t>0301175691-038</t>
  </si>
  <si>
    <t>00070458</t>
  </si>
  <si>
    <t>CÔNG TY TNHH MỘT THÀNH VIÊN CO.OPMART CÀ MAU</t>
  </si>
  <si>
    <t>2001269021</t>
  </si>
  <si>
    <t>00070459</t>
  </si>
  <si>
    <t>00070460</t>
  </si>
  <si>
    <t>CÔNG TY TRÁCH NHIỆM HỮU HẠN MỘT THÀNH VIÊN THƯƠNG MẠI DỊCH VỤ SÀI GÒN-ĐÔNG HÀ</t>
  </si>
  <si>
    <t>3200266549</t>
  </si>
  <si>
    <t>00070461</t>
  </si>
  <si>
    <t>00070462</t>
  </si>
  <si>
    <t>00070463</t>
  </si>
  <si>
    <t>CÔNG TY TNHH MỘT THÀNH VIÊN THƯƠNG MẠI DỊCH VỤ SÀI GÒN - PHAN THIẾT</t>
  </si>
  <si>
    <t>3400452937</t>
  </si>
  <si>
    <t>00070464</t>
  </si>
  <si>
    <t>00070465</t>
  </si>
  <si>
    <t>00070466</t>
  </si>
  <si>
    <t>00070467</t>
  </si>
  <si>
    <t>00070468</t>
  </si>
  <si>
    <t>00070469</t>
  </si>
  <si>
    <t>00070470</t>
  </si>
  <si>
    <t>00070471</t>
  </si>
  <si>
    <t>00070472</t>
  </si>
  <si>
    <t>Cửa hàng Co.opFood LA Tân Kim</t>
  </si>
  <si>
    <t>CHI NHÁNH CÔNG TY TNHH MỘT THÀNH VIÊN THỰC PHẨM SAIGON CO.OP - CỬA HÀNG CO.OP FOOD LONG HẬU</t>
  </si>
  <si>
    <t>0309129418-057</t>
  </si>
  <si>
    <t>00070473</t>
  </si>
  <si>
    <t>00000783</t>
  </si>
  <si>
    <t>1K24THV</t>
  </si>
  <si>
    <t>Hàng trả - 135-00135-Co.opMart 96 Hung Vuong - COOPANDONG</t>
  </si>
  <si>
    <t>CÔNG TY TNHH MỘT THÀNH VIÊN THƯƠNG MẠI DỊCH VỤ AN ĐÔNG</t>
  </si>
  <si>
    <t>0305314931</t>
  </si>
  <si>
    <t>00023938</t>
  </si>
  <si>
    <t>Hàng trả - 635-00635-CF HOANG DIEU 2 - coop0635</t>
  </si>
  <si>
    <t>00023939</t>
  </si>
  <si>
    <t>Hàng trả - 2126-02126-CF CC PHU GIA - phiếu HT0005981 - coop0002</t>
  </si>
  <si>
    <t>00070480</t>
  </si>
  <si>
    <t>00070482</t>
  </si>
  <si>
    <t>00070483</t>
  </si>
  <si>
    <t>00070484</t>
  </si>
  <si>
    <t>Cửa Hàng Co.opFood Nguyễn Văn Tạo</t>
  </si>
  <si>
    <t>00070485</t>
  </si>
  <si>
    <t>Cửa hàng Co.opFood Long Hậu</t>
  </si>
  <si>
    <t>00070488</t>
  </si>
  <si>
    <t>00070489</t>
  </si>
  <si>
    <t>00070531</t>
  </si>
  <si>
    <t>00070750</t>
  </si>
  <si>
    <t>00071035</t>
  </si>
  <si>
    <t>Cửa hàng Co.op Food Cát Lái</t>
  </si>
  <si>
    <t>00071036</t>
  </si>
  <si>
    <t>00071037</t>
  </si>
  <si>
    <t>00071242</t>
  </si>
  <si>
    <t>Cửa Hàng Co.opFood Xóm Chiếu</t>
  </si>
  <si>
    <t>00071243</t>
  </si>
  <si>
    <t>Cửa Hàng Co.opFood Pasteur</t>
  </si>
  <si>
    <t>00071245</t>
  </si>
  <si>
    <t>00071247</t>
  </si>
  <si>
    <t>00071248</t>
  </si>
  <si>
    <t>00071249</t>
  </si>
  <si>
    <t>00071251</t>
  </si>
  <si>
    <t>Cửa Hàng Co.opFood Lạc Long Quân 87</t>
  </si>
  <si>
    <t>00071253</t>
  </si>
  <si>
    <t>Cửa Hàng Co.opFood Ehome 3</t>
  </si>
  <si>
    <t>00071254</t>
  </si>
  <si>
    <t>Cửa Hàng Co.opFood Trương Đình Hội</t>
  </si>
  <si>
    <t>00071255</t>
  </si>
  <si>
    <t>Cửa Hàng Co.opFood CC Diamond Riverside</t>
  </si>
  <si>
    <t>00071256</t>
  </si>
  <si>
    <t>Cửa Hàng Co.opFood Chợ Lớn</t>
  </si>
  <si>
    <t>00071258</t>
  </si>
  <si>
    <t>CHI NHÁNH LIÊN HIỆP HỢP TÁC XÃ THƯƠNG MẠI TP.HỒ CHÍ MINH - CO.OPMART BÌNH TÂN 2</t>
  </si>
  <si>
    <t>0301175691-050</t>
  </si>
  <si>
    <t>00071259</t>
  </si>
  <si>
    <t>Cửa Hàng Co.opFood BD Bình Đường</t>
  </si>
  <si>
    <t>00071260</t>
  </si>
  <si>
    <t>Cửa Hàng Co.opFood BD Trần Hưng Đạo 325</t>
  </si>
  <si>
    <t>00071268</t>
  </si>
  <si>
    <t>00071274</t>
  </si>
  <si>
    <t>00071294</t>
  </si>
  <si>
    <t>00071295</t>
  </si>
  <si>
    <t>00071296</t>
  </si>
  <si>
    <t>00071297</t>
  </si>
  <si>
    <t>00071298</t>
  </si>
  <si>
    <t>00000498</t>
  </si>
  <si>
    <t>1K24TCK</t>
  </si>
  <si>
    <t>Hàng trả - 152-00152-Co.opMart Hoc Mon - phiếu HT0006078 - COOPHOCMON</t>
  </si>
  <si>
    <t>00000808</t>
  </si>
  <si>
    <t>1K24TEC</t>
  </si>
  <si>
    <t>Hàng trả - 504-00504-Co.opMart Dak Nong - phiếu HT0006204 - COOP-016</t>
  </si>
  <si>
    <t>00001909</t>
  </si>
  <si>
    <t>00002448</t>
  </si>
  <si>
    <t>1K24TVB</t>
  </si>
  <si>
    <t>Hàng trả - 9126-09126-CF HN KIM VAN KIM LU - phiếu HT00006234 - coop9126</t>
  </si>
  <si>
    <t>00002449</t>
  </si>
  <si>
    <t>Hàng trả - 9134-09134-CF HN X.MAI DUONG NOI - coop9134</t>
  </si>
  <si>
    <t>00012400</t>
  </si>
  <si>
    <t>1K24TBD</t>
  </si>
  <si>
    <t>Hàng trả - 305-00305-CO.OPXTRA SU VAN HANH - coopfair0004</t>
  </si>
  <si>
    <t>00012401</t>
  </si>
  <si>
    <t>00023953</t>
  </si>
  <si>
    <t>Hàng trả - 230-00230-CF LE QUANG DINH - coop230</t>
  </si>
  <si>
    <t>00023958</t>
  </si>
  <si>
    <t>Hàng trả - 655-00655-CF LANG TANG PHU - coop655</t>
  </si>
  <si>
    <t>00023963</t>
  </si>
  <si>
    <t>Hàng trả - 245-00245-CF NGUYEN OANH - phiếu HT0006079 - coop0245</t>
  </si>
  <si>
    <t>00023968</t>
  </si>
  <si>
    <t>Hàng trả - 229-00229-CF LE DUC THO - phiếu HT0006065 - coop0229</t>
  </si>
  <si>
    <t>00023974</t>
  </si>
  <si>
    <t>Hàng trả - 2065-02065-CF TRUONG VAN THANH - coop0094</t>
  </si>
  <si>
    <t>00023982</t>
  </si>
  <si>
    <t>Hàng trả - 2166-02166-CF DUONG 11 LINH XUAN - phiếu HT0006142 - Coopfood2166</t>
  </si>
  <si>
    <t>00023994</t>
  </si>
  <si>
    <t>Hàng trả - 696-00696-CF H.ANH THANH BINH - coop0072</t>
  </si>
  <si>
    <t>00023996</t>
  </si>
  <si>
    <t>Hàng trả - 2093-02093-CF CC LINH TAY TOWER - coop0148</t>
  </si>
  <si>
    <t>00023997</t>
  </si>
  <si>
    <t>Hàng trả - 2069-02069-CF LE VAN LUONG 1187 - coop2069</t>
  </si>
  <si>
    <t>00071308</t>
  </si>
  <si>
    <t>Cửa Hàng Co.opFood Phú Hữu</t>
  </si>
  <si>
    <t>00071309</t>
  </si>
  <si>
    <t>00071310</t>
  </si>
  <si>
    <t>Cửa hàng Co.opFood CC Origami S7.03</t>
  </si>
  <si>
    <t>00071311</t>
  </si>
  <si>
    <t>Cửa Hàng Co.opFood Man Thiện 280</t>
  </si>
  <si>
    <t>00071312</t>
  </si>
  <si>
    <t>00071313</t>
  </si>
  <si>
    <t>00071314</t>
  </si>
  <si>
    <t>00071315</t>
  </si>
  <si>
    <t>Cửa Hàng Co.opFood BH Nguyễn Văn Tiên</t>
  </si>
  <si>
    <t>00071316</t>
  </si>
  <si>
    <t>Cửa Hàng Co.opFood BH Huỳnh Văn Nghệ 17</t>
  </si>
  <si>
    <t>00071317</t>
  </si>
  <si>
    <t>00071318</t>
  </si>
  <si>
    <t>00071327</t>
  </si>
  <si>
    <t>Cửa Hàng Co.opFood Liên Ấp 2-6</t>
  </si>
  <si>
    <t>00071328</t>
  </si>
  <si>
    <t>CN LIÊN HIỆP HỢP TÁC XÃ THƯƠNG MẠI TP. HỒ CHÍ MINH - CO.OPMART VĨNH LỘC B</t>
  </si>
  <si>
    <t>0301175691-057</t>
  </si>
  <si>
    <t>00071330</t>
  </si>
  <si>
    <t>Cửa Hàng Co.opFood Đông Bắc</t>
  </si>
  <si>
    <t>00071331</t>
  </si>
  <si>
    <t>CO.OPMART THẮNG LỢI- TRƯỜNG CHINH</t>
  </si>
  <si>
    <t>00071332</t>
  </si>
  <si>
    <t>00071337</t>
  </si>
  <si>
    <t>00071339</t>
  </si>
  <si>
    <t>Cửa Hàng Co.opFood Nguyễn Bá Tòng</t>
  </si>
  <si>
    <t>00071340</t>
  </si>
  <si>
    <t>Cửa hàng Co.opFood Nguyễn Thái Bình 349</t>
  </si>
  <si>
    <t>00071342</t>
  </si>
  <si>
    <t>Cửa hàng Co.op Food HN Hồ Tùng Mậu</t>
  </si>
  <si>
    <t>00071577</t>
  </si>
  <si>
    <t>Cửa Hàng Co.opFood Trần Văn Danh 12</t>
  </si>
  <si>
    <t>00071597</t>
  </si>
  <si>
    <t>Cửa hàng Co.op Food HN Roman Plaza</t>
  </si>
  <si>
    <t>00071598</t>
  </si>
  <si>
    <t>CÔNG TY TNHH MỘT THÀNH VIÊN CO.OP MART VĨNH PHÚC</t>
  </si>
  <si>
    <t>2500454301</t>
  </si>
  <si>
    <t>00071599</t>
  </si>
  <si>
    <t>00071600</t>
  </si>
  <si>
    <t>00071601</t>
  </si>
  <si>
    <t>00071602</t>
  </si>
  <si>
    <t>00071603</t>
  </si>
  <si>
    <t>00002471</t>
  </si>
  <si>
    <t>Hàng trả - 9124-09124-CF HN THE K-PARK - phiếu HT0006122 - coop9124</t>
  </si>
  <si>
    <t>00002472</t>
  </si>
  <si>
    <t>Hàng trả - 9102-09102-CF HN HAPULICO - coop9102</t>
  </si>
  <si>
    <t>00012429</t>
  </si>
  <si>
    <t>Hàng trả - 301-00301-Thu Duc Co.op Xtra - coopfair0001</t>
  </si>
  <si>
    <t>00024056</t>
  </si>
  <si>
    <t>Hàng trả - 215-00215-CF DONG THANH - coop0215</t>
  </si>
  <si>
    <t>00024065</t>
  </si>
  <si>
    <t>Hàng trả - 276-00276-CF TAY BAC - phiếu HT0006057 - coop0276</t>
  </si>
  <si>
    <t>00024066</t>
  </si>
  <si>
    <t>Hàng trả - 276-00276-CF TAY BAC - phiếu HT0006058 - coop0276</t>
  </si>
  <si>
    <t>00024067</t>
  </si>
  <si>
    <t>Hàng trả - 2106-02106-CF CC CALLA GARDEN - coop2106</t>
  </si>
  <si>
    <t>00024076</t>
  </si>
  <si>
    <t>Hàng trả - 656-00656-CF GIA PHU - coop0656</t>
  </si>
  <si>
    <t>00024077</t>
  </si>
  <si>
    <t>00071605</t>
  </si>
  <si>
    <t>00071607</t>
  </si>
  <si>
    <t>00071608</t>
  </si>
  <si>
    <t>00071609</t>
  </si>
  <si>
    <t>Cửa Hàng Co.opFood Tỉnh Lộ 15-275</t>
  </si>
  <si>
    <t>00071612</t>
  </si>
  <si>
    <t>00071613</t>
  </si>
  <si>
    <t>00071614</t>
  </si>
  <si>
    <t>00071616</t>
  </si>
  <si>
    <t>Cửa Hàng Co.opFood Thống Nhất</t>
  </si>
  <si>
    <t>00071617</t>
  </si>
  <si>
    <t>CÔNG TY TNHH THƯƠNG MẠI DỊCH VỤ ĐỒNG THỊNH</t>
  </si>
  <si>
    <t>0309881794</t>
  </si>
  <si>
    <t>00071619</t>
  </si>
  <si>
    <t>00071622</t>
  </si>
  <si>
    <t>Cửa Hàng Co.opFood Lê Đức Thọ</t>
  </si>
  <si>
    <t>00071625</t>
  </si>
  <si>
    <t>00071627</t>
  </si>
  <si>
    <t>00071631</t>
  </si>
  <si>
    <t>Cửa Hàng Co.opFood Phan Văn Trị</t>
  </si>
  <si>
    <t>00071632</t>
  </si>
  <si>
    <t>00071650</t>
  </si>
  <si>
    <t>Cửa hàng Co.op Food CC Hoàng Quân</t>
  </si>
  <si>
    <t>00071662</t>
  </si>
  <si>
    <t>00071667</t>
  </si>
  <si>
    <t>00071668</t>
  </si>
  <si>
    <t>00071669</t>
  </si>
  <si>
    <t>00071670</t>
  </si>
  <si>
    <t>00071671</t>
  </si>
  <si>
    <t>00071672</t>
  </si>
  <si>
    <t>00071673</t>
  </si>
  <si>
    <t>00071674</t>
  </si>
  <si>
    <t>00071675</t>
  </si>
  <si>
    <t>00071676</t>
  </si>
  <si>
    <t>00071677</t>
  </si>
  <si>
    <t>00000521</t>
  </si>
  <si>
    <t>Hàng trả - 9205-09205-CH Co.op Food BH Nguyễn Văn Tiên - COOPFOOD-116</t>
  </si>
  <si>
    <t>00000803</t>
  </si>
  <si>
    <t>Hàng trả - 9406-09406-CF CT NGUYEN VAN CU - COOPFOOD-144</t>
  </si>
  <si>
    <t>00000805</t>
  </si>
  <si>
    <t>Hàng trả - 9405-09405-CF CT TRAN VIET CHAU - phiếu HT0005952 - COOPFOOD-144</t>
  </si>
  <si>
    <t>00001116</t>
  </si>
  <si>
    <t>1K24TGL</t>
  </si>
  <si>
    <t>Hàng trả - 534-00534-Co.opMart Go Dau - phiếu HT00006244 - COOP-041</t>
  </si>
  <si>
    <t>00024139</t>
  </si>
  <si>
    <t>Hàng trả - 2185-02185-CF KDC HIEP BINH - coop2185</t>
  </si>
  <si>
    <t>00024150</t>
  </si>
  <si>
    <t>Hàng trả - 220-00220-CF BACH MA - coop220</t>
  </si>
  <si>
    <t>00024153</t>
  </si>
  <si>
    <t>Hàng trả - 2168-02168-CF BINH THOI 205 - phiếu HT0006157 - coop2168</t>
  </si>
  <si>
    <t>00071678</t>
  </si>
  <si>
    <t>00071681</t>
  </si>
  <si>
    <t>Cửa Hàng Co.opFood Nguyễn Kiệm</t>
  </si>
  <si>
    <t>00071682</t>
  </si>
  <si>
    <t>00071685</t>
  </si>
  <si>
    <t>00071693</t>
  </si>
  <si>
    <t>Cửa Hàng Co.opFood CC Belleza</t>
  </si>
  <si>
    <t>00071697</t>
  </si>
  <si>
    <t>MARFOUR. Co.opMart SCA-GOLDSILK</t>
  </si>
  <si>
    <t>00071734</t>
  </si>
  <si>
    <t>Cửa hàng Co.op Food HN AnLand</t>
  </si>
  <si>
    <t>00071735</t>
  </si>
  <si>
    <t>Cửa hàng Co.op Food HN V7 The Vesta</t>
  </si>
  <si>
    <t>00071737</t>
  </si>
  <si>
    <t>Bán hàng CÔNG TY TNHH MỘT THÀNH VIÊN CO.OPMART THANH HÓA theo hóa đơn 00071737</t>
  </si>
  <si>
    <t>00071768</t>
  </si>
  <si>
    <t>00071769</t>
  </si>
  <si>
    <t>00071770</t>
  </si>
  <si>
    <t>CHI NHÁNH LIÊN HIỆP HỢP TÁC XÃ THƯƠNG MẠI TP. HỒ CHÍ MINH-CO.OPMART BÌNH THỦY</t>
  </si>
  <si>
    <t>0301175691-052</t>
  </si>
  <si>
    <t>00071771</t>
  </si>
  <si>
    <t>00071772</t>
  </si>
  <si>
    <t>00071773</t>
  </si>
  <si>
    <t>00071774</t>
  </si>
  <si>
    <t>00071775</t>
  </si>
  <si>
    <t>00071776</t>
  </si>
  <si>
    <t>00071777</t>
  </si>
  <si>
    <t>00071778</t>
  </si>
  <si>
    <t>00071779</t>
  </si>
  <si>
    <t>00071780</t>
  </si>
  <si>
    <t>00071781</t>
  </si>
  <si>
    <t>00071782</t>
  </si>
  <si>
    <t>00071783</t>
  </si>
  <si>
    <t>Cửa Hàng Co.opFood CT Nguyễn Văn Cừ 227</t>
  </si>
  <si>
    <t>00071784</t>
  </si>
  <si>
    <t>00000569</t>
  </si>
  <si>
    <t>1K24TEY</t>
  </si>
  <si>
    <t>Hàng trả - 524 - CO.OPMART DONG VAN CONG - COOP-031</t>
  </si>
  <si>
    <t>LIÊN HIỆP HỢP TÁC XÃ THƯƠNG MẠI TP. HỒ CHÍ MINH</t>
  </si>
  <si>
    <t>0301175691</t>
  </si>
  <si>
    <t>00000570</t>
  </si>
  <si>
    <t>00001652</t>
  </si>
  <si>
    <t>00012485</t>
  </si>
  <si>
    <t>Hàng trả - 304-00304-Co.opXTra Tan Phong - phiếu HT00006240 - coopfair0002</t>
  </si>
  <si>
    <t>00012486</t>
  </si>
  <si>
    <t>Hàng trả - phiếu HT00006241 - coopfair0002</t>
  </si>
  <si>
    <t>00024172</t>
  </si>
  <si>
    <t>Hàng trả - 659-00659-CF LINH DONG - coop0070</t>
  </si>
  <si>
    <t>00071795</t>
  </si>
  <si>
    <t>00071812</t>
  </si>
  <si>
    <t>00071813</t>
  </si>
  <si>
    <t>Cửa Hàng Co.opFood Bạch Mã</t>
  </si>
  <si>
    <t>00071823</t>
  </si>
  <si>
    <t>00071827</t>
  </si>
  <si>
    <t>Cửa Hàng Co.opFood HT Nguyễn Biên</t>
  </si>
  <si>
    <t>00071828</t>
  </si>
  <si>
    <t>00071829</t>
  </si>
  <si>
    <t>00071832</t>
  </si>
  <si>
    <t>00071833</t>
  </si>
  <si>
    <t>00071834</t>
  </si>
  <si>
    <t>00071835</t>
  </si>
  <si>
    <t>00071836</t>
  </si>
  <si>
    <t>00071837</t>
  </si>
  <si>
    <t>Cửa Hàng Co.opFood Quang Trung</t>
  </si>
  <si>
    <t>00071847</t>
  </si>
  <si>
    <t>00071848</t>
  </si>
  <si>
    <t>00071849</t>
  </si>
  <si>
    <t>00071850</t>
  </si>
  <si>
    <t>00071851</t>
  </si>
  <si>
    <t>00071852</t>
  </si>
  <si>
    <t>00071853</t>
  </si>
  <si>
    <t>00071854</t>
  </si>
  <si>
    <t>00071855</t>
  </si>
  <si>
    <t>00071856</t>
  </si>
  <si>
    <t>00071857</t>
  </si>
  <si>
    <t>00071858</t>
  </si>
  <si>
    <t>00071859</t>
  </si>
  <si>
    <t>00071860</t>
  </si>
  <si>
    <t>00071861</t>
  </si>
  <si>
    <t>00071862</t>
  </si>
  <si>
    <t>00071863</t>
  </si>
  <si>
    <t>00071864</t>
  </si>
  <si>
    <t>00071865</t>
  </si>
  <si>
    <t>00071866</t>
  </si>
  <si>
    <t>00071867</t>
  </si>
  <si>
    <t>00071881</t>
  </si>
  <si>
    <t>00071882</t>
  </si>
  <si>
    <t>00071883</t>
  </si>
  <si>
    <t>Bán hàng CÔNG TY TNHH MỘT THÀNH VIÊN SÀI GÒN CO.OP HÀ NỘI theo hóa đơn 00071883</t>
  </si>
  <si>
    <t>00071884</t>
  </si>
  <si>
    <t>00000788</t>
  </si>
  <si>
    <t>Hàng trả - 9324-09324-CF BD BINH DUONG - COOPFOOD-123</t>
  </si>
  <si>
    <t>00002482</t>
  </si>
  <si>
    <t>Hàng trả - 9158-09158-CF HN VINH HUNG - coop9158</t>
  </si>
  <si>
    <t>00002497</t>
  </si>
  <si>
    <t>Hàng trả - 9108-09108-CF HN VAN KHE - phiếu HT00006236 - coop9108</t>
  </si>
  <si>
    <t>00024231</t>
  </si>
  <si>
    <t>Hàng trả - 2066-02066-CF TAM HA 64 - coop2066</t>
  </si>
  <si>
    <t>00071894</t>
  </si>
  <si>
    <t>Cửa Hàng Co.opFood Trần Văn Mười 12</t>
  </si>
  <si>
    <t>00071895</t>
  </si>
  <si>
    <t>00071899</t>
  </si>
  <si>
    <t>Cửa Hàng Co.opFood Nguyễn Văn Quá</t>
  </si>
  <si>
    <t>00071901</t>
  </si>
  <si>
    <t>00071913</t>
  </si>
  <si>
    <t>00071914</t>
  </si>
  <si>
    <t>00071915</t>
  </si>
  <si>
    <t>00071916</t>
  </si>
  <si>
    <t>00071935</t>
  </si>
  <si>
    <t>Bán hàng CÔNG TY TNHH MỘT THÀNH VIÊN SÀI GÒN CO.OP HÀ NỘI theo hóa đơn 00071935</t>
  </si>
  <si>
    <t>00071942</t>
  </si>
  <si>
    <t>CHI NHÁNH LIÊN HIỆP HỢP TÁC XÃ THƯƠNG MẠI TP. HỒ CHÍ MINH - CO.OPMART BẾN LỨC</t>
  </si>
  <si>
    <t>0301175691-022</t>
  </si>
  <si>
    <t>00071943</t>
  </si>
  <si>
    <t>00071944</t>
  </si>
  <si>
    <t>00071945</t>
  </si>
  <si>
    <t>00071946</t>
  </si>
  <si>
    <t>00071947</t>
  </si>
  <si>
    <t>00071948</t>
  </si>
  <si>
    <t>00071949</t>
  </si>
  <si>
    <t>00071950</t>
  </si>
  <si>
    <t>00071951</t>
  </si>
  <si>
    <t>00071952</t>
  </si>
  <si>
    <t>00071953</t>
  </si>
  <si>
    <t>00000794</t>
  </si>
  <si>
    <t>Hàng trả - 9319-09319-CF BD KDC HIEP THANH - phiếu HT0006116 - COOPFOOD-123</t>
  </si>
  <si>
    <t>00000815</t>
  </si>
  <si>
    <t>Hàng trả - 9402-09402-CF KHU VUC CAN THO - COOPFOOD-144</t>
  </si>
  <si>
    <t>00000817</t>
  </si>
  <si>
    <t>00001133</t>
  </si>
  <si>
    <t>1K24THP</t>
  </si>
  <si>
    <t>Hàng trả - 132-00132-Co.opMart Tam Ky - phiếu HT00006260 - COOPTAMKY</t>
  </si>
  <si>
    <t>00002502</t>
  </si>
  <si>
    <t>Hàng trả - 9138-09138-CF HN THAI HA CT4 - coop9138</t>
  </si>
  <si>
    <t>00024347</t>
  </si>
  <si>
    <t>Hàng trả - 689-00689-CF MINH DUC - coop0082</t>
  </si>
  <si>
    <t>00024348</t>
  </si>
  <si>
    <t>Hàng trả - 2094-02094-CF 9 VIEW - coop0095</t>
  </si>
  <si>
    <t>00024357</t>
  </si>
  <si>
    <t>Hàng trả - 289-00289-CF BUI DINH TUY - coop0141</t>
  </si>
  <si>
    <t>00024358</t>
  </si>
  <si>
    <t>Hàng trả - 402-00402-CF THONG NHAT - coop0402</t>
  </si>
  <si>
    <t>00024378</t>
  </si>
  <si>
    <t>Hàng trả - 2098-02098-CF THE GARDEN MALL - phiếu HT0006119 - coop0099</t>
  </si>
  <si>
    <t>00024389</t>
  </si>
  <si>
    <t>Hàng trả - 2132-02132-CF TRUONG QUOC DUNG - coop2132</t>
  </si>
  <si>
    <t>00024405</t>
  </si>
  <si>
    <t>Hàng trả - 277-00277-CF TRUONG CONG DINH - coop277</t>
  </si>
  <si>
    <t>00024407</t>
  </si>
  <si>
    <t>Hàng trả - 401-00401-CF BINH GIA - phiếu HT0006156 - coop0401</t>
  </si>
  <si>
    <t>00024408</t>
  </si>
  <si>
    <t>Hàng trả - 2098-02098-CF THE GARDEN MALL - coop0099</t>
  </si>
  <si>
    <t>00024411</t>
  </si>
  <si>
    <t>Hàng trả - 2110-02110-CF NGUYEN THI BUP - phiếu HT0006144 - coop2110</t>
  </si>
  <si>
    <t>00071959</t>
  </si>
  <si>
    <t>00071963</t>
  </si>
  <si>
    <t>00071965</t>
  </si>
  <si>
    <t>00071966</t>
  </si>
  <si>
    <t>00072190</t>
  </si>
  <si>
    <t>CÔNG TY TNHH MỘT THÀNH VIÊN MARSIX. Co.opMart SCA - Hoàng Văn Thụ</t>
  </si>
  <si>
    <t>CÔNG TY TNHH MỘT THÀNH VIÊN MARSIX</t>
  </si>
  <si>
    <t>0314247350</t>
  </si>
  <si>
    <t>00072206</t>
  </si>
  <si>
    <t>00072208</t>
  </si>
  <si>
    <t>Cửa Hàng Co.opFood Lê Thị Hoa 240</t>
  </si>
  <si>
    <t>00072209</t>
  </si>
  <si>
    <t>00072210</t>
  </si>
  <si>
    <t>Cửa Hàng Co.opFood Tỉnh Lộ 43</t>
  </si>
  <si>
    <t>00072602</t>
  </si>
  <si>
    <t>Cửa Hàng Co.opFood đường D5 87</t>
  </si>
  <si>
    <t>00072603</t>
  </si>
  <si>
    <t>00072604</t>
  </si>
  <si>
    <t>CHI NHÁNH LIÊN HIỆP HỢP TÁC XÃ THƯƠNG MẠI TP. HỒ CHÍ MINH - CO.OPMART VĂN THÁNH</t>
  </si>
  <si>
    <t>0301175691-018</t>
  </si>
  <si>
    <t>00072616</t>
  </si>
  <si>
    <t>00072627</t>
  </si>
  <si>
    <t>00072628</t>
  </si>
  <si>
    <t>00072657</t>
  </si>
  <si>
    <t>Cửa Hàng Co.opFood Đặng Văn Bi</t>
  </si>
  <si>
    <t>00072658</t>
  </si>
  <si>
    <t>00072679</t>
  </si>
  <si>
    <t>00072701</t>
  </si>
  <si>
    <t>00072702</t>
  </si>
  <si>
    <t>00072710</t>
  </si>
  <si>
    <t>Cửa Hàng Co.opFood Tân Quy</t>
  </si>
  <si>
    <t>00072740</t>
  </si>
  <si>
    <t>00072764</t>
  </si>
  <si>
    <t>Cửa hàng Co.op Food HN Eurowindow</t>
  </si>
  <si>
    <t>00000847</t>
  </si>
  <si>
    <t>1K24TDQ</t>
  </si>
  <si>
    <t>Hàng trả - 527-00527-CO.OPMART CHU SE - COOPSAIGONCHUSE</t>
  </si>
  <si>
    <t>CÔNG TY TNHH MỘT THÀNH VIÊN SÀI GÒN - CHƯ SÊ</t>
  </si>
  <si>
    <t>5901069542</t>
  </si>
  <si>
    <t>00001949</t>
  </si>
  <si>
    <t>00001950</t>
  </si>
  <si>
    <t>00024508</t>
  </si>
  <si>
    <t>Hàng trả - 2141-02141-CF THOI HOA - phiếu HT0006140 - coop2141</t>
  </si>
  <si>
    <t>00024513</t>
  </si>
  <si>
    <t>00024517</t>
  </si>
  <si>
    <t>Hàng trả - 2165-02165-CF TRAN TAN 70 - Coopfood2165</t>
  </si>
  <si>
    <t>00024522</t>
  </si>
  <si>
    <t>Hàng trả - 2039-02039-CF NGUYEN HUU TIEN 11 - phiếu HT0006141 - coop2039</t>
  </si>
  <si>
    <t>00024542</t>
  </si>
  <si>
    <t>Hàng trả - 259-00259-CF LE VAN QUOI - coop0259</t>
  </si>
  <si>
    <t>00024549</t>
  </si>
  <si>
    <t>Hàng trả - 647-00647-CF CONIC SKY - coop0647</t>
  </si>
  <si>
    <t>00024554</t>
  </si>
  <si>
    <t>Hàng trả - 2034-02034-CF HAU LAN - coop2034</t>
  </si>
  <si>
    <t>00024558</t>
  </si>
  <si>
    <t>Hàng trả - 2017-02017-CF TAN SON NHI 387 - coop2017</t>
  </si>
  <si>
    <t>00072782</t>
  </si>
  <si>
    <t>00072783</t>
  </si>
  <si>
    <t>00072784</t>
  </si>
  <si>
    <t>00072788</t>
  </si>
  <si>
    <t>Cửa Hàng Co.opFood Chung Cư Hà Đô</t>
  </si>
  <si>
    <t>00072797</t>
  </si>
  <si>
    <t>00072798</t>
  </si>
  <si>
    <t>CHI NHÁNH LIÊN HIỆP HỢP TÁC XÃ THƯƠNG MẠI TP. HỒ CHÍ MINH - CO.OPMART CHỢ MỚI</t>
  </si>
  <si>
    <t>0301175691-069</t>
  </si>
  <si>
    <t>00072799</t>
  </si>
  <si>
    <t>00072800</t>
  </si>
  <si>
    <t>00072802</t>
  </si>
  <si>
    <t>Cửa Hàng Co.opFood Bùi Đình Túy</t>
  </si>
  <si>
    <t>00072803</t>
  </si>
  <si>
    <t>Cửa Hàng Co.opFood Vạn Kiếp 31</t>
  </si>
  <si>
    <t>00072804</t>
  </si>
  <si>
    <t>CÔNG TY TNHH MỘT THÀNH VIÊN SÀI GÒN CO.OP RẠCH MIỄU</t>
  </si>
  <si>
    <t>0308123011</t>
  </si>
  <si>
    <t>00072811</t>
  </si>
  <si>
    <t>Cửa Hàng Co.opFood An Lộc</t>
  </si>
  <si>
    <t>00072837</t>
  </si>
  <si>
    <t>Cửa Hàng Co.opFood Tân Hương 262</t>
  </si>
  <si>
    <t>00072838</t>
  </si>
  <si>
    <t>00073126</t>
  </si>
  <si>
    <t>00073128</t>
  </si>
  <si>
    <t>00073129</t>
  </si>
  <si>
    <t>Cửa Hàng Co.opFood BD Ngô Thì Nhậm 82</t>
  </si>
  <si>
    <t>00073131</t>
  </si>
  <si>
    <t>00073137</t>
  </si>
  <si>
    <t>Cửa Hàng Co.opFood Vĩnh Hội</t>
  </si>
  <si>
    <t>00073138</t>
  </si>
  <si>
    <t>00073140</t>
  </si>
  <si>
    <t>00073141</t>
  </si>
  <si>
    <t>Cửa Hàng Co.opFood Kỳ Đồng</t>
  </si>
  <si>
    <t>00073142</t>
  </si>
  <si>
    <t>00073143</t>
  </si>
  <si>
    <t>00073170</t>
  </si>
  <si>
    <t>Cửa Hàng Co.opFood Làng Tăng Phú</t>
  </si>
  <si>
    <t>00073171</t>
  </si>
  <si>
    <t>00073172</t>
  </si>
  <si>
    <t>Cửa hàng Co.op Food Man Thiện 126A</t>
  </si>
  <si>
    <t>00073173</t>
  </si>
  <si>
    <t>00073174</t>
  </si>
  <si>
    <t>00073175</t>
  </si>
  <si>
    <t>00073176</t>
  </si>
  <si>
    <t>00073178</t>
  </si>
  <si>
    <t>00073179</t>
  </si>
  <si>
    <t>00073181</t>
  </si>
  <si>
    <t>00073183</t>
  </si>
  <si>
    <t>00073188</t>
  </si>
  <si>
    <t>00073189</t>
  </si>
  <si>
    <t>Cửa hàng Co.op Food CC Hausneo</t>
  </si>
  <si>
    <t>00073190</t>
  </si>
  <si>
    <t>00073191</t>
  </si>
  <si>
    <t>Cửa Hàng Co.opFood Chung Cư Ehome S</t>
  </si>
  <si>
    <t>00073194</t>
  </si>
  <si>
    <t>00073196</t>
  </si>
  <si>
    <t>00073198</t>
  </si>
  <si>
    <t>Cửa Hàng Co.opFood Trần Trọng Cung 65</t>
  </si>
  <si>
    <t>00073211</t>
  </si>
  <si>
    <t>MARFOUR. Co.opMart SCA-VICTORIA</t>
  </si>
  <si>
    <t>00073213</t>
  </si>
  <si>
    <t>00073214</t>
  </si>
  <si>
    <t>00073215</t>
  </si>
  <si>
    <t>00000801</t>
  </si>
  <si>
    <t>Hàng trả - 9328-09328-CF BD OPAL BOULEVARD - COOPFOOD-123</t>
  </si>
  <si>
    <t>00002525</t>
  </si>
  <si>
    <t>Hàng trả - 9161-09161-CF HN EUROWINDOW - phiếu HT00006332 - coop9161</t>
  </si>
  <si>
    <t>00002527</t>
  </si>
  <si>
    <t>00024652</t>
  </si>
  <si>
    <t>Hàng trả - 2063-02063-CF PHAN VAN HAN 182 - coop2063</t>
  </si>
  <si>
    <t>00024653</t>
  </si>
  <si>
    <t>00024655</t>
  </si>
  <si>
    <t>Hàng trả - 2172-02172-CF CC CENTUM WEALTH - COOP2172</t>
  </si>
  <si>
    <t>00024675</t>
  </si>
  <si>
    <t>00024677</t>
  </si>
  <si>
    <t>Hàng trả - 2031-02031-CF TINH LO 43 - coop0146</t>
  </si>
  <si>
    <t>00073219</t>
  </si>
  <si>
    <t>00073220</t>
  </si>
  <si>
    <t>00073221</t>
  </si>
  <si>
    <t>00073228</t>
  </si>
  <si>
    <t>00073229</t>
  </si>
  <si>
    <t>00073231</t>
  </si>
  <si>
    <t>Cửa Hàng Co.opFood Hoàng Diệu 2</t>
  </si>
  <si>
    <t>00073233</t>
  </si>
  <si>
    <t>Cửa Hàng Co.opFood CC Linh Tây Tower</t>
  </si>
  <si>
    <t>00073234</t>
  </si>
  <si>
    <t>00073235</t>
  </si>
  <si>
    <t>00073236</t>
  </si>
  <si>
    <t>Cửa Hàng Co.op Food BD CC Bcons Garden</t>
  </si>
  <si>
    <t>00073238</t>
  </si>
  <si>
    <t>Cửa Hàng Co.opFood ĐS3 Hiệp Bình Phước</t>
  </si>
  <si>
    <t>00073239</t>
  </si>
  <si>
    <t>00073242</t>
  </si>
  <si>
    <t>00073247</t>
  </si>
  <si>
    <t>Bán hàng CÔNG TY TNHH MỘT THÀNH VIÊN CO.OPMART THANH HÓA theo hóa đơn 00073247</t>
  </si>
  <si>
    <t>00073273</t>
  </si>
  <si>
    <t>00073281</t>
  </si>
  <si>
    <t>Bán hàng CÔNG TY TNHH MỘT THÀNH VIÊN CO.OPMART HẢI PHÒNG theo hóa đơn 00073281</t>
  </si>
  <si>
    <t>00073300</t>
  </si>
  <si>
    <t>00073301</t>
  </si>
  <si>
    <t>00073302</t>
  </si>
  <si>
    <t>00073303</t>
  </si>
  <si>
    <t>00073304</t>
  </si>
  <si>
    <t>00073305</t>
  </si>
  <si>
    <t>00073306</t>
  </si>
  <si>
    <t>00073307</t>
  </si>
  <si>
    <t>CÔNG TY TNHH MỘT THÀNH VIÊN CO.OPMART TRẢNG BÀNG</t>
  </si>
  <si>
    <t>3901170316</t>
  </si>
  <si>
    <t>00073308</t>
  </si>
  <si>
    <t>00073309</t>
  </si>
  <si>
    <t>00073310</t>
  </si>
  <si>
    <t>00073311</t>
  </si>
  <si>
    <t>00073314</t>
  </si>
  <si>
    <t>Co.op Food Hapulico</t>
  </si>
  <si>
    <t>00073315</t>
  </si>
  <si>
    <t>00024768</t>
  </si>
  <si>
    <t>00024869</t>
  </si>
  <si>
    <t>Hàng trả - 2035-02035-CF TRAN VAN DANH 12 - coop2035</t>
  </si>
  <si>
    <t>00073318</t>
  </si>
  <si>
    <t>00073319</t>
  </si>
  <si>
    <t>00073325</t>
  </si>
  <si>
    <t>00073327</t>
  </si>
  <si>
    <t>Cửa Hàng Co.opFood CC Dragon Hill</t>
  </si>
  <si>
    <t>00073329</t>
  </si>
  <si>
    <t>00073330</t>
  </si>
  <si>
    <t>00073332</t>
  </si>
  <si>
    <t>00073333</t>
  </si>
  <si>
    <t>00073339</t>
  </si>
  <si>
    <t>Cửa Hàng Co.opFood ĐS9 Linh Tây</t>
  </si>
  <si>
    <t>00073340</t>
  </si>
  <si>
    <t>00073341</t>
  </si>
  <si>
    <t>00073343</t>
  </si>
  <si>
    <t>00073344</t>
  </si>
  <si>
    <t>00073345</t>
  </si>
  <si>
    <t>00073359</t>
  </si>
  <si>
    <t>Cửa Hàng Co.opFood Thăng Long 31</t>
  </si>
  <si>
    <t>00073360</t>
  </si>
  <si>
    <t>00073361</t>
  </si>
  <si>
    <t>CHI NHÁNH LIÊN HIỆP HỢP TÁC XÃ THƯƠNG MẠI TP. HỒ CHÍ MINH - CO.OPMART BÌNH DƯƠNG</t>
  </si>
  <si>
    <t>0301175691-025</t>
  </si>
  <si>
    <t>00073362</t>
  </si>
  <si>
    <t>00073365</t>
  </si>
  <si>
    <t>Cửa hàng Co.op Food Trường Chinh 22</t>
  </si>
  <si>
    <t>00073368</t>
  </si>
  <si>
    <t>00073369</t>
  </si>
  <si>
    <t>00073401</t>
  </si>
  <si>
    <t>00073402</t>
  </si>
  <si>
    <t>00073403</t>
  </si>
  <si>
    <t>00073404</t>
  </si>
  <si>
    <t>00073405</t>
  </si>
  <si>
    <t>00073406</t>
  </si>
  <si>
    <t>00073407</t>
  </si>
  <si>
    <t>00073408</t>
  </si>
  <si>
    <t>00073409</t>
  </si>
  <si>
    <t>00073410</t>
  </si>
  <si>
    <t>00073411</t>
  </si>
  <si>
    <t>00073412</t>
  </si>
  <si>
    <t>00073413</t>
  </si>
  <si>
    <t>00073414</t>
  </si>
  <si>
    <t>00073415</t>
  </si>
  <si>
    <t>00002529</t>
  </si>
  <si>
    <t>Hàng trả - 9104-09104-CF HN TRIEU KHUC - phiếu HT00006335 - coop9104</t>
  </si>
  <si>
    <t>00073429</t>
  </si>
  <si>
    <t>00073430</t>
  </si>
  <si>
    <t>00073433</t>
  </si>
  <si>
    <t>00073434</t>
  </si>
  <si>
    <t>00073437</t>
  </si>
  <si>
    <t>00073441</t>
  </si>
  <si>
    <t>00073442</t>
  </si>
  <si>
    <t>00073443</t>
  </si>
  <si>
    <t>00073445</t>
  </si>
  <si>
    <t>00073447</t>
  </si>
  <si>
    <t>Cửa Hàng Co.opFood Chợ cầu</t>
  </si>
  <si>
    <t>00073461</t>
  </si>
  <si>
    <t>00073462</t>
  </si>
  <si>
    <t>00073463</t>
  </si>
  <si>
    <t>00073465</t>
  </si>
  <si>
    <t>Cửa Hàng Co.opFood Lê Văn Sỹ</t>
  </si>
  <si>
    <t>00073487</t>
  </si>
  <si>
    <t>00073488</t>
  </si>
  <si>
    <t>00073489</t>
  </si>
  <si>
    <t>00073490</t>
  </si>
  <si>
    <t>00073491</t>
  </si>
  <si>
    <t>00073492</t>
  </si>
  <si>
    <t>00073493</t>
  </si>
  <si>
    <t>00073494</t>
  </si>
  <si>
    <t>00073495</t>
  </si>
  <si>
    <t>00073496</t>
  </si>
  <si>
    <t>00073497</t>
  </si>
  <si>
    <t>00073498</t>
  </si>
  <si>
    <t>00073501</t>
  </si>
  <si>
    <t>00073502</t>
  </si>
  <si>
    <t>Cửa hàng Co.op Food HN The K-Park</t>
  </si>
  <si>
    <t>00073503</t>
  </si>
  <si>
    <t>00000804</t>
  </si>
  <si>
    <t>Hàng trả - 9313-09313-CF BD TRAN HUNG DAO - phiếu HT0005966 - COOPFOOD-123</t>
  </si>
  <si>
    <t>00000810</t>
  </si>
  <si>
    <t>Hàng trả - 9314-09314-CF BD NGO THI NHAM 82 - phiếu HT00006362 - COOPFOOD-123</t>
  </si>
  <si>
    <t>00000811</t>
  </si>
  <si>
    <t>Hàng trả - 9330-09330-CF BD CC BCONS GARDEN - phiếu HT00006364 - COOPFOOD-123</t>
  </si>
  <si>
    <t>00025066</t>
  </si>
  <si>
    <t>Hàng trả - 2093-02093-CF CC LINH TAY TOWER - phiếu HT00006366 - coop0148</t>
  </si>
  <si>
    <t>00025069</t>
  </si>
  <si>
    <t>Hàng trả - 2030-02030-CF DS3 HIEP BINHPHUOC - phiếu HT00006365 - coop0074</t>
  </si>
  <si>
    <t>00025078</t>
  </si>
  <si>
    <t>Hàng trả - 247-00247-CF LAM VAN BEN - phiếu HT00006368 - coop247</t>
  </si>
  <si>
    <t>00073514</t>
  </si>
  <si>
    <t>00073517</t>
  </si>
  <si>
    <t>00073519</t>
  </si>
  <si>
    <t>00073520</t>
  </si>
  <si>
    <t>Cửa Hàng Co.opFood BH Hồ Hòa</t>
  </si>
  <si>
    <t>00073731</t>
  </si>
  <si>
    <t>Cửa Hàng Co.op Food BD CC Charm Sapphire</t>
  </si>
  <si>
    <t>00074317</t>
  </si>
  <si>
    <t>00074318</t>
  </si>
  <si>
    <t>00074319</t>
  </si>
  <si>
    <t>00074320</t>
  </si>
  <si>
    <t>00074321</t>
  </si>
  <si>
    <t>Cửa Hàng Co.opFood Thạnh Lộc 17</t>
  </si>
  <si>
    <t>00074322</t>
  </si>
  <si>
    <t>00074324</t>
  </si>
  <si>
    <t>00074325</t>
  </si>
  <si>
    <t>00074326</t>
  </si>
  <si>
    <t>00074327</t>
  </si>
  <si>
    <t>00074328</t>
  </si>
  <si>
    <t>00074329</t>
  </si>
  <si>
    <t>00074330</t>
  </si>
  <si>
    <t>00074332</t>
  </si>
  <si>
    <t>00074333</t>
  </si>
  <si>
    <t>Cửa Hàng Co.opFood Nguyễn Xí 247</t>
  </si>
  <si>
    <t>00074335</t>
  </si>
  <si>
    <t>00074336</t>
  </si>
  <si>
    <t>Cửa Hàng Co.opFood 372 Nơ Trang Long</t>
  </si>
  <si>
    <t>00074340</t>
  </si>
  <si>
    <t>00074521</t>
  </si>
  <si>
    <t>00074541</t>
  </si>
  <si>
    <t>00074542</t>
  </si>
  <si>
    <t>00025106</t>
  </si>
  <si>
    <t>Hàng trả - 2103-02103-CF PHU HUU - phiếu HT00006291 - coop0159</t>
  </si>
  <si>
    <t>00074546</t>
  </si>
  <si>
    <t>00074547</t>
  </si>
  <si>
    <t>00074548</t>
  </si>
  <si>
    <t>00074557</t>
  </si>
  <si>
    <t>00074558</t>
  </si>
  <si>
    <t>Cửa Hàng Co.opFood CC Phú Gia</t>
  </si>
  <si>
    <t>00074560</t>
  </si>
  <si>
    <t>00074561</t>
  </si>
  <si>
    <t>00074562</t>
  </si>
  <si>
    <t>Cửa hàng Co.opFood Trần Quang Khải</t>
  </si>
  <si>
    <t>00074565</t>
  </si>
  <si>
    <t>00074566</t>
  </si>
  <si>
    <t>Cửa Hàng Co.opFood Tam Hà 64</t>
  </si>
  <si>
    <t>00074567</t>
  </si>
  <si>
    <t>00074568</t>
  </si>
  <si>
    <t>00074569</t>
  </si>
  <si>
    <t>00074570</t>
  </si>
  <si>
    <t>00074575</t>
  </si>
  <si>
    <t>00074578</t>
  </si>
  <si>
    <t>00074579</t>
  </si>
  <si>
    <t>Cửa Hàng Co.opFood Lê Văn Khương</t>
  </si>
  <si>
    <t>00074580</t>
  </si>
  <si>
    <t>00074581</t>
  </si>
  <si>
    <t>00074583</t>
  </si>
  <si>
    <t>00074584</t>
  </si>
  <si>
    <t>00074590</t>
  </si>
  <si>
    <t>00074591</t>
  </si>
  <si>
    <t>00074806</t>
  </si>
  <si>
    <t>00074808</t>
  </si>
  <si>
    <t>00074809</t>
  </si>
  <si>
    <t>00074810</t>
  </si>
  <si>
    <t>00074811</t>
  </si>
  <si>
    <t>00074812</t>
  </si>
  <si>
    <t>00025218</t>
  </si>
  <si>
    <t>Hàng trả - 2117-02117-CF DUONG SO 1 TEN LUA - coop0133</t>
  </si>
  <si>
    <t>00025219</t>
  </si>
  <si>
    <t>Hàng trả - 2153-02153-CF CC AKARI CITY - coop2153</t>
  </si>
  <si>
    <t>00074815</t>
  </si>
  <si>
    <t>Bán hàng CÔNG TY TNHH MỘT THÀNH VIÊN SÀI GÒN CO.OP HÀ NỘI theo hóa đơn 00074815</t>
  </si>
  <si>
    <t>00074821</t>
  </si>
  <si>
    <t>Cửa Hàng Co.opFood Trung Mỹ Tây</t>
  </si>
  <si>
    <t>00074824</t>
  </si>
  <si>
    <t>90125812-CÔNG TY TNHH MỘT THÀNH VIÊN SÀI GÒN CO.OP CỦ CHI</t>
  </si>
  <si>
    <t>00074825</t>
  </si>
  <si>
    <t>00074826</t>
  </si>
  <si>
    <t>00074828</t>
  </si>
  <si>
    <t>00074831</t>
  </si>
  <si>
    <t>00074833</t>
  </si>
  <si>
    <t>00074834</t>
  </si>
  <si>
    <t>00074835</t>
  </si>
  <si>
    <t>00074836</t>
  </si>
  <si>
    <t>00074837</t>
  </si>
  <si>
    <t>00074841</t>
  </si>
  <si>
    <t>00074842</t>
  </si>
  <si>
    <t>00074860</t>
  </si>
  <si>
    <t>00074861</t>
  </si>
  <si>
    <t>00074865</t>
  </si>
  <si>
    <t>00074868</t>
  </si>
  <si>
    <t>00074869</t>
  </si>
  <si>
    <t>00074870</t>
  </si>
  <si>
    <t>00074891</t>
  </si>
  <si>
    <t>Cửa Hàng Co.opFood HT Hải Thượng Lãn Ông</t>
  </si>
  <si>
    <t>00074892</t>
  </si>
  <si>
    <t>00074893</t>
  </si>
  <si>
    <t>00074894</t>
  </si>
  <si>
    <t>00074895</t>
  </si>
  <si>
    <t>00074896</t>
  </si>
  <si>
    <t>00074897</t>
  </si>
  <si>
    <t>00074898</t>
  </si>
  <si>
    <t>00074899</t>
  </si>
  <si>
    <t>00074903</t>
  </si>
  <si>
    <t>00074904</t>
  </si>
  <si>
    <t>00074905</t>
  </si>
  <si>
    <t>00074906</t>
  </si>
  <si>
    <t>00074907</t>
  </si>
  <si>
    <t>00074908</t>
  </si>
  <si>
    <t>00074911</t>
  </si>
  <si>
    <t>00074915</t>
  </si>
  <si>
    <t>00074917</t>
  </si>
  <si>
    <t>00074918</t>
  </si>
  <si>
    <t>00074920</t>
  </si>
  <si>
    <t>00074921</t>
  </si>
  <si>
    <t>00074923</t>
  </si>
  <si>
    <t>00074924</t>
  </si>
  <si>
    <t>00074931</t>
  </si>
  <si>
    <t>00074970</t>
  </si>
  <si>
    <t>00074974</t>
  </si>
  <si>
    <t>00074975</t>
  </si>
  <si>
    <t>00074976</t>
  </si>
  <si>
    <t>00074977</t>
  </si>
  <si>
    <t>00074978</t>
  </si>
  <si>
    <t>00074980</t>
  </si>
  <si>
    <t>00074981</t>
  </si>
  <si>
    <t>00074982</t>
  </si>
  <si>
    <t>00074983</t>
  </si>
  <si>
    <t>00074984</t>
  </si>
  <si>
    <t>00000839</t>
  </si>
  <si>
    <t>Hàng trả - 9303-09303-CF BD LE HONG PHONG - COOPFOOD-123</t>
  </si>
  <si>
    <t>00000840</t>
  </si>
  <si>
    <t>Hàng trả - 9314-09314-CF BD NGO THI NHAM 82 - coopfood82</t>
  </si>
  <si>
    <t>00074999</t>
  </si>
  <si>
    <t>Cửa Hàng Co.opFood Vision</t>
  </si>
  <si>
    <t>00075000</t>
  </si>
  <si>
    <t>00075001</t>
  </si>
  <si>
    <t>00075002</t>
  </si>
  <si>
    <t>00075003</t>
  </si>
  <si>
    <t>00075004</t>
  </si>
  <si>
    <t>CÔNG TY TNHH THƯƠNG MẠI DỊCH VỤ SIÊU THỊ CO.OP MART BIÊN HÒA</t>
  </si>
  <si>
    <t>3600753610</t>
  </si>
  <si>
    <t>00075005</t>
  </si>
  <si>
    <t>00075008</t>
  </si>
  <si>
    <t>Cửa Hàng Co.opFood ĐS2 Trường Thọ</t>
  </si>
  <si>
    <t>00075010</t>
  </si>
  <si>
    <t>Cửa Hàng Co.opFood Hồ Văn Tư</t>
  </si>
  <si>
    <t>00075011</t>
  </si>
  <si>
    <t>00075013</t>
  </si>
  <si>
    <t>Cửa Hàng Co.opFood Hồ Văn Long 70</t>
  </si>
  <si>
    <t>00075019</t>
  </si>
  <si>
    <t>00075020</t>
  </si>
  <si>
    <t>00075021</t>
  </si>
  <si>
    <t>00075025</t>
  </si>
  <si>
    <t>00075026</t>
  </si>
  <si>
    <t>00075048</t>
  </si>
  <si>
    <t>00075049</t>
  </si>
  <si>
    <t>00075050</t>
  </si>
  <si>
    <t>00075056</t>
  </si>
  <si>
    <t>00075057</t>
  </si>
  <si>
    <t>00075058</t>
  </si>
  <si>
    <t>00075059</t>
  </si>
  <si>
    <t>00075060</t>
  </si>
  <si>
    <t>không thấy nhập</t>
  </si>
  <si>
    <t>hàng trả OK</t>
  </si>
  <si>
    <t>đã TT T02.25</t>
  </si>
  <si>
    <t xml:space="preserve">Đại diện : Ông Nguyễn Bảo Thạch      </t>
  </si>
  <si>
    <t>Chức vụ: Phó Giám đốc</t>
  </si>
  <si>
    <r>
      <t xml:space="preserve">Tính đến cuối ngày 31/12/2024, SaiGonCo-op còn nợ Công ty TNHH MTV TM và DV Ngọc Thơm </t>
    </r>
    <r>
      <rPr>
        <sz val="12"/>
        <color indexed="8"/>
        <rFont val="Times New Roman"/>
        <family val="1"/>
      </rPr>
      <t>số tiền</t>
    </r>
  </si>
  <si>
    <t>Hôm nay , ngày 05 tháng 03 năm 2025 tại VP Liên Hiệp HTX Thương Mại TP.HCM,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</si>
</sst>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dd\/mm\/yyyy"/>
    <numFmt numFmtId="167" formatCode="_(* #,##0_);_(* \(#,##0\);_(* &quot;-&quot;??_);_(@_)"/>
  </numFmts>
  <fonts count="39" x14ac:knownFonts="1">
    <font>
      <sz val="11"/>
      <color theme="1"/>
      <name val="Calibri"/>
      <family val="2"/>
      <scheme val="minor"/>
    </font>
    <font>
      <sz val="11"/>
      <color theme="1"/>
      <name val="Calibri"/>
      <family val="2"/>
      <charset val="163"/>
      <scheme val="minor"/>
    </font>
    <font>
      <sz val="11"/>
      <color theme="1"/>
      <name val="Calibri"/>
      <family val="2"/>
      <scheme val="minor"/>
    </font>
    <font>
      <b/>
      <sz val="11"/>
      <color theme="1"/>
      <name val="Calibri"/>
      <family val="2"/>
      <scheme val="minor"/>
    </font>
    <font>
      <sz val="12"/>
      <name val="Times New Roman"/>
      <family val="1"/>
    </font>
    <font>
      <sz val="12"/>
      <color theme="1"/>
      <name val="Times New Roman"/>
      <family val="1"/>
    </font>
    <font>
      <b/>
      <sz val="16"/>
      <name val="Times New Roman"/>
      <family val="1"/>
    </font>
    <font>
      <b/>
      <sz val="16"/>
      <color theme="1"/>
      <name val="Times New Roman"/>
      <family val="1"/>
    </font>
    <font>
      <i/>
      <sz val="12"/>
      <name val="Times New Roman"/>
      <family val="1"/>
    </font>
    <font>
      <b/>
      <u/>
      <sz val="12"/>
      <name val="Times New Roman"/>
      <family val="1"/>
    </font>
    <font>
      <b/>
      <sz val="12"/>
      <name val="Times New Roman"/>
      <family val="1"/>
    </font>
    <font>
      <sz val="11"/>
      <color theme="1"/>
      <name val="Times New Roman"/>
      <family val="1"/>
    </font>
    <font>
      <sz val="14"/>
      <name val="Times New Roman"/>
      <family val="1"/>
    </font>
    <font>
      <sz val="12.2"/>
      <color theme="1"/>
      <name val="Times New Roman"/>
      <family val="1"/>
    </font>
    <font>
      <b/>
      <sz val="12"/>
      <color theme="1"/>
      <name val="Times New Roman"/>
      <family val="1"/>
    </font>
    <font>
      <sz val="12"/>
      <color indexed="8"/>
      <name val="Times New Roman"/>
      <family val="1"/>
    </font>
    <font>
      <b/>
      <i/>
      <sz val="12"/>
      <name val="Times New Roman"/>
      <family val="1"/>
    </font>
    <font>
      <i/>
      <sz val="12"/>
      <color theme="1"/>
      <name val="Times New Roman"/>
      <family val="1"/>
    </font>
    <font>
      <b/>
      <i/>
      <sz val="11"/>
      <color rgb="FF0070C0"/>
      <name val="Times New Roman"/>
      <family val="1"/>
    </font>
    <font>
      <b/>
      <i/>
      <sz val="12"/>
      <color rgb="FF0070C0"/>
      <name val="Times New Roman"/>
      <family val="1"/>
    </font>
    <font>
      <i/>
      <u/>
      <sz val="12"/>
      <name val="Times New Roman"/>
      <family val="1"/>
    </font>
    <font>
      <b/>
      <sz val="11"/>
      <color theme="1"/>
      <name val="Times New Roman"/>
      <family val="1"/>
    </font>
    <font>
      <sz val="12"/>
      <name val="VNI-Times"/>
    </font>
    <font>
      <b/>
      <sz val="12"/>
      <color theme="1"/>
      <name val="Calibri"/>
      <family val="2"/>
      <scheme val="minor"/>
    </font>
    <font>
      <b/>
      <sz val="10"/>
      <color rgb="FFFF0000"/>
      <name val="Times New Roman"/>
      <family val="1"/>
    </font>
    <font>
      <b/>
      <sz val="10"/>
      <color rgb="FF000000"/>
      <name val="Times New Roman"/>
      <family val="1"/>
    </font>
    <font>
      <b/>
      <sz val="14"/>
      <color rgb="FF000000"/>
      <name val="Times New Roman"/>
      <family val="1"/>
    </font>
    <font>
      <sz val="10"/>
      <color theme="1"/>
      <name val="Times New Roman"/>
      <family val="1"/>
    </font>
    <font>
      <i/>
      <sz val="12"/>
      <color rgb="FF000000"/>
      <name val="Times New Roman"/>
      <family val="1"/>
    </font>
    <font>
      <sz val="12"/>
      <color rgb="FF000000"/>
      <name val="Times New Roman"/>
      <family val="1"/>
    </font>
    <font>
      <b/>
      <sz val="11"/>
      <name val="Times New Roman"/>
      <family val="1"/>
    </font>
    <font>
      <sz val="11"/>
      <name val="Times New Roman"/>
      <family val="1"/>
    </font>
    <font>
      <b/>
      <i/>
      <sz val="11"/>
      <color theme="1"/>
      <name val="Times New Roman"/>
      <family val="1"/>
    </font>
    <font>
      <sz val="11"/>
      <color rgb="FFFF0000"/>
      <name val="Times New Roman"/>
      <family val="1"/>
    </font>
    <font>
      <i/>
      <sz val="11"/>
      <color theme="1"/>
      <name val="Times New Roman"/>
      <family val="1"/>
    </font>
    <font>
      <i/>
      <sz val="10"/>
      <color theme="1"/>
      <name val="Times New Roman"/>
      <family val="1"/>
    </font>
    <font>
      <b/>
      <i/>
      <sz val="12"/>
      <color theme="1"/>
      <name val="Times New Roman"/>
      <family val="1"/>
    </font>
    <font>
      <sz val="8"/>
      <color rgb="FF000000"/>
      <name val="Microsoft Sans Serif"/>
      <family val="2"/>
    </font>
    <font>
      <sz val="8"/>
      <name val="Microsoft Sans Serif"/>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2CFF8"/>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s>
  <cellStyleXfs count="6">
    <xf numFmtId="0" fontId="0"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cellStyleXfs>
  <cellXfs count="154">
    <xf numFmtId="0" fontId="0" fillId="0" borderId="0" xfId="0"/>
    <xf numFmtId="0" fontId="5" fillId="0" borderId="0" xfId="2" applyFont="1" applyAlignment="1"/>
    <xf numFmtId="0" fontId="5" fillId="0" borderId="0" xfId="2" applyFont="1"/>
    <xf numFmtId="0" fontId="7" fillId="0" borderId="0" xfId="2" applyFont="1" applyAlignment="1"/>
    <xf numFmtId="0" fontId="6" fillId="0" borderId="0" xfId="2" applyFont="1" applyAlignment="1"/>
    <xf numFmtId="0" fontId="6" fillId="0" borderId="0" xfId="2" applyFont="1" applyAlignment="1">
      <alignment horizontal="right"/>
    </xf>
    <xf numFmtId="166" fontId="6" fillId="0" borderId="0" xfId="2" applyNumberFormat="1" applyFont="1" applyAlignment="1"/>
    <xf numFmtId="14" fontId="7" fillId="0" borderId="0" xfId="2" applyNumberFormat="1" applyFont="1" applyAlignment="1">
      <alignment horizontal="center"/>
    </xf>
    <xf numFmtId="0" fontId="4" fillId="0" borderId="0" xfId="2" applyFont="1" applyAlignment="1">
      <alignment horizontal="center"/>
    </xf>
    <xf numFmtId="3" fontId="5" fillId="0" borderId="0" xfId="2" applyNumberFormat="1" applyFont="1"/>
    <xf numFmtId="14" fontId="5" fillId="0" borderId="0" xfId="2" applyNumberFormat="1" applyFont="1" applyAlignment="1">
      <alignment horizontal="center"/>
    </xf>
    <xf numFmtId="0" fontId="4" fillId="0" borderId="0" xfId="2" applyFont="1"/>
    <xf numFmtId="167" fontId="4" fillId="0" borderId="0" xfId="3" applyNumberFormat="1" applyFont="1"/>
    <xf numFmtId="0" fontId="8" fillId="0" borderId="0" xfId="2" applyFont="1"/>
    <xf numFmtId="0" fontId="9" fillId="0" borderId="0" xfId="2" applyFont="1"/>
    <xf numFmtId="0" fontId="10" fillId="0" borderId="0" xfId="2" applyFont="1"/>
    <xf numFmtId="0" fontId="5" fillId="0" borderId="0" xfId="0" applyFont="1" applyFill="1"/>
    <xf numFmtId="167" fontId="5" fillId="0" borderId="0" xfId="1" applyNumberFormat="1" applyFont="1" applyFill="1"/>
    <xf numFmtId="3" fontId="4" fillId="0" borderId="0" xfId="2" applyNumberFormat="1" applyFont="1"/>
    <xf numFmtId="14" fontId="4" fillId="0" borderId="0" xfId="2" applyNumberFormat="1" applyFont="1" applyAlignment="1">
      <alignment horizontal="center"/>
    </xf>
    <xf numFmtId="0" fontId="11" fillId="0" borderId="0" xfId="2" applyFont="1"/>
    <xf numFmtId="0" fontId="4" fillId="0" borderId="0" xfId="2" applyFont="1" applyAlignment="1">
      <alignment vertical="top"/>
    </xf>
    <xf numFmtId="0" fontId="4" fillId="0" borderId="0" xfId="2" quotePrefix="1" applyFont="1" applyAlignment="1">
      <alignment vertical="top"/>
    </xf>
    <xf numFmtId="0" fontId="11" fillId="0" borderId="0" xfId="2" applyFont="1" applyAlignment="1">
      <alignment vertical="top"/>
    </xf>
    <xf numFmtId="0" fontId="12" fillId="0" borderId="0" xfId="2" applyFont="1"/>
    <xf numFmtId="0" fontId="4" fillId="0" borderId="0" xfId="2" applyFont="1" applyAlignment="1"/>
    <xf numFmtId="0" fontId="5" fillId="0" borderId="0" xfId="0" quotePrefix="1" applyFont="1" applyAlignment="1">
      <alignment horizontal="left"/>
    </xf>
    <xf numFmtId="0" fontId="11" fillId="0" borderId="0" xfId="0" applyFont="1" applyAlignment="1">
      <alignment wrapText="1"/>
    </xf>
    <xf numFmtId="0" fontId="5" fillId="0" borderId="0" xfId="0" applyFont="1" applyAlignment="1">
      <alignment horizontal="left"/>
    </xf>
    <xf numFmtId="0" fontId="13" fillId="0" borderId="0" xfId="0" applyFont="1" applyAlignment="1"/>
    <xf numFmtId="0" fontId="13" fillId="0" borderId="0" xfId="0" applyFont="1" applyAlignment="1">
      <alignment wrapText="1"/>
    </xf>
    <xf numFmtId="166" fontId="4" fillId="0" borderId="0" xfId="3" applyNumberFormat="1" applyFont="1" applyAlignment="1">
      <alignment horizontal="left"/>
    </xf>
    <xf numFmtId="167" fontId="12" fillId="0" borderId="0" xfId="3" applyNumberFormat="1" applyFont="1"/>
    <xf numFmtId="0" fontId="14" fillId="0" borderId="0" xfId="2" applyFont="1"/>
    <xf numFmtId="0" fontId="15" fillId="0" borderId="0" xfId="2" applyFont="1"/>
    <xf numFmtId="0" fontId="8" fillId="0" borderId="0" xfId="2" quotePrefix="1" applyFont="1"/>
    <xf numFmtId="0" fontId="5" fillId="0" borderId="0" xfId="2" applyFont="1" applyAlignment="1">
      <alignment horizontal="left"/>
    </xf>
    <xf numFmtId="0" fontId="4" fillId="0" borderId="0" xfId="2" applyFont="1" applyAlignment="1">
      <alignment horizontal="right"/>
    </xf>
    <xf numFmtId="0" fontId="16" fillId="0" borderId="0" xfId="2" applyFont="1"/>
    <xf numFmtId="167" fontId="4" fillId="0" borderId="0" xfId="3" applyNumberFormat="1" applyFont="1" applyAlignment="1">
      <alignment horizontal="center"/>
    </xf>
    <xf numFmtId="3" fontId="4" fillId="0" borderId="0" xfId="3" applyNumberFormat="1" applyFont="1" applyAlignment="1">
      <alignment horizontal="left"/>
    </xf>
    <xf numFmtId="167" fontId="8" fillId="0" borderId="0" xfId="3" applyNumberFormat="1" applyFont="1" applyAlignment="1"/>
    <xf numFmtId="0" fontId="18" fillId="0" borderId="0" xfId="2" applyFont="1"/>
    <xf numFmtId="3" fontId="18" fillId="0" borderId="0" xfId="2" applyNumberFormat="1" applyFont="1" applyBorder="1"/>
    <xf numFmtId="167" fontId="10" fillId="0" borderId="0" xfId="2" applyNumberFormat="1" applyFont="1" applyAlignment="1">
      <alignment horizontal="left"/>
    </xf>
    <xf numFmtId="167" fontId="4" fillId="0" borderId="0" xfId="2" applyNumberFormat="1" applyFont="1"/>
    <xf numFmtId="3" fontId="14" fillId="0" borderId="0" xfId="2" applyNumberFormat="1" applyFont="1"/>
    <xf numFmtId="0" fontId="19" fillId="0" borderId="0" xfId="2" applyFont="1" applyAlignment="1">
      <alignment vertical="top"/>
    </xf>
    <xf numFmtId="3" fontId="18" fillId="0" borderId="0" xfId="2" applyNumberFormat="1" applyFont="1"/>
    <xf numFmtId="167" fontId="4" fillId="0" borderId="0" xfId="3" quotePrefix="1" applyNumberFormat="1" applyFont="1"/>
    <xf numFmtId="164" fontId="10" fillId="0" borderId="0" xfId="3" applyNumberFormat="1" applyFont="1" applyAlignment="1">
      <alignment horizontal="left"/>
    </xf>
    <xf numFmtId="167" fontId="4" fillId="0" borderId="0" xfId="3" applyNumberFormat="1" applyFont="1" applyAlignment="1"/>
    <xf numFmtId="167" fontId="10" fillId="0" borderId="0" xfId="3" applyNumberFormat="1" applyFont="1"/>
    <xf numFmtId="0" fontId="14" fillId="0" borderId="0" xfId="0" applyFont="1"/>
    <xf numFmtId="167" fontId="21" fillId="3" borderId="2" xfId="0" applyNumberFormat="1" applyFont="1" applyFill="1" applyBorder="1" applyAlignment="1"/>
    <xf numFmtId="0" fontId="4" fillId="0" borderId="0" xfId="0" applyFont="1" applyFill="1" applyAlignment="1">
      <alignment horizontal="left"/>
    </xf>
    <xf numFmtId="0" fontId="22" fillId="0" borderId="0" xfId="0" applyFont="1" applyFill="1" applyAlignment="1">
      <alignment horizontal="left"/>
    </xf>
    <xf numFmtId="167" fontId="23" fillId="4" borderId="0" xfId="0" applyNumberFormat="1" applyFont="1" applyFill="1"/>
    <xf numFmtId="37" fontId="24" fillId="0" borderId="0" xfId="0" applyNumberFormat="1" applyFont="1" applyFill="1" applyBorder="1" applyAlignment="1"/>
    <xf numFmtId="167" fontId="0" fillId="0" borderId="0" xfId="0" applyNumberFormat="1"/>
    <xf numFmtId="0" fontId="3" fillId="0" borderId="0" xfId="0" applyFont="1"/>
    <xf numFmtId="0" fontId="21" fillId="0" borderId="0" xfId="0" applyFont="1" applyAlignment="1">
      <alignment vertical="center"/>
    </xf>
    <xf numFmtId="0" fontId="11" fillId="0" borderId="0" xfId="0" applyFont="1" applyAlignment="1"/>
    <xf numFmtId="0" fontId="11" fillId="0" borderId="0" xfId="0" applyFont="1"/>
    <xf numFmtId="0" fontId="25"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5" fillId="0" borderId="0" xfId="0" applyFont="1" applyAlignment="1"/>
    <xf numFmtId="167" fontId="5" fillId="0" borderId="0" xfId="1" applyNumberFormat="1" applyFont="1" applyAlignment="1"/>
    <xf numFmtId="0" fontId="5" fillId="0" borderId="0" xfId="0" applyFont="1"/>
    <xf numFmtId="167" fontId="5" fillId="0" borderId="3" xfId="1" applyNumberFormat="1" applyFont="1" applyBorder="1" applyAlignment="1">
      <alignment horizont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0" fillId="0" borderId="0" xfId="4" applyFont="1" applyFill="1" applyAlignment="1"/>
    <xf numFmtId="0" fontId="11" fillId="0" borderId="0" xfId="0" applyFont="1" applyFill="1"/>
    <xf numFmtId="0" fontId="5" fillId="0" borderId="2" xfId="0" applyFont="1" applyBorder="1" applyAlignment="1">
      <alignment horizontal="center" vertical="center"/>
    </xf>
    <xf numFmtId="167" fontId="5" fillId="0" borderId="2" xfId="0" applyNumberFormat="1" applyFont="1" applyBorder="1" applyAlignment="1">
      <alignment horizontal="right" vertical="center"/>
    </xf>
    <xf numFmtId="0" fontId="31" fillId="0" borderId="0" xfId="4" applyFont="1" applyFill="1" applyBorder="1"/>
    <xf numFmtId="0" fontId="11" fillId="0" borderId="0" xfId="0" applyFont="1" applyFill="1" applyBorder="1"/>
    <xf numFmtId="0" fontId="32" fillId="0" borderId="2" xfId="0" applyFont="1" applyBorder="1" applyAlignment="1">
      <alignment horizontal="center" vertical="center" wrapText="1"/>
    </xf>
    <xf numFmtId="0" fontId="33" fillId="0" borderId="0" xfId="0" applyFont="1" applyFill="1" applyBorder="1"/>
    <xf numFmtId="14" fontId="33" fillId="0" borderId="0" xfId="0" applyNumberFormat="1" applyFont="1" applyFill="1"/>
    <xf numFmtId="14" fontId="34" fillId="0" borderId="2" xfId="0" applyNumberFormat="1" applyFont="1" applyBorder="1" applyAlignment="1">
      <alignment horizontal="center" vertical="top"/>
    </xf>
    <xf numFmtId="0" fontId="35" fillId="0" borderId="2" xfId="0" applyFont="1" applyBorder="1" applyAlignment="1">
      <alignment horizontal="left" vertical="top"/>
    </xf>
    <xf numFmtId="167" fontId="4" fillId="0" borderId="2" xfId="0" applyNumberFormat="1" applyFont="1" applyBorder="1" applyAlignment="1">
      <alignment horizontal="right" vertical="top"/>
    </xf>
    <xf numFmtId="0" fontId="31" fillId="0" borderId="0" xfId="4" applyFont="1" applyFill="1" applyBorder="1" applyAlignment="1"/>
    <xf numFmtId="0" fontId="33" fillId="0" borderId="0" xfId="0" applyFont="1" applyFill="1" applyBorder="1" applyAlignment="1"/>
    <xf numFmtId="0" fontId="34" fillId="0" borderId="4" xfId="0" applyFont="1" applyBorder="1" applyAlignment="1">
      <alignment horizontal="left" vertical="top"/>
    </xf>
    <xf numFmtId="0" fontId="34" fillId="0" borderId="5" xfId="0" applyFont="1" applyBorder="1" applyAlignment="1">
      <alignment horizontal="left" vertical="top"/>
    </xf>
    <xf numFmtId="0" fontId="11" fillId="0" borderId="0" xfId="0" applyNumberFormat="1" applyFont="1" applyBorder="1"/>
    <xf numFmtId="0" fontId="5" fillId="0" borderId="2" xfId="0" applyNumberFormat="1" applyFont="1" applyBorder="1" applyAlignment="1">
      <alignment horizontal="center" vertical="center"/>
    </xf>
    <xf numFmtId="167" fontId="36" fillId="0" borderId="2" xfId="0" applyNumberFormat="1" applyFont="1" applyBorder="1" applyAlignment="1">
      <alignment horizontal="right" vertical="center"/>
    </xf>
    <xf numFmtId="0" fontId="27" fillId="0" borderId="0" xfId="0" applyNumberFormat="1" applyFont="1" applyBorder="1" applyAlignment="1">
      <alignment vertical="center"/>
    </xf>
    <xf numFmtId="0" fontId="11" fillId="0" borderId="0" xfId="0" applyNumberFormat="1" applyFont="1" applyBorder="1" applyAlignment="1"/>
    <xf numFmtId="0" fontId="31" fillId="0" borderId="0" xfId="4" applyNumberFormat="1" applyFont="1" applyFill="1" applyBorder="1"/>
    <xf numFmtId="0" fontId="29" fillId="0" borderId="0" xfId="0" applyNumberFormat="1" applyFont="1" applyBorder="1" applyAlignment="1">
      <alignment horizontal="left" vertical="center"/>
    </xf>
    <xf numFmtId="0" fontId="11" fillId="0" borderId="0" xfId="0" applyFont="1" applyBorder="1"/>
    <xf numFmtId="0" fontId="5"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5" fillId="2" borderId="0" xfId="1" applyNumberFormat="1" applyFont="1" applyFill="1" applyBorder="1" applyAlignment="1">
      <alignment horizontal="center"/>
    </xf>
    <xf numFmtId="0" fontId="11" fillId="2" borderId="0" xfId="0" applyFont="1" applyFill="1"/>
    <xf numFmtId="0" fontId="5" fillId="2" borderId="0" xfId="0" applyFont="1" applyFill="1" applyAlignment="1">
      <alignment horizontal="center"/>
    </xf>
    <xf numFmtId="167" fontId="11" fillId="0" borderId="0" xfId="0" applyNumberFormat="1" applyFont="1"/>
    <xf numFmtId="164" fontId="10" fillId="0" borderId="0" xfId="3" applyNumberFormat="1" applyFont="1" applyFill="1" applyAlignment="1">
      <alignment horizontal="left"/>
    </xf>
    <xf numFmtId="0" fontId="4" fillId="0" borderId="0" xfId="2" applyFont="1" applyAlignment="1">
      <alignment horizontal="left" vertical="top" wrapText="1"/>
    </xf>
    <xf numFmtId="167" fontId="17" fillId="0" borderId="0" xfId="1" applyNumberFormat="1" applyFont="1" applyAlignment="1">
      <alignment horizontal="left"/>
    </xf>
    <xf numFmtId="164" fontId="10" fillId="0" borderId="1" xfId="3" applyNumberFormat="1" applyFont="1" applyBorder="1" applyAlignment="1">
      <alignment horizontal="center"/>
    </xf>
    <xf numFmtId="167" fontId="14" fillId="0" borderId="0" xfId="2" applyNumberFormat="1" applyFont="1" applyAlignment="1">
      <alignment horizontal="center"/>
    </xf>
    <xf numFmtId="0" fontId="17" fillId="0" borderId="0" xfId="0" applyFont="1" applyBorder="1" applyAlignment="1">
      <alignment horizontal="left" vertical="top" wrapText="1"/>
    </xf>
    <xf numFmtId="0" fontId="4" fillId="0" borderId="0" xfId="2" applyFont="1" applyAlignment="1">
      <alignment horizontal="center" vertical="center"/>
    </xf>
    <xf numFmtId="0" fontId="6" fillId="0" borderId="0" xfId="2" applyFont="1" applyAlignment="1">
      <alignment horizontal="center"/>
    </xf>
    <xf numFmtId="166" fontId="6" fillId="0" borderId="0" xfId="2" applyNumberFormat="1" applyFont="1" applyAlignment="1">
      <alignment horizontal="left"/>
    </xf>
    <xf numFmtId="164" fontId="10" fillId="0" borderId="0" xfId="3" applyNumberFormat="1" applyFont="1" applyAlignment="1">
      <alignment horizontal="left"/>
    </xf>
    <xf numFmtId="0" fontId="5" fillId="2" borderId="2" xfId="0" applyFont="1" applyFill="1" applyBorder="1" applyAlignment="1"/>
    <xf numFmtId="0" fontId="11" fillId="0" borderId="0" xfId="0" applyFont="1" applyAlignment="1"/>
    <xf numFmtId="0" fontId="32" fillId="0" borderId="4" xfId="0" applyFont="1" applyBorder="1" applyAlignment="1">
      <alignment horizontal="center" vertical="top"/>
    </xf>
    <xf numFmtId="0" fontId="32" fillId="0" borderId="5" xfId="0" applyFont="1" applyBorder="1" applyAlignment="1">
      <alignment horizontal="center" vertical="top"/>
    </xf>
    <xf numFmtId="0" fontId="5" fillId="0" borderId="2" xfId="0" applyNumberFormat="1" applyFont="1" applyBorder="1" applyAlignment="1">
      <alignment horizontal="left" vertical="top" wrapText="1"/>
    </xf>
    <xf numFmtId="0" fontId="14" fillId="0" borderId="2" xfId="0" applyNumberFormat="1" applyFont="1" applyBorder="1" applyAlignment="1">
      <alignment horizontal="center" vertical="center"/>
    </xf>
    <xf numFmtId="0" fontId="5" fillId="0" borderId="0" xfId="0" applyNumberFormat="1" applyFont="1" applyBorder="1" applyAlignment="1">
      <alignment vertical="center"/>
    </xf>
    <xf numFmtId="0" fontId="26" fillId="0" borderId="0" xfId="0" applyFont="1" applyAlignment="1">
      <alignment horizontal="center" vertical="center"/>
    </xf>
    <xf numFmtId="0" fontId="28" fillId="0" borderId="0" xfId="0" applyFont="1" applyAlignment="1">
      <alignment horizontal="center" vertical="center"/>
    </xf>
    <xf numFmtId="167" fontId="5" fillId="0" borderId="0" xfId="1" applyNumberFormat="1" applyFont="1" applyAlignment="1">
      <alignment horizontal="center"/>
    </xf>
    <xf numFmtId="167" fontId="5" fillId="0" borderId="0" xfId="1" applyNumberFormat="1" applyFont="1" applyBorder="1" applyAlignment="1">
      <alignment horizontal="center"/>
    </xf>
    <xf numFmtId="0" fontId="14" fillId="0" borderId="2" xfId="0" applyFont="1" applyBorder="1" applyAlignment="1">
      <alignment horizontal="center" vertical="center"/>
    </xf>
    <xf numFmtId="0" fontId="5" fillId="0" borderId="2" xfId="0" applyFont="1" applyBorder="1" applyAlignment="1">
      <alignment horizontal="left" vertical="top" wrapText="1"/>
    </xf>
    <xf numFmtId="14" fontId="37" fillId="5" borderId="6" xfId="5" applyNumberFormat="1" applyFont="1" applyFill="1" applyBorder="1" applyAlignment="1">
      <alignment horizontal="center" vertical="center" wrapText="1"/>
    </xf>
    <xf numFmtId="0" fontId="37" fillId="5" borderId="6" xfId="5" applyFont="1" applyFill="1" applyBorder="1" applyAlignment="1">
      <alignment horizontal="center" vertical="center" wrapText="1"/>
    </xf>
    <xf numFmtId="38" fontId="37" fillId="5" borderId="7" xfId="5" applyNumberFormat="1" applyFont="1" applyFill="1" applyBorder="1" applyAlignment="1">
      <alignment horizontal="center" vertical="center" wrapText="1"/>
    </xf>
    <xf numFmtId="0" fontId="1" fillId="0" borderId="0" xfId="5"/>
    <xf numFmtId="1" fontId="38" fillId="4" borderId="0" xfId="5" applyNumberFormat="1" applyFont="1" applyFill="1" applyBorder="1" applyAlignment="1">
      <alignment horizontal="center" vertical="center"/>
    </xf>
    <xf numFmtId="14" fontId="38" fillId="0" borderId="8" xfId="5" applyNumberFormat="1" applyFont="1" applyFill="1" applyBorder="1" applyAlignment="1">
      <alignment horizontal="center" vertical="center"/>
    </xf>
    <xf numFmtId="0" fontId="1" fillId="0" borderId="8" xfId="5" applyBorder="1"/>
    <xf numFmtId="1" fontId="38" fillId="0" borderId="8" xfId="5" applyNumberFormat="1" applyFont="1" applyFill="1" applyBorder="1" applyAlignment="1">
      <alignment horizontal="left" vertical="center"/>
    </xf>
    <xf numFmtId="0" fontId="38" fillId="0" borderId="8" xfId="5" applyFont="1" applyBorder="1" applyAlignment="1">
      <alignment horizontal="left" vertical="center"/>
    </xf>
    <xf numFmtId="38" fontId="38" fillId="0" borderId="8" xfId="5" applyNumberFormat="1" applyFont="1" applyBorder="1" applyAlignment="1">
      <alignment horizontal="right" vertical="center"/>
    </xf>
    <xf numFmtId="0" fontId="38" fillId="0" borderId="8" xfId="5" applyFont="1" applyBorder="1" applyAlignment="1">
      <alignment horizontal="right" vertical="center"/>
    </xf>
    <xf numFmtId="38" fontId="38" fillId="0" borderId="8" xfId="5" applyNumberFormat="1" applyFont="1" applyFill="1" applyBorder="1" applyAlignment="1">
      <alignment horizontal="right" vertical="center"/>
    </xf>
    <xf numFmtId="0" fontId="38" fillId="0" borderId="8" xfId="5" applyFont="1" applyFill="1" applyBorder="1" applyAlignment="1">
      <alignment horizontal="left" vertical="center"/>
    </xf>
    <xf numFmtId="1" fontId="38" fillId="0" borderId="0" xfId="5" applyNumberFormat="1" applyFont="1" applyFill="1" applyBorder="1" applyAlignment="1">
      <alignment horizontal="center" vertical="center"/>
    </xf>
    <xf numFmtId="14" fontId="38" fillId="0" borderId="8" xfId="2" applyNumberFormat="1" applyFont="1" applyFill="1" applyBorder="1" applyAlignment="1">
      <alignment horizontal="center" vertical="center"/>
    </xf>
    <xf numFmtId="0" fontId="38" fillId="0" borderId="8" xfId="2" applyFont="1" applyBorder="1" applyAlignment="1">
      <alignment horizontal="left" vertical="center"/>
    </xf>
    <xf numFmtId="38" fontId="38" fillId="0" borderId="8" xfId="2" applyNumberFormat="1" applyFont="1" applyBorder="1" applyAlignment="1">
      <alignment horizontal="right" vertical="center"/>
    </xf>
    <xf numFmtId="0" fontId="38" fillId="0" borderId="8" xfId="2" applyFont="1" applyBorder="1" applyAlignment="1">
      <alignment horizontal="right" vertical="center"/>
    </xf>
    <xf numFmtId="14" fontId="38" fillId="0" borderId="8" xfId="2" applyNumberFormat="1" applyFont="1" applyBorder="1" applyAlignment="1">
      <alignment horizontal="center" vertical="center"/>
    </xf>
    <xf numFmtId="14" fontId="38" fillId="0" borderId="8" xfId="5" applyNumberFormat="1" applyFont="1" applyBorder="1" applyAlignment="1">
      <alignment horizontal="center" vertical="center"/>
    </xf>
    <xf numFmtId="38" fontId="38" fillId="0" borderId="0" xfId="5" applyNumberFormat="1" applyFont="1" applyBorder="1" applyAlignment="1">
      <alignment horizontal="right" vertical="center"/>
    </xf>
    <xf numFmtId="0" fontId="38" fillId="0" borderId="8" xfId="5" applyFont="1" applyFill="1" applyBorder="1" applyAlignment="1">
      <alignment horizontal="right" vertical="center"/>
    </xf>
    <xf numFmtId="0" fontId="38" fillId="0" borderId="8" xfId="5" quotePrefix="1" applyFont="1" applyFill="1" applyBorder="1" applyAlignment="1">
      <alignment horizontal="left" vertical="center"/>
    </xf>
    <xf numFmtId="0" fontId="34" fillId="0" borderId="4" xfId="0" applyFont="1" applyBorder="1" applyAlignment="1">
      <alignment vertical="top"/>
    </xf>
    <xf numFmtId="0" fontId="34" fillId="0" borderId="5" xfId="0" applyFont="1" applyBorder="1" applyAlignment="1">
      <alignment vertical="top"/>
    </xf>
    <xf numFmtId="0" fontId="34" fillId="0" borderId="2" xfId="0" applyFont="1" applyFill="1" applyBorder="1" applyAlignment="1">
      <alignment horizontal="left" vertical="top"/>
    </xf>
    <xf numFmtId="164" fontId="10" fillId="0" borderId="0" xfId="3" applyNumberFormat="1" applyFont="1" applyFill="1" applyAlignment="1">
      <alignment horizontal="right" vertical="center"/>
    </xf>
  </cellXfs>
  <cellStyles count="6">
    <cellStyle name="Comma" xfId="1" builtinId="3"/>
    <cellStyle name="Comma 2 2 2" xfId="3"/>
    <cellStyle name="Normal" xfId="0" builtinId="0"/>
    <cellStyle name="Normal 2" xfId="5"/>
    <cellStyle name="Normal 2 3" xfId="2"/>
    <cellStyle name="Normal 45" xfId="4"/>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_Dia_D/LKOANH/CONG%20NO/DOI%20CHIEU%20CONG%20NO/NAM%202024/NGOC%20THOM%2031-1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VExcel.xla"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_Dia_D\LKOANH\CONG%20NO\DOI%20CHIEU%20CONG%20NO\DOI%20CHIEU%2030-6-2021\DAI%20GIA%2031-12-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Downloads\NgocThom-DCCN%2031.12.24%20kem%20check%20hdon%204.3.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HECK%20TT%20COOP%20N&#258;M%202022,2023,2024%20B&#7842;N%20M&#7898;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ban 31.12.24"/>
      <sheetName val="tổng hợp"/>
      <sheetName val="Ctiet Clech"/>
      <sheetName val="Chi tiết công nợ NCC"/>
      <sheetName val="DCCN 21583"/>
      <sheetName val="DCCN 10303"/>
      <sheetName val="NCC mail 12.2.25"/>
      <sheetName val="Cno NCC goi 16.1.25"/>
      <sheetName val="sosanh"/>
      <sheetName val="21583-4.3.25"/>
      <sheetName val="AP-21583"/>
      <sheetName val="AR-21583"/>
      <sheetName val="21583-22+23-4.3.25"/>
      <sheetName val="21+22-13.3.24"/>
      <sheetName val="20+21-21583"/>
      <sheetName val="10303-4.3.25"/>
      <sheetName val="10303-22+23-4.3.25"/>
      <sheetName val="AP-10303"/>
      <sheetName val="AR-10303"/>
      <sheetName val="10303-21+22-13.3.24"/>
      <sheetName val="20+21-9.6.23"/>
      <sheetName val="19+20-18.3.22"/>
      <sheetName val="lh03-18+19"/>
      <sheetName val="LH03-10303 (16+17)"/>
    </sheetNames>
    <sheetDataSet>
      <sheetData sheetId="0"/>
      <sheetData sheetId="1">
        <row r="3">
          <cell r="G3" t="str">
            <v>70/HDTM-DV/2024/PKD/HNR-TP</v>
          </cell>
        </row>
        <row r="4">
          <cell r="G4" t="str">
            <v>338/HDTM-DV/2024/PKD/TPCN</v>
          </cell>
        </row>
        <row r="7">
          <cell r="F7">
            <v>1222501585</v>
          </cell>
        </row>
        <row r="10">
          <cell r="F10">
            <v>1229092072</v>
          </cell>
        </row>
      </sheetData>
      <sheetData sheetId="2"/>
      <sheetData sheetId="3"/>
      <sheetData sheetId="4">
        <row r="231">
          <cell r="E231">
            <v>163826733</v>
          </cell>
        </row>
      </sheetData>
      <sheetData sheetId="5">
        <row r="843">
          <cell r="E843">
            <v>1058674852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VExcel"/>
    </sheetNames>
    <definedNames>
      <definedName name="DocSoUniH"/>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IGONCO-OP"/>
      <sheetName val="BienBan 16861"/>
      <sheetName val="NCC-16861"/>
      <sheetName val="chenhlech-16861"/>
      <sheetName val="Tonghop-16861"/>
      <sheetName val="16861-20.5"/>
      <sheetName val="16861-14.1"/>
      <sheetName val="LH03-19.3.20 (16861)"/>
      <sheetName val="AP-16861"/>
      <sheetName val="AR"/>
      <sheetName val="BienBan 14312"/>
      <sheetName val="Tonghop 14312"/>
      <sheetName val="ctiet chenhlech"/>
      <sheetName val="14312-20.5."/>
      <sheetName val="lh03-14312-14.1.21"/>
      <sheetName val="lh03-14312-3.4.20"/>
      <sheetName val="AP-14312"/>
      <sheetName val="AR-14312"/>
      <sheetName val="bien ban 31.12.19"/>
      <sheetName val="LH03-15.1.21 (16861)"/>
      <sheetName val="AP-tonghop"/>
      <sheetName val="bien ban 31.12.19 (143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60">
          <cell r="E260">
            <v>0</v>
          </cell>
        </row>
        <row r="262">
          <cell r="E262">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 ban 31.12.24"/>
      <sheetName val="tổng hợp"/>
      <sheetName val="DCCN 21583"/>
      <sheetName val="DCCN 10303"/>
      <sheetName val="phản hồi cno chưa ttoan"/>
    </sheetNames>
    <sheetDataSet>
      <sheetData sheetId="0" refreshError="1"/>
      <sheetData sheetId="1" refreshError="1"/>
      <sheetData sheetId="2" refreshError="1"/>
      <sheetData sheetId="3" refreshError="1"/>
      <sheetData sheetId="4">
        <row r="5">
          <cell r="B5">
            <v>72931</v>
          </cell>
          <cell r="C5" t="str">
            <v>1C23TNN</v>
          </cell>
          <cell r="D5">
            <v>45262</v>
          </cell>
          <cell r="E5" t="str">
            <v>CÔNG TY TNHH MỘT THÀNH VIÊN THỰC PHẨM SAIGON CO.OP</v>
          </cell>
          <cell r="F5" t="str">
            <v>Cửa Hàng Co.opFood Tỉnh Lộ 8-628</v>
          </cell>
          <cell r="G5" t="str">
            <v>0309129418</v>
          </cell>
          <cell r="H5">
            <v>1173355</v>
          </cell>
          <cell r="I5" t="str">
            <v>8%</v>
          </cell>
          <cell r="J5">
            <v>93868</v>
          </cell>
          <cell r="K5">
            <v>1267223</v>
          </cell>
          <cell r="L5" t="str">
            <v>đã nhập 10303 chưa ttoan</v>
          </cell>
        </row>
        <row r="6">
          <cell r="B6">
            <v>72208</v>
          </cell>
          <cell r="C6" t="str">
            <v>1C24TNN</v>
          </cell>
          <cell r="D6">
            <v>45645</v>
          </cell>
          <cell r="E6" t="str">
            <v>CÔNG TY TNHH MỘT THÀNH VIÊN THỰC PHẨM SAIGON CO.OP</v>
          </cell>
          <cell r="F6" t="str">
            <v>Cửa Hàng Co.opFood Lê Thị Hoa 240</v>
          </cell>
          <cell r="G6" t="str">
            <v>0309129418</v>
          </cell>
          <cell r="H6">
            <v>1177965</v>
          </cell>
          <cell r="I6" t="str">
            <v>8%</v>
          </cell>
          <cell r="J6">
            <v>94237</v>
          </cell>
          <cell r="K6">
            <v>1272202</v>
          </cell>
          <cell r="L6" t="str">
            <v>đã nhập 10303 chưa ttoan</v>
          </cell>
        </row>
        <row r="7">
          <cell r="B7">
            <v>72209</v>
          </cell>
          <cell r="C7" t="str">
            <v>1C24TNN</v>
          </cell>
          <cell r="D7">
            <v>45645</v>
          </cell>
          <cell r="E7" t="str">
            <v>CÔNG TY TNHH MỘT THÀNH VIÊN THỰC PHẨM SAIGON CO.OP</v>
          </cell>
          <cell r="F7" t="str">
            <v>Cửa Hàng Co.opFood Linh Trung</v>
          </cell>
          <cell r="G7" t="str">
            <v>0309129418</v>
          </cell>
          <cell r="H7">
            <v>728037</v>
          </cell>
          <cell r="I7" t="str">
            <v>8%</v>
          </cell>
          <cell r="J7">
            <v>58243</v>
          </cell>
          <cell r="K7">
            <v>786280</v>
          </cell>
          <cell r="L7" t="str">
            <v>đã nhập 10303 chưa ttoan</v>
          </cell>
        </row>
        <row r="8">
          <cell r="B8">
            <v>72210</v>
          </cell>
          <cell r="C8" t="str">
            <v>1C24TNN</v>
          </cell>
          <cell r="D8">
            <v>45645</v>
          </cell>
          <cell r="E8" t="str">
            <v>CÔNG TY TNHH MỘT THÀNH VIÊN THỰC PHẨM SAIGON CO.OP</v>
          </cell>
          <cell r="F8" t="str">
            <v>Cửa Hàng Co.opFood Tỉnh Lộ 43</v>
          </cell>
          <cell r="G8" t="str">
            <v>0309129418</v>
          </cell>
          <cell r="H8">
            <v>589271</v>
          </cell>
          <cell r="I8" t="str">
            <v>8%</v>
          </cell>
          <cell r="J8">
            <v>47142</v>
          </cell>
          <cell r="K8">
            <v>636413</v>
          </cell>
          <cell r="L8" t="str">
            <v>đã nhập 10303 chưa ttoan</v>
          </cell>
        </row>
        <row r="9">
          <cell r="B9">
            <v>72602</v>
          </cell>
          <cell r="C9" t="str">
            <v>1C24TNN</v>
          </cell>
          <cell r="D9">
            <v>45645</v>
          </cell>
          <cell r="E9" t="str">
            <v>CÔNG TY TNHH MỘT THÀNH VIÊN THỰC PHẨM SAIGON CO.OP</v>
          </cell>
          <cell r="F9" t="str">
            <v>Cửa Hàng Co.opFood đường D5 87</v>
          </cell>
          <cell r="G9" t="str">
            <v>0309129418</v>
          </cell>
          <cell r="H9">
            <v>752127</v>
          </cell>
          <cell r="I9" t="str">
            <v>8%</v>
          </cell>
          <cell r="J9">
            <v>60170</v>
          </cell>
          <cell r="K9">
            <v>812297</v>
          </cell>
          <cell r="L9" t="str">
            <v>đã nhập 10303 chưa ttoan</v>
          </cell>
        </row>
        <row r="10">
          <cell r="B10">
            <v>72603</v>
          </cell>
          <cell r="C10" t="str">
            <v>1C24TNN</v>
          </cell>
          <cell r="D10">
            <v>45645</v>
          </cell>
          <cell r="E10" t="str">
            <v>CÔNG TY TNHH MỘT THÀNH VIÊN THỰC PHẨM SAIGON CO.OP</v>
          </cell>
          <cell r="F10" t="str">
            <v>Cửa Hàng Co.opFood Chu Văn An</v>
          </cell>
          <cell r="G10" t="str">
            <v>0309129418</v>
          </cell>
          <cell r="H10">
            <v>1742750</v>
          </cell>
          <cell r="I10" t="str">
            <v>8%</v>
          </cell>
          <cell r="J10">
            <v>139420</v>
          </cell>
          <cell r="K10">
            <v>1882170</v>
          </cell>
          <cell r="L10" t="str">
            <v>đã nhập 10303 chưa ttoan</v>
          </cell>
        </row>
        <row r="11">
          <cell r="B11">
            <v>72657</v>
          </cell>
          <cell r="C11" t="str">
            <v>1C24TNN</v>
          </cell>
          <cell r="D11">
            <v>45645</v>
          </cell>
          <cell r="E11" t="str">
            <v>CÔNG TY TNHH MỘT THÀNH VIÊN THỰC PHẨM SAIGON CO.OP</v>
          </cell>
          <cell r="F11" t="str">
            <v>Cửa Hàng Co.opFood Đặng Văn Bi</v>
          </cell>
          <cell r="G11" t="str">
            <v>0309129418</v>
          </cell>
          <cell r="H11">
            <v>601170</v>
          </cell>
          <cell r="I11" t="str">
            <v>8%</v>
          </cell>
          <cell r="J11">
            <v>48094</v>
          </cell>
          <cell r="K11">
            <v>649264</v>
          </cell>
          <cell r="L11" t="str">
            <v>đã nhập 10303 chưa ttoan</v>
          </cell>
        </row>
        <row r="12">
          <cell r="B12">
            <v>72658</v>
          </cell>
          <cell r="C12" t="str">
            <v>1C24TNN</v>
          </cell>
          <cell r="D12">
            <v>45645</v>
          </cell>
          <cell r="E12" t="str">
            <v>CÔNG TY TNHH MỘT THÀNH VIÊN THỰC PHẨM SAIGON CO.OP</v>
          </cell>
          <cell r="F12" t="str">
            <v>Cửa Hàng Co.opFood Hiệp Bình Chánh</v>
          </cell>
          <cell r="G12" t="str">
            <v>0309129418</v>
          </cell>
          <cell r="H12">
            <v>507744</v>
          </cell>
          <cell r="I12" t="str">
            <v>8%</v>
          </cell>
          <cell r="J12">
            <v>40620</v>
          </cell>
          <cell r="K12">
            <v>548364</v>
          </cell>
          <cell r="L12" t="str">
            <v>đã nhập 10303 chưa ttoan</v>
          </cell>
        </row>
        <row r="13">
          <cell r="B13">
            <v>72701</v>
          </cell>
          <cell r="C13" t="str">
            <v>1C24TNN</v>
          </cell>
          <cell r="D13">
            <v>45645</v>
          </cell>
          <cell r="E13" t="str">
            <v>CÔNG TY TNHH MỘT THÀNH VIÊN THỰC PHẨM SAIGON CO.OP</v>
          </cell>
          <cell r="F13" t="str">
            <v>Cửa Hàng Co.opFood CC 4S Linh Đông</v>
          </cell>
          <cell r="G13" t="str">
            <v>0309129418</v>
          </cell>
          <cell r="H13">
            <v>343188</v>
          </cell>
          <cell r="I13" t="str">
            <v>8%</v>
          </cell>
          <cell r="J13">
            <v>27455</v>
          </cell>
          <cell r="K13">
            <v>370643</v>
          </cell>
          <cell r="L13" t="str">
            <v>đã nhập 10303 chưa ttoan</v>
          </cell>
        </row>
        <row r="14">
          <cell r="B14">
            <v>72702</v>
          </cell>
          <cell r="C14" t="str">
            <v>1C24TNN</v>
          </cell>
          <cell r="D14">
            <v>45645</v>
          </cell>
          <cell r="E14" t="str">
            <v>CÔNG TY TNHH MỘT THÀNH VIÊN THỰC PHẨM SAIGON CO.OP</v>
          </cell>
          <cell r="F14" t="str">
            <v>Cửa Hàng Co.opFood Linh Đông</v>
          </cell>
          <cell r="G14" t="str">
            <v>0309129418</v>
          </cell>
          <cell r="H14">
            <v>622160</v>
          </cell>
          <cell r="I14" t="str">
            <v>8%</v>
          </cell>
          <cell r="J14">
            <v>49773</v>
          </cell>
          <cell r="K14">
            <v>671933</v>
          </cell>
          <cell r="L14" t="str">
            <v>đã nhập 10303 chưa ttoan</v>
          </cell>
        </row>
        <row r="15">
          <cell r="B15">
            <v>72710</v>
          </cell>
          <cell r="C15" t="str">
            <v>1C24TNN</v>
          </cell>
          <cell r="D15">
            <v>45645</v>
          </cell>
          <cell r="E15" t="str">
            <v>CÔNG TY TNHH MỘT THÀNH VIÊN THỰC PHẨM SAIGON CO.OP</v>
          </cell>
          <cell r="F15" t="str">
            <v>Cửa Hàng Co.opFood Tân Quy</v>
          </cell>
          <cell r="G15" t="str">
            <v>0309129418</v>
          </cell>
          <cell r="H15">
            <v>367155</v>
          </cell>
          <cell r="I15" t="str">
            <v>8%</v>
          </cell>
          <cell r="J15">
            <v>29372</v>
          </cell>
          <cell r="K15">
            <v>396527</v>
          </cell>
          <cell r="L15" t="str">
            <v>đã nhập 10303 chưa ttoan</v>
          </cell>
        </row>
        <row r="16">
          <cell r="B16">
            <v>72740</v>
          </cell>
          <cell r="C16" t="str">
            <v>1C24TNN</v>
          </cell>
          <cell r="D16">
            <v>45645</v>
          </cell>
          <cell r="E16" t="str">
            <v>CÔNG TY TNHH MỘT THÀNH VIÊN THỰC PHẨM SAIGON CO.OP</v>
          </cell>
          <cell r="F16" t="str">
            <v>Cửa Hàng Co.opFood Nguyễn Thông 1</v>
          </cell>
          <cell r="G16" t="str">
            <v>0309129418</v>
          </cell>
          <cell r="H16">
            <v>454308</v>
          </cell>
          <cell r="I16" t="str">
            <v>8%</v>
          </cell>
          <cell r="J16">
            <v>36345</v>
          </cell>
          <cell r="K16">
            <v>490653</v>
          </cell>
          <cell r="L16" t="str">
            <v>đã nhập 10303 chưa ttoan</v>
          </cell>
        </row>
        <row r="17">
          <cell r="B17">
            <v>72811</v>
          </cell>
          <cell r="C17" t="str">
            <v>1C24TNN</v>
          </cell>
          <cell r="D17">
            <v>45646</v>
          </cell>
          <cell r="E17" t="str">
            <v>CÔNG TY TNHH MỘT THÀNH VIÊN THỰC PHẨM SAIGON CO.OP</v>
          </cell>
          <cell r="F17" t="str">
            <v>Cửa Hàng Co.opFood An Lộc</v>
          </cell>
          <cell r="G17" t="str">
            <v>0309129418</v>
          </cell>
          <cell r="H17">
            <v>370839</v>
          </cell>
          <cell r="I17" t="str">
            <v>8%</v>
          </cell>
          <cell r="J17">
            <v>29667</v>
          </cell>
          <cell r="K17">
            <v>400506</v>
          </cell>
          <cell r="L17" t="str">
            <v>đã nhập 10303 chưa ttoan</v>
          </cell>
        </row>
        <row r="18">
          <cell r="B18">
            <v>73492</v>
          </cell>
          <cell r="C18" t="str">
            <v>1C24TNN</v>
          </cell>
          <cell r="D18">
            <v>45651</v>
          </cell>
          <cell r="E18" t="str">
            <v>CÔNG TY TNHH MỘT THÀNH VIÊN THƯƠNG MẠI VÀ DỊCH VỤ SÀI GÒN - CAM RANH</v>
          </cell>
          <cell r="F18" t="str">
            <v>CÔNG TY TNHH MỘT THÀNH VIÊN THƯƠNG MẠI VÀ DỊCH VỤ SÀI GÒN - CAM RANH</v>
          </cell>
          <cell r="G18" t="str">
            <v>4201197554</v>
          </cell>
          <cell r="H18">
            <v>4365190</v>
          </cell>
          <cell r="I18" t="str">
            <v>8%</v>
          </cell>
          <cell r="J18">
            <v>349215</v>
          </cell>
          <cell r="K18">
            <v>4714405</v>
          </cell>
          <cell r="L18" t="str">
            <v>đã ttoan BK T2/25</v>
          </cell>
        </row>
        <row r="19">
          <cell r="B19">
            <v>74977</v>
          </cell>
          <cell r="C19" t="str">
            <v>1C24TNN</v>
          </cell>
          <cell r="D19">
            <v>45656</v>
          </cell>
          <cell r="E19" t="str">
            <v>CHI NHÁNH LIÊN HIỆP HỢP TÁC XÃ THƯƠNG MẠI TP. HỒ CHÍ MINH - CO.OPMART THÁP MƯỜI</v>
          </cell>
          <cell r="F19" t="str">
            <v>CHI NHÁNH LIÊN HIỆP HỢP TÁC XÃ THƯƠNG MẠI TP. HỒ CHÍ MINH - CO.OPMART THÁP MƯỜI</v>
          </cell>
          <cell r="G19" t="str">
            <v>0301175691-066</v>
          </cell>
          <cell r="H19">
            <v>1956820</v>
          </cell>
          <cell r="I19" t="str">
            <v>8%</v>
          </cell>
          <cell r="J19">
            <v>156546</v>
          </cell>
          <cell r="K19">
            <v>2113366</v>
          </cell>
          <cell r="L19" t="str">
            <v>đã ttoan BK T2/25</v>
          </cell>
        </row>
        <row r="20">
          <cell r="B20">
            <v>74982</v>
          </cell>
          <cell r="C20" t="str">
            <v>1C24TNN</v>
          </cell>
          <cell r="D20">
            <v>45656</v>
          </cell>
          <cell r="E20" t="str">
            <v>CHI NHÁNH LIÊN HIỆP HỢP TÁC XÃ THƯƠNG MẠI TP. HỒ CHÍ MINH - CO.OPMART HÀ TIÊN</v>
          </cell>
          <cell r="F20" t="str">
            <v>CHI NHÁNH LIÊN HIỆP HỢP TÁC XÃ THƯƠNG MẠI TP. HỒ CHÍ MINH - CO.OPMART HÀ TIÊN</v>
          </cell>
          <cell r="G20" t="str">
            <v>0301175691-037</v>
          </cell>
          <cell r="H20">
            <v>1517775</v>
          </cell>
          <cell r="I20" t="str">
            <v>8%</v>
          </cell>
          <cell r="J20">
            <v>121422</v>
          </cell>
          <cell r="K20">
            <v>1639197</v>
          </cell>
          <cell r="L20" t="str">
            <v>đã ttoan BK T2/25</v>
          </cell>
        </row>
        <row r="21">
          <cell r="B21">
            <v>75004</v>
          </cell>
          <cell r="C21" t="str">
            <v>1C24TNN</v>
          </cell>
          <cell r="D21">
            <v>45657</v>
          </cell>
          <cell r="E21" t="str">
            <v>CÔNG TY TNHH THƯƠNG MẠI DỊCH VỤ SIÊU THỊ CO.OP MART BIÊN HÒA</v>
          </cell>
          <cell r="F21" t="str">
            <v>CÔNG TY TNHH THƯƠNG MẠI DỊCH VỤ SIÊU THỊ CO.OP MART BIÊN HÒA</v>
          </cell>
          <cell r="G21" t="str">
            <v>3600753610</v>
          </cell>
          <cell r="H21">
            <v>4049620</v>
          </cell>
          <cell r="I21" t="str">
            <v>8%</v>
          </cell>
          <cell r="J21">
            <v>323970</v>
          </cell>
          <cell r="K21">
            <v>4373590</v>
          </cell>
          <cell r="L21" t="str">
            <v>đã ttoan BK T2/25</v>
          </cell>
        </row>
        <row r="22">
          <cell r="B22">
            <v>75011</v>
          </cell>
          <cell r="C22" t="str">
            <v>1C24TNN</v>
          </cell>
          <cell r="D22">
            <v>45657</v>
          </cell>
          <cell r="E22" t="str">
            <v>CN CÔNG TY TNHH MTV THỰC PHẨM SAIGON CO.OP - CO.OPFOOD KHU VỰC ĐỒNG NAI</v>
          </cell>
          <cell r="F22" t="str">
            <v>Cửa Hàng Co.opFood BH Trần Thị Hoa</v>
          </cell>
          <cell r="G22" t="str">
            <v>0309129418-116</v>
          </cell>
          <cell r="H22">
            <v>605660</v>
          </cell>
          <cell r="I22" t="str">
            <v>8%</v>
          </cell>
          <cell r="J22">
            <v>48453</v>
          </cell>
          <cell r="K22">
            <v>654113</v>
          </cell>
          <cell r="L22" t="str">
            <v>đã nhập 10303 chưa ttoan</v>
          </cell>
        </row>
        <row r="23">
          <cell r="B23">
            <v>75019</v>
          </cell>
          <cell r="C23" t="str">
            <v>1C24TNN</v>
          </cell>
          <cell r="D23">
            <v>45657</v>
          </cell>
          <cell r="E23" t="str">
            <v>CHI NHÁNH CÔNG TY TNHH MỘT THÀNH VIÊN THỰC PHẨM SAIGON CO.OP - CO.OP FOOD KHU VỰC BÌNH DƯƠNG</v>
          </cell>
          <cell r="F23" t="str">
            <v>Cửa Hàng Co.opFood BD KDC Việt Sing</v>
          </cell>
          <cell r="G23" t="str">
            <v>0309129418-123</v>
          </cell>
          <cell r="H23">
            <v>1496811</v>
          </cell>
          <cell r="I23" t="str">
            <v>8%</v>
          </cell>
          <cell r="J23">
            <v>119745</v>
          </cell>
          <cell r="K23">
            <v>1616556</v>
          </cell>
          <cell r="L23" t="str">
            <v>đã nhập 10303 chưa ttoan</v>
          </cell>
        </row>
        <row r="24">
          <cell r="B24">
            <v>75020</v>
          </cell>
          <cell r="C24" t="str">
            <v>1C24TNN</v>
          </cell>
          <cell r="D24">
            <v>45657</v>
          </cell>
          <cell r="E24" t="str">
            <v>CHI NHÁNH CÔNG TY TNHH MỘT THÀNH VIÊN THỰC PHẨM SAIGON CO.OP - CO.OP FOOD KHU VỰC BÌNH DƯƠNG</v>
          </cell>
          <cell r="F24" t="str">
            <v>Cửa Hàng Co.opFood BD KDC Hiệp Thành III</v>
          </cell>
          <cell r="G24" t="str">
            <v>0309129418-123</v>
          </cell>
          <cell r="H24">
            <v>2494685</v>
          </cell>
          <cell r="I24" t="str">
            <v>8%</v>
          </cell>
          <cell r="J24">
            <v>199575</v>
          </cell>
          <cell r="K24">
            <v>2694260</v>
          </cell>
          <cell r="L24" t="str">
            <v>đã nhập 10303 chưa ttoan</v>
          </cell>
        </row>
        <row r="25">
          <cell r="B25">
            <v>75021</v>
          </cell>
          <cell r="C25" t="str">
            <v>1C24TNN</v>
          </cell>
          <cell r="D25">
            <v>45657</v>
          </cell>
          <cell r="E25" t="str">
            <v>CHI NHÁNH CÔNG TY TNHH MỘT THÀNH VIÊN THỰC PHẨM SAIGON CO.OP - CO.OP FOOD KHU VỰC BÌNH DƯƠNG</v>
          </cell>
          <cell r="F25" t="str">
            <v>Cửa Hàng Co.opFood BD Vĩnh Phú 41</v>
          </cell>
          <cell r="G25" t="str">
            <v>0309129418-123</v>
          </cell>
          <cell r="H25">
            <v>1884930</v>
          </cell>
          <cell r="I25" t="str">
            <v>8%</v>
          </cell>
          <cell r="J25">
            <v>150794</v>
          </cell>
          <cell r="K25">
            <v>2035724</v>
          </cell>
          <cell r="L25" t="str">
            <v>đã nhập 10303 chưa ttoan</v>
          </cell>
        </row>
        <row r="26">
          <cell r="B26">
            <v>75049</v>
          </cell>
          <cell r="C26" t="str">
            <v>1C24TNN</v>
          </cell>
          <cell r="D26">
            <v>45657</v>
          </cell>
          <cell r="E26" t="str">
            <v>CÔNG TY TNHH MỘT THÀNH VIÊN THỰC PHẨM SAIGON CO.OP</v>
          </cell>
          <cell r="F26" t="str">
            <v>Cửa Hàng Co.opFood Nguyễn Duy Trinh</v>
          </cell>
          <cell r="G26" t="str">
            <v>0309129418</v>
          </cell>
          <cell r="H26">
            <v>618065</v>
          </cell>
          <cell r="I26" t="str">
            <v>8%</v>
          </cell>
          <cell r="J26">
            <v>49445</v>
          </cell>
          <cell r="K26">
            <v>667510</v>
          </cell>
          <cell r="L26" t="str">
            <v>đã nhập 10303 chưa ttoan</v>
          </cell>
        </row>
        <row r="27">
          <cell r="B27">
            <v>75057</v>
          </cell>
          <cell r="C27" t="str">
            <v>1C24TNN</v>
          </cell>
          <cell r="D27">
            <v>45657</v>
          </cell>
          <cell r="E27" t="str">
            <v>CÔNG TY TNHH MỘT THÀNH VIÊN THỰC PHẨM SAIGON CO.OP</v>
          </cell>
          <cell r="F27" t="str">
            <v>Cửa Hàng Co.opFood Trần Quốc Thảo 171</v>
          </cell>
          <cell r="G27" t="str">
            <v>0309129418</v>
          </cell>
          <cell r="H27">
            <v>816578</v>
          </cell>
          <cell r="I27" t="str">
            <v>8%</v>
          </cell>
          <cell r="J27">
            <v>65326</v>
          </cell>
          <cell r="K27">
            <v>881904</v>
          </cell>
          <cell r="L27" t="str">
            <v>đã nhập 10303 chưa ttoan</v>
          </cell>
        </row>
        <row r="28">
          <cell r="B28">
            <v>75058</v>
          </cell>
          <cell r="C28" t="str">
            <v>1C24TNN</v>
          </cell>
          <cell r="D28">
            <v>45657</v>
          </cell>
          <cell r="E28" t="str">
            <v>CÔNG TY TNHH MỘT THÀNH VIÊN THỰC PHẨM SAIGON CO.OP</v>
          </cell>
          <cell r="F28" t="str">
            <v>Cửa Hàng Co.opFood Tôn Thất Thuyết</v>
          </cell>
          <cell r="G28" t="str">
            <v>0309129418</v>
          </cell>
          <cell r="H28">
            <v>906169</v>
          </cell>
          <cell r="I28" t="str">
            <v>8%</v>
          </cell>
          <cell r="J28">
            <v>72494</v>
          </cell>
          <cell r="K28">
            <v>978663</v>
          </cell>
          <cell r="L28" t="str">
            <v>đã nhập 10303 chưa ttoan</v>
          </cell>
        </row>
        <row r="29">
          <cell r="B29">
            <v>75059</v>
          </cell>
          <cell r="C29" t="str">
            <v>1C24TNN</v>
          </cell>
          <cell r="D29">
            <v>45657</v>
          </cell>
          <cell r="E29" t="str">
            <v>CÔNG TY TNHH MỘT THÀNH VIÊN THỰC PHẨM SAIGON CO.OP</v>
          </cell>
          <cell r="F29" t="str">
            <v>Cửa Hàng Co.opFood Hà Huy Giáp 302</v>
          </cell>
          <cell r="G29" t="str">
            <v>0309129418</v>
          </cell>
          <cell r="H29">
            <v>584084</v>
          </cell>
          <cell r="I29" t="str">
            <v>8%</v>
          </cell>
          <cell r="J29">
            <v>46727</v>
          </cell>
          <cell r="K29">
            <v>630811</v>
          </cell>
          <cell r="L29" t="str">
            <v>đã nhập 10303 chưa ttoan</v>
          </cell>
        </row>
        <row r="30">
          <cell r="B30">
            <v>75060</v>
          </cell>
          <cell r="C30" t="str">
            <v>1C24TNN</v>
          </cell>
          <cell r="D30">
            <v>45657</v>
          </cell>
          <cell r="E30" t="str">
            <v>CÔNG TY TNHH MỘT THÀNH VIÊN THỰC PHẨM SAIGON CO.OP</v>
          </cell>
          <cell r="F30" t="str">
            <v>Cửa Hàng Co.opFood Tô Ngọc Vân 478</v>
          </cell>
          <cell r="G30" t="str">
            <v>0309129418</v>
          </cell>
          <cell r="H30">
            <v>922445</v>
          </cell>
          <cell r="I30" t="str">
            <v>8%</v>
          </cell>
          <cell r="J30">
            <v>73796</v>
          </cell>
          <cell r="K30">
            <v>996241</v>
          </cell>
          <cell r="L30" t="str">
            <v>đã nhập 10303 chưa ttoan</v>
          </cell>
        </row>
        <row r="31">
          <cell r="B31">
            <v>60690</v>
          </cell>
          <cell r="C31" t="str">
            <v>1C24TNN</v>
          </cell>
          <cell r="D31">
            <v>45593</v>
          </cell>
          <cell r="E31" t="str">
            <v>CÔNG TY TNHH MỘT THÀNH VIÊN CO.OPMART NGÃ BẢY HẬU GIANG</v>
          </cell>
          <cell r="F31" t="str">
            <v>CÔNG TY TNHH MỘT THÀNH VIÊN CO.OPMART NGÃ BẢY HẬU GIANG</v>
          </cell>
          <cell r="G31" t="str">
            <v>6300235437</v>
          </cell>
          <cell r="H31">
            <v>441000</v>
          </cell>
          <cell r="I31" t="str">
            <v>8%</v>
          </cell>
          <cell r="J31">
            <v>35280</v>
          </cell>
          <cell r="K31">
            <v>476280</v>
          </cell>
          <cell r="L31" t="str">
            <v>đã nhập 21583 chưa ttoan</v>
          </cell>
        </row>
        <row r="32">
          <cell r="B32">
            <v>60693</v>
          </cell>
          <cell r="C32" t="str">
            <v>1C24TNN</v>
          </cell>
          <cell r="D32">
            <v>45593</v>
          </cell>
          <cell r="E32" t="str">
            <v>CHI NHÁNH LIÊN HIỆP HỢP TÁC XÃ THƯƠNG MẠI TP. HỒ CHÍ MINH-CO.OPMART SA ĐÉC</v>
          </cell>
          <cell r="F32" t="str">
            <v>CHI NHÁNH LIÊN HIỆP HỢP TÁC XÃ THƯƠNG MẠI TP. HỒ CHÍ MINH-CO.OPMART SA ĐÉC</v>
          </cell>
          <cell r="G32" t="str">
            <v>0301175691-026</v>
          </cell>
          <cell r="H32">
            <v>441000</v>
          </cell>
          <cell r="I32" t="str">
            <v>8%</v>
          </cell>
          <cell r="J32">
            <v>35280</v>
          </cell>
          <cell r="K32">
            <v>476280</v>
          </cell>
          <cell r="L32" t="str">
            <v>đã nhập 21583 chưa ttoan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o cáo"/>
      <sheetName val="CHECK"/>
    </sheetNames>
    <sheetDataSet>
      <sheetData sheetId="0" refreshError="1"/>
      <sheetData sheetId="1">
        <row r="2">
          <cell r="D2">
            <v>72931</v>
          </cell>
          <cell r="E2" t="str">
            <v>1C23TNN</v>
          </cell>
          <cell r="F2" t="str">
            <v>Cửa Hàng Co.opFood Tỉnh Lộ 8-628</v>
          </cell>
          <cell r="G2">
            <v>1173355</v>
          </cell>
          <cell r="H2" t="str">
            <v>8%</v>
          </cell>
          <cell r="I2">
            <v>93868</v>
          </cell>
          <cell r="J2">
            <v>1267223</v>
          </cell>
          <cell r="K2" t="str">
            <v>CÔNG TY TNHH MỘT THÀNH VIÊN THỰC PHẨM SAIGON CO.OP</v>
          </cell>
          <cell r="L2" t="str">
            <v>0309129418</v>
          </cell>
          <cell r="M2" t="str">
            <v>chưa thanh toán</v>
          </cell>
        </row>
        <row r="3">
          <cell r="D3">
            <v>32221</v>
          </cell>
          <cell r="E3" t="str">
            <v>1C24TNN</v>
          </cell>
          <cell r="F3" t="str">
            <v>Cửa hàng Co.op Food HN Đại Đồng</v>
          </cell>
          <cell r="G3">
            <v>970545</v>
          </cell>
          <cell r="H3" t="str">
            <v>8%</v>
          </cell>
          <cell r="I3">
            <v>77644</v>
          </cell>
          <cell r="J3">
            <v>1048189</v>
          </cell>
          <cell r="K3" t="str">
            <v>CHI NHÁNH - CÔNG TY TNHH MỘT THÀNH VIÊN THỰC PHẨM SAIGON CO.OP - CO.OP FOOD MIỀN BẮC</v>
          </cell>
          <cell r="L3" t="str">
            <v>0309129418-115</v>
          </cell>
          <cell r="M3" t="str">
            <v>chưa thanh toán</v>
          </cell>
        </row>
        <row r="4">
          <cell r="D4">
            <v>36853</v>
          </cell>
          <cell r="E4" t="str">
            <v>1C24TNN</v>
          </cell>
          <cell r="F4" t="str">
            <v>Cửa Hàng Co.opFood Hiệp Bình Chánh</v>
          </cell>
          <cell r="G4">
            <v>461726</v>
          </cell>
          <cell r="H4" t="str">
            <v>8%</v>
          </cell>
          <cell r="I4">
            <v>36938</v>
          </cell>
          <cell r="J4">
            <v>498664</v>
          </cell>
          <cell r="K4" t="str">
            <v>CÔNG TY TNHH MỘT THÀNH VIÊN THỰC PHẨM SAIGON CO.OP</v>
          </cell>
          <cell r="L4" t="str">
            <v>0309129418</v>
          </cell>
          <cell r="M4" t="str">
            <v>chưa thanh toán</v>
          </cell>
        </row>
        <row r="5">
          <cell r="D5">
            <v>36974</v>
          </cell>
          <cell r="E5" t="str">
            <v>1C24TNN</v>
          </cell>
          <cell r="F5" t="str">
            <v>Cửa hàng Co.opFood CC Origami S10.07</v>
          </cell>
          <cell r="G5">
            <v>553467</v>
          </cell>
          <cell r="H5" t="str">
            <v>8%</v>
          </cell>
          <cell r="I5">
            <v>44277</v>
          </cell>
          <cell r="J5">
            <v>597744</v>
          </cell>
          <cell r="K5" t="str">
            <v>CÔNG TY TNHH MỘT THÀNH VIÊN THỰC PHẨM SAIGON CO.OP</v>
          </cell>
          <cell r="L5" t="str">
            <v>0309129418</v>
          </cell>
          <cell r="M5" t="str">
            <v>chưa thanh toán</v>
          </cell>
        </row>
        <row r="6">
          <cell r="D6">
            <v>37071</v>
          </cell>
          <cell r="E6" t="str">
            <v>1C24TNN</v>
          </cell>
          <cell r="F6" t="str">
            <v>Cửa Hàng Co.opFood Tỉnh Lộ 8-628</v>
          </cell>
          <cell r="G6">
            <v>530250</v>
          </cell>
          <cell r="H6" t="str">
            <v>8%</v>
          </cell>
          <cell r="I6">
            <v>42420</v>
          </cell>
          <cell r="J6">
            <v>572670</v>
          </cell>
          <cell r="K6" t="str">
            <v>CÔNG TY TNHH MỘT THÀNH VIÊN THỰC PHẨM SAIGON CO.OP</v>
          </cell>
          <cell r="L6" t="str">
            <v>0309129418</v>
          </cell>
          <cell r="M6" t="str">
            <v>chưa thanh toán</v>
          </cell>
        </row>
        <row r="7">
          <cell r="D7">
            <v>40100</v>
          </cell>
          <cell r="E7" t="str">
            <v>1C24TNN</v>
          </cell>
          <cell r="F7" t="str">
            <v>Cửa hàng Co.opFood CC Origami S10.03</v>
          </cell>
          <cell r="G7">
            <v>333174</v>
          </cell>
          <cell r="H7" t="str">
            <v>8%</v>
          </cell>
          <cell r="I7">
            <v>26654</v>
          </cell>
          <cell r="J7">
            <v>359828</v>
          </cell>
          <cell r="K7" t="str">
            <v>CÔNG TY TNHH MỘT THÀNH VIÊN THỰC PHẨM SAIGON CO.OP</v>
          </cell>
          <cell r="L7" t="str">
            <v>0309129418</v>
          </cell>
          <cell r="M7" t="str">
            <v>đã thanh toán 17.01.2025</v>
          </cell>
        </row>
        <row r="8">
          <cell r="D8">
            <v>41181</v>
          </cell>
          <cell r="E8" t="str">
            <v>1C24TNN</v>
          </cell>
          <cell r="F8" t="str">
            <v>Cửa hàng Co.op Food HN Hateco</v>
          </cell>
          <cell r="G8">
            <v>773760</v>
          </cell>
          <cell r="H8" t="str">
            <v>8%</v>
          </cell>
          <cell r="I8">
            <v>61901</v>
          </cell>
          <cell r="J8">
            <v>835661</v>
          </cell>
          <cell r="K8" t="str">
            <v>CHI NHÁNH - CÔNG TY TNHH MỘT THÀNH VIÊN THỰC PHẨM SAIGON CO.OP - CO.OP FOOD MIỀN BẮC</v>
          </cell>
          <cell r="L8" t="str">
            <v>0309129418-115</v>
          </cell>
          <cell r="M8" t="str">
            <v>chưa thanh toán</v>
          </cell>
        </row>
        <row r="9">
          <cell r="D9">
            <v>42775</v>
          </cell>
          <cell r="E9" t="str">
            <v>1C24TNN</v>
          </cell>
          <cell r="F9" t="str">
            <v>Cửa Hàng Co.opFood Bình Khánh</v>
          </cell>
          <cell r="G9">
            <v>146862</v>
          </cell>
          <cell r="H9" t="str">
            <v>8%</v>
          </cell>
          <cell r="I9">
            <v>11749</v>
          </cell>
          <cell r="J9">
            <v>158611</v>
          </cell>
          <cell r="K9" t="str">
            <v>CÔNG TY TNHH MỘT THÀNH VIÊN THỰC PHẨM SAIGON CO.OP</v>
          </cell>
          <cell r="L9" t="str">
            <v>0309129418</v>
          </cell>
          <cell r="M9" t="str">
            <v>đã thanh toán 17.01.2025</v>
          </cell>
        </row>
        <row r="10">
          <cell r="D10">
            <v>42776</v>
          </cell>
          <cell r="E10" t="str">
            <v>1C24TNN</v>
          </cell>
          <cell r="F10" t="str">
            <v>Cửa Hàng Co.opFood Kha Vạn Cân 557</v>
          </cell>
          <cell r="G10">
            <v>683255</v>
          </cell>
          <cell r="H10" t="str">
            <v>8%</v>
          </cell>
          <cell r="I10">
            <v>54660</v>
          </cell>
          <cell r="J10">
            <v>737915</v>
          </cell>
          <cell r="K10" t="str">
            <v>CÔNG TY TNHH MỘT THÀNH VIÊN THỰC PHẨM SAIGON CO.OP</v>
          </cell>
          <cell r="L10" t="str">
            <v>0309129418</v>
          </cell>
          <cell r="M10" t="str">
            <v>chưa thanh toán</v>
          </cell>
        </row>
        <row r="11">
          <cell r="D11">
            <v>43055</v>
          </cell>
          <cell r="E11" t="str">
            <v>1C24TNN</v>
          </cell>
          <cell r="F11" t="str">
            <v>Cửa Hàng Co.opFood Hoàng Hữu Nam</v>
          </cell>
          <cell r="G11">
            <v>320657</v>
          </cell>
          <cell r="H11" t="str">
            <v>8%</v>
          </cell>
          <cell r="I11">
            <v>25653</v>
          </cell>
          <cell r="J11">
            <v>346310</v>
          </cell>
          <cell r="K11" t="str">
            <v>CÔNG TY TNHH MỘT THÀNH VIÊN THỰC PHẨM SAIGON CO.OP</v>
          </cell>
          <cell r="L11" t="str">
            <v>0309129418</v>
          </cell>
          <cell r="M11" t="str">
            <v>đã thanh toán 17.01.2025</v>
          </cell>
        </row>
        <row r="12">
          <cell r="D12">
            <v>47283</v>
          </cell>
          <cell r="E12" t="str">
            <v>1C24TNN</v>
          </cell>
          <cell r="F12" t="str">
            <v>Cửa Hàng Co.opFood CC Phú Hoàng Anh</v>
          </cell>
          <cell r="G12">
            <v>792798</v>
          </cell>
          <cell r="H12" t="str">
            <v>8%</v>
          </cell>
          <cell r="I12">
            <v>63424</v>
          </cell>
          <cell r="J12">
            <v>856222</v>
          </cell>
          <cell r="K12" t="str">
            <v>CÔNG TY TNHH MỘT THÀNH VIÊN THỰC PHẨM SAIGON CO.OP</v>
          </cell>
          <cell r="L12" t="str">
            <v>0309129418</v>
          </cell>
          <cell r="M12" t="str">
            <v>đã thanh toán 17.01.2025</v>
          </cell>
        </row>
        <row r="13">
          <cell r="D13">
            <v>47294</v>
          </cell>
          <cell r="E13" t="str">
            <v>1C24TNN</v>
          </cell>
          <cell r="F13" t="str">
            <v>Cửa Hàng Co.opFood CC Rainbow S3.02</v>
          </cell>
          <cell r="G13">
            <v>333174</v>
          </cell>
          <cell r="H13" t="str">
            <v>8%</v>
          </cell>
          <cell r="I13">
            <v>26654</v>
          </cell>
          <cell r="J13">
            <v>359828</v>
          </cell>
          <cell r="K13" t="str">
            <v>CÔNG TY TNHH MỘT THÀNH VIÊN THỰC PHẨM SAIGON CO.OP</v>
          </cell>
          <cell r="L13" t="str">
            <v>0309129418</v>
          </cell>
          <cell r="M13" t="str">
            <v>chưa thanh toán</v>
          </cell>
        </row>
        <row r="14">
          <cell r="D14">
            <v>48626</v>
          </cell>
          <cell r="E14" t="str">
            <v>1C24TNN</v>
          </cell>
          <cell r="F14" t="str">
            <v>Cửa Hàng Co.opFood Hoàng Anh Thanh Bình</v>
          </cell>
          <cell r="G14">
            <v>220293</v>
          </cell>
          <cell r="H14" t="str">
            <v>8%</v>
          </cell>
          <cell r="I14">
            <v>17623</v>
          </cell>
          <cell r="J14">
            <v>237916</v>
          </cell>
          <cell r="K14" t="str">
            <v>CÔNG TY TNHH MỘT THÀNH VIÊN THỰC PHẨM SAIGON CO.OP</v>
          </cell>
          <cell r="L14" t="str">
            <v>0309129418</v>
          </cell>
          <cell r="M14" t="str">
            <v>đã thanh toán 17.01.2025</v>
          </cell>
        </row>
        <row r="15">
          <cell r="D15">
            <v>49908</v>
          </cell>
          <cell r="E15" t="str">
            <v>1C24TNN</v>
          </cell>
          <cell r="F15" t="str">
            <v>Cửa hàng Co.op Food Tân Sơn Nhì 387</v>
          </cell>
          <cell r="G15">
            <v>618065</v>
          </cell>
          <cell r="H15" t="str">
            <v>8%</v>
          </cell>
          <cell r="I15">
            <v>49445</v>
          </cell>
          <cell r="J15">
            <v>667510</v>
          </cell>
          <cell r="K15" t="str">
            <v>CÔNG TY TNHH MỘT THÀNH VIÊN THỰC PHẨM SAIGON CO.OP</v>
          </cell>
          <cell r="L15" t="str">
            <v>0309129418</v>
          </cell>
          <cell r="M15" t="str">
            <v>đã thanh toán 17.01.2025</v>
          </cell>
        </row>
        <row r="16">
          <cell r="D16">
            <v>51324</v>
          </cell>
          <cell r="E16" t="str">
            <v>1C24TNN</v>
          </cell>
          <cell r="F16" t="str">
            <v>Cửa Hàng Co.opFood The Garden Mall</v>
          </cell>
          <cell r="G16">
            <v>555290</v>
          </cell>
          <cell r="H16" t="str">
            <v>8%</v>
          </cell>
          <cell r="I16">
            <v>44423</v>
          </cell>
          <cell r="J16">
            <v>599713</v>
          </cell>
          <cell r="K16" t="str">
            <v>CÔNG TY TNHH MỘT THÀNH VIÊN THỰC PHẨM SAIGON CO.OP</v>
          </cell>
          <cell r="L16" t="str">
            <v>0309129418</v>
          </cell>
          <cell r="M16" t="str">
            <v>đã thanh toán 17.01.2025</v>
          </cell>
        </row>
        <row r="17">
          <cell r="D17">
            <v>609</v>
          </cell>
          <cell r="E17" t="str">
            <v>1K24TCR</v>
          </cell>
          <cell r="F17" t="str">
            <v>Hàng trả - 171-00171-Co.opMart Nga Bay Hau Giang - phiếu HT0004995 - COOPNGABAYHG</v>
          </cell>
          <cell r="G17">
            <v>-873600</v>
          </cell>
          <cell r="H17" t="str">
            <v>8%</v>
          </cell>
          <cell r="I17">
            <v>-69888</v>
          </cell>
          <cell r="J17">
            <v>-943488</v>
          </cell>
          <cell r="K17" t="str">
            <v>CÔNG TY TNHH MỘT THÀNH VIÊN CO.OPMART NGÃ BẢY HẬU GIANG</v>
          </cell>
          <cell r="L17" t="str">
            <v>6300235437</v>
          </cell>
          <cell r="M17" t="str">
            <v>chưa thanh toán</v>
          </cell>
        </row>
        <row r="18">
          <cell r="D18">
            <v>1076</v>
          </cell>
          <cell r="E18" t="str">
            <v>1K24TES</v>
          </cell>
          <cell r="F18" t="str">
            <v>Hàng trả - 517-00517-Co.opMart Sa Dec - phiếu HT0005255 - COOP-026</v>
          </cell>
          <cell r="G18">
            <v>-441000</v>
          </cell>
          <cell r="H18" t="str">
            <v>8%</v>
          </cell>
          <cell r="I18">
            <v>-35280</v>
          </cell>
          <cell r="J18">
            <v>-476280</v>
          </cell>
          <cell r="K18" t="str">
            <v>CHI NHÁNH LIÊN HIỆP HỢP TÁC XÃ THƯƠNG MẠI TP. HỒ CHÍ MINH-CO.OPMART SA ĐÉC</v>
          </cell>
          <cell r="L18" t="str">
            <v>0301175691-026</v>
          </cell>
          <cell r="M18" t="str">
            <v>chưa thanh toán</v>
          </cell>
        </row>
        <row r="19">
          <cell r="D19">
            <v>55367</v>
          </cell>
          <cell r="E19" t="str">
            <v>1C24TNN</v>
          </cell>
          <cell r="F19" t="str">
            <v>Cửa Hàng Co.opFood Khu Vực Cần Thơ</v>
          </cell>
          <cell r="G19">
            <v>672022</v>
          </cell>
          <cell r="H19" t="str">
            <v>8%</v>
          </cell>
          <cell r="I19">
            <v>53762</v>
          </cell>
          <cell r="J19">
            <v>725784</v>
          </cell>
          <cell r="K19" t="str">
            <v>CHI NHÁNH CÔNG TY TNHH MỘT THÀNH VIÊN THỰC PHẨM SAIGON CO.OP - CO.OP FOOD KHU VỰC CẦN THƠ</v>
          </cell>
          <cell r="L19" t="str">
            <v>0309129418-144</v>
          </cell>
          <cell r="M19" t="str">
            <v>đã thanh toán 17.01.2025</v>
          </cell>
        </row>
        <row r="20">
          <cell r="D20">
            <v>1458</v>
          </cell>
          <cell r="E20" t="str">
            <v>1C24TNF</v>
          </cell>
          <cell r="F20" t="str">
            <v/>
          </cell>
          <cell r="G20">
            <v>-70950</v>
          </cell>
          <cell r="H20" t="str">
            <v>8%</v>
          </cell>
          <cell r="I20">
            <v>-5676</v>
          </cell>
          <cell r="J20">
            <v>-76626</v>
          </cell>
          <cell r="K20" t="str">
            <v>CHI NHÁNH LIÊN HIỆP HỢP TÁC XÃ THƯƠNG MẠI TP.HỒ CHÍ MINH- CO.OP MART CẦN GIUỘC</v>
          </cell>
          <cell r="L20" t="str">
            <v>0301175691-046</v>
          </cell>
          <cell r="M20" t="str">
            <v>đã thanh toán 17.01.2025</v>
          </cell>
        </row>
        <row r="21">
          <cell r="D21">
            <v>731</v>
          </cell>
          <cell r="E21" t="str">
            <v>1K24TGS</v>
          </cell>
          <cell r="F21" t="str">
            <v>Hàng trả - 540-00540-CO-OPMART CAN GIUOC - COOP-046</v>
          </cell>
          <cell r="G21">
            <v>-441000</v>
          </cell>
          <cell r="H21" t="str">
            <v>8%</v>
          </cell>
          <cell r="I21">
            <v>-35280</v>
          </cell>
          <cell r="J21">
            <v>-476280</v>
          </cell>
          <cell r="K21" t="str">
            <v>CHI NHÁNH LIÊN HIỆP HỢP TÁC XÃ THƯƠNG MẠI TP.HỒ CHÍ MINH- CO.OP MART CẦN GIUỘC</v>
          </cell>
          <cell r="L21" t="str">
            <v>0301175691-046</v>
          </cell>
          <cell r="M21" t="str">
            <v>đã thanh toán 27.02.2025</v>
          </cell>
        </row>
        <row r="22">
          <cell r="D22">
            <v>60351</v>
          </cell>
          <cell r="E22" t="str">
            <v>1C24TNN</v>
          </cell>
          <cell r="F22" t="str">
            <v>Cửa Hàng Co.opFood Lê Văn Lương 302</v>
          </cell>
          <cell r="G22">
            <v>318150</v>
          </cell>
          <cell r="H22" t="str">
            <v>8%</v>
          </cell>
          <cell r="I22">
            <v>25452</v>
          </cell>
          <cell r="J22">
            <v>343602</v>
          </cell>
          <cell r="K22" t="str">
            <v>CÔNG TY TNHH MỘT THÀNH VIÊN THỰC PHẨM SAIGON CO.OP</v>
          </cell>
          <cell r="L22" t="str">
            <v>0309129418</v>
          </cell>
          <cell r="M22" t="str">
            <v>đã thanh toán 23.01.2025</v>
          </cell>
        </row>
        <row r="23">
          <cell r="D23">
            <v>60690</v>
          </cell>
          <cell r="E23" t="str">
            <v>1C24TNN</v>
          </cell>
          <cell r="F23" t="str">
            <v>CÔNG TY TNHH MỘT THÀNH VIÊN CO.OPMART NGÃ BẢY HẬU GIANG</v>
          </cell>
          <cell r="G23">
            <v>441000</v>
          </cell>
          <cell r="H23" t="str">
            <v>8%</v>
          </cell>
          <cell r="I23">
            <v>35280</v>
          </cell>
          <cell r="J23">
            <v>476280</v>
          </cell>
          <cell r="K23" t="str">
            <v>CÔNG TY TNHH MỘT THÀNH VIÊN CO.OPMART NGÃ BẢY HẬU GIANG</v>
          </cell>
          <cell r="L23" t="str">
            <v>6300235437</v>
          </cell>
          <cell r="M23" t="str">
            <v>chưa thanh toán</v>
          </cell>
        </row>
        <row r="24">
          <cell r="D24">
            <v>60693</v>
          </cell>
          <cell r="E24" t="str">
            <v>1C24TNN</v>
          </cell>
          <cell r="F24" t="str">
            <v>CHI NHÁNH LIÊN HIỆP HỢP TÁC XÃ THƯƠNG MẠI TP. HỒ CHÍ MINH-CO.OPMART SA ĐÉC</v>
          </cell>
          <cell r="G24">
            <v>441000</v>
          </cell>
          <cell r="H24" t="str">
            <v>8%</v>
          </cell>
          <cell r="I24">
            <v>35280</v>
          </cell>
          <cell r="J24">
            <v>476280</v>
          </cell>
          <cell r="K24" t="str">
            <v>CHI NHÁNH LIÊN HIỆP HỢP TÁC XÃ THƯƠNG MẠI TP. HỒ CHÍ MINH-CO.OPMART SA ĐÉC</v>
          </cell>
          <cell r="L24" t="str">
            <v>0301175691-026</v>
          </cell>
          <cell r="M24" t="str">
            <v>chưa thanh toán</v>
          </cell>
        </row>
        <row r="25">
          <cell r="D25">
            <v>60853</v>
          </cell>
          <cell r="E25" t="str">
            <v>1C24TNN</v>
          </cell>
          <cell r="F25" t="str">
            <v>Cửa Hàng Co.opFood Nguyễn Duy Trinh</v>
          </cell>
          <cell r="G25">
            <v>567885</v>
          </cell>
          <cell r="H25" t="str">
            <v>8%</v>
          </cell>
          <cell r="I25">
            <v>45431</v>
          </cell>
          <cell r="J25">
            <v>613316</v>
          </cell>
          <cell r="K25" t="str">
            <v>CÔNG TY TNHH MỘT THÀNH VIÊN THỰC PHẨM SAIGON CO.OP</v>
          </cell>
          <cell r="L25" t="str">
            <v>0309129418</v>
          </cell>
          <cell r="M25" t="str">
            <v>đã thanh toán 17.01.2025</v>
          </cell>
        </row>
        <row r="26">
          <cell r="D26">
            <v>61661</v>
          </cell>
          <cell r="E26" t="str">
            <v>1C24TNN</v>
          </cell>
          <cell r="F26" t="str">
            <v>Cửa hàng Co.op Food Phan Văn Hân 182</v>
          </cell>
          <cell r="G26">
            <v>318150</v>
          </cell>
          <cell r="H26" t="str">
            <v>8%</v>
          </cell>
          <cell r="I26">
            <v>25452</v>
          </cell>
          <cell r="J26">
            <v>343602</v>
          </cell>
          <cell r="K26" t="str">
            <v>CÔNG TY TNHH MỘT THÀNH VIÊN THỰC PHẨM SAIGON CO.OP</v>
          </cell>
          <cell r="L26" t="str">
            <v>0309129418</v>
          </cell>
          <cell r="M26" t="str">
            <v>đã thanh toán 23.01.2025</v>
          </cell>
        </row>
        <row r="27">
          <cell r="D27">
            <v>61687</v>
          </cell>
          <cell r="E27" t="str">
            <v>1C24TNN</v>
          </cell>
          <cell r="F27" t="str">
            <v>Cửa Hàng Co.opFood Phạm Văn Bạch</v>
          </cell>
          <cell r="G27">
            <v>848400</v>
          </cell>
          <cell r="H27" t="str">
            <v>8%</v>
          </cell>
          <cell r="I27">
            <v>67872</v>
          </cell>
          <cell r="J27">
            <v>916272</v>
          </cell>
          <cell r="K27" t="str">
            <v>CÔNG TY TNHH MỘT THÀNH VIÊN THỰC PHẨM SAIGON CO.OP</v>
          </cell>
          <cell r="L27" t="str">
            <v>0309129418</v>
          </cell>
          <cell r="M27" t="str">
            <v>đã thanh toán 23.01.2025</v>
          </cell>
        </row>
        <row r="28">
          <cell r="D28">
            <v>2154</v>
          </cell>
          <cell r="E28" t="str">
            <v>1K24TBU</v>
          </cell>
          <cell r="F28" t="str">
            <v>Hàng trả - 159-00159-Co.opMart Huỳnh Tấn Phát - COOPNAMSG</v>
          </cell>
          <cell r="G28">
            <v>-582750</v>
          </cell>
          <cell r="H28" t="str">
            <v>8%</v>
          </cell>
          <cell r="I28">
            <v>-46620</v>
          </cell>
          <cell r="J28">
            <v>-629370</v>
          </cell>
          <cell r="K28" t="str">
            <v>CÔNG TY TNHH MỘT THÀNH VIÊN SÀI GÒN CO.OP NAM SÀI GÒN</v>
          </cell>
          <cell r="L28" t="str">
            <v>0305770035</v>
          </cell>
          <cell r="M28" t="str">
            <v>đã thanh toán 23.01.2025</v>
          </cell>
        </row>
        <row r="29">
          <cell r="D29">
            <v>62433</v>
          </cell>
          <cell r="E29" t="str">
            <v>1C24TNN</v>
          </cell>
          <cell r="F29" t="str">
            <v>Cửa Hàng Co.opFood Linh Đông</v>
          </cell>
          <cell r="G29">
            <v>676362</v>
          </cell>
          <cell r="H29" t="str">
            <v>8%</v>
          </cell>
          <cell r="I29">
            <v>54109</v>
          </cell>
          <cell r="J29">
            <v>730471</v>
          </cell>
          <cell r="K29" t="str">
            <v>CÔNG TY TNHH MỘT THÀNH VIÊN THỰC PHẨM SAIGON CO.OP</v>
          </cell>
          <cell r="L29" t="str">
            <v>0309129418</v>
          </cell>
          <cell r="M29" t="str">
            <v>đã thanh toán 17.01.2025</v>
          </cell>
        </row>
        <row r="30">
          <cell r="D30">
            <v>63678</v>
          </cell>
          <cell r="E30" t="str">
            <v>1C24TNN</v>
          </cell>
          <cell r="F30" t="str">
            <v>Cửa Hàng Co.opFood Lâm Văn Bền</v>
          </cell>
          <cell r="G30">
            <v>450715</v>
          </cell>
          <cell r="H30" t="str">
            <v>8%</v>
          </cell>
          <cell r="I30">
            <v>36057</v>
          </cell>
          <cell r="J30">
            <v>486772</v>
          </cell>
          <cell r="K30" t="str">
            <v>CÔNG TY TNHH MỘT THÀNH VIÊN THỰC PHẨM SAIGON CO.OP</v>
          </cell>
          <cell r="L30" t="str">
            <v>0309129418</v>
          </cell>
          <cell r="M30" t="str">
            <v>đã thanh toán 23.01.2025</v>
          </cell>
        </row>
        <row r="31">
          <cell r="D31">
            <v>549</v>
          </cell>
          <cell r="E31" t="str">
            <v>1K24TGG</v>
          </cell>
          <cell r="F31" t="str">
            <v>Hàng trả - 531-00531-CO.OPMART HA TIEN - phiếu HT0005771 - COOP-037</v>
          </cell>
          <cell r="G31">
            <v>-176400</v>
          </cell>
          <cell r="H31" t="str">
            <v>8%</v>
          </cell>
          <cell r="I31">
            <v>-14112</v>
          </cell>
          <cell r="J31">
            <v>-190512</v>
          </cell>
          <cell r="K31" t="str">
            <v>CHI NHÁNH LIÊN HIỆP HỢP TÁC XÃ THƯƠNG MẠI TP. HỒ CHÍ MINH - CO.OPMART HÀ TIÊN</v>
          </cell>
          <cell r="L31" t="str">
            <v>0301175691-037</v>
          </cell>
          <cell r="M31" t="str">
            <v>đã thanh toán 23.01.2025</v>
          </cell>
        </row>
        <row r="32">
          <cell r="D32">
            <v>65490</v>
          </cell>
          <cell r="E32" t="str">
            <v>1C24TNN</v>
          </cell>
          <cell r="F32" t="str">
            <v>CÔNG TY TNHH MỘT THÀNH VIÊN SÀI GÒN CO.OP NAM SÀI GÒN</v>
          </cell>
          <cell r="G32">
            <v>882000</v>
          </cell>
          <cell r="H32" t="str">
            <v>8%</v>
          </cell>
          <cell r="I32">
            <v>70560</v>
          </cell>
          <cell r="J32">
            <v>952560</v>
          </cell>
          <cell r="K32" t="str">
            <v>CÔNG TY TNHH MỘT THÀNH VIÊN SÀI GÒN CO.OP NAM SÀI GÒN</v>
          </cell>
          <cell r="L32" t="str">
            <v>0305770035</v>
          </cell>
          <cell r="M32" t="str">
            <v>đã thanh toán 23.01.2025</v>
          </cell>
        </row>
        <row r="33">
          <cell r="D33">
            <v>66612</v>
          </cell>
          <cell r="E33" t="str">
            <v>1C24TNN</v>
          </cell>
          <cell r="F33" t="str">
            <v>Cửa hàng Co.op Food Vành Đai</v>
          </cell>
          <cell r="G33">
            <v>961835</v>
          </cell>
          <cell r="H33" t="str">
            <v>8%</v>
          </cell>
          <cell r="I33">
            <v>76947</v>
          </cell>
          <cell r="J33">
            <v>1038782</v>
          </cell>
          <cell r="K33" t="str">
            <v>CÔNG TY TNHH MỘT THÀNH VIÊN THỰC PHẨM SAIGON CO.OP</v>
          </cell>
          <cell r="L33" t="str">
            <v>0309129418</v>
          </cell>
          <cell r="M33" t="str">
            <v>đã thanh toán 17.01.2025</v>
          </cell>
        </row>
        <row r="34">
          <cell r="D34">
            <v>66631</v>
          </cell>
          <cell r="E34" t="str">
            <v>1C24TNN</v>
          </cell>
          <cell r="F34" t="str">
            <v>Cửa Hàng Co.opFood Phan Xích Long 37</v>
          </cell>
          <cell r="G34">
            <v>220293</v>
          </cell>
          <cell r="H34" t="str">
            <v>8%</v>
          </cell>
          <cell r="I34">
            <v>17623</v>
          </cell>
          <cell r="J34">
            <v>237916</v>
          </cell>
          <cell r="K34" t="str">
            <v>CÔNG TY TNHH MỘT THÀNH VIÊN THỰC PHẨM SAIGON CO.OP</v>
          </cell>
          <cell r="L34" t="str">
            <v>0309129418</v>
          </cell>
          <cell r="M34" t="str">
            <v>đã thanh toán 17.01.2025</v>
          </cell>
        </row>
        <row r="35">
          <cell r="D35">
            <v>2229</v>
          </cell>
          <cell r="E35" t="str">
            <v>1K24TBU</v>
          </cell>
          <cell r="F35" t="str">
            <v>Hàng trả - 159-00159-Co.opMart Huỳnh Tấn Phát - COOPNAMSG</v>
          </cell>
          <cell r="G35">
            <v>-1006950</v>
          </cell>
          <cell r="H35" t="str">
            <v>8%</v>
          </cell>
          <cell r="I35">
            <v>-80556</v>
          </cell>
          <cell r="J35">
            <v>-1087506</v>
          </cell>
          <cell r="K35" t="str">
            <v>CÔNG TY TNHH MỘT THÀNH VIÊN SÀI GÒN CO.OP NAM SÀI GÒN</v>
          </cell>
          <cell r="L35" t="str">
            <v>0305770035</v>
          </cell>
          <cell r="M35" t="str">
            <v>đã thanh toán 23.01.2025</v>
          </cell>
        </row>
        <row r="36">
          <cell r="D36">
            <v>66952</v>
          </cell>
          <cell r="E36" t="str">
            <v>1C24TNN</v>
          </cell>
          <cell r="F36" t="str">
            <v>Cửa Hàng Co.opFood BD Quang Phúc Plaza</v>
          </cell>
          <cell r="G36">
            <v>814478</v>
          </cell>
          <cell r="H36" t="str">
            <v>8%</v>
          </cell>
          <cell r="I36">
            <v>65158</v>
          </cell>
          <cell r="J36">
            <v>879636</v>
          </cell>
          <cell r="K36" t="str">
            <v>CHI NHÁNH CÔNG TY TNHH MỘT THÀNH VIÊN THỰC PHẨM SAIGON CO.OP - CO.OP FOOD KHU VỰC BÌNH DƯƠNG</v>
          </cell>
          <cell r="L36" t="str">
            <v>0309129418-123</v>
          </cell>
          <cell r="M36" t="str">
            <v>đã thanh toán 17.01.2025</v>
          </cell>
        </row>
        <row r="37">
          <cell r="D37">
            <v>66966</v>
          </cell>
          <cell r="E37" t="str">
            <v>1C24TNN</v>
          </cell>
          <cell r="F37" t="str">
            <v>Cửa Hàng Co.opFood Phạm Nhữ Tăng 11</v>
          </cell>
          <cell r="G37">
            <v>1293480</v>
          </cell>
          <cell r="H37" t="str">
            <v>8%</v>
          </cell>
          <cell r="I37">
            <v>103478</v>
          </cell>
          <cell r="J37">
            <v>1396958</v>
          </cell>
          <cell r="K37" t="str">
            <v>CÔNG TY TNHH MỘT THÀNH VIÊN THỰC PHẨM SAIGON CO.OP</v>
          </cell>
          <cell r="L37" t="str">
            <v>0309129418</v>
          </cell>
          <cell r="M37" t="str">
            <v>đã thanh toán 17.01.2025</v>
          </cell>
        </row>
        <row r="38">
          <cell r="D38">
            <v>67057</v>
          </cell>
          <cell r="E38" t="str">
            <v>1C24TNN</v>
          </cell>
          <cell r="F38" t="str">
            <v>CÔNG TY TNHH MTV THƯƠNG MẠI SÀI GÒN - HẬU GIANG</v>
          </cell>
          <cell r="G38">
            <v>496650</v>
          </cell>
          <cell r="H38" t="str">
            <v>8%</v>
          </cell>
          <cell r="I38">
            <v>39732</v>
          </cell>
          <cell r="J38">
            <v>536382</v>
          </cell>
          <cell r="K38" t="str">
            <v>CÔNG TY TNHH MTV THƯƠNG MẠI SÀI GÒN - HẬU GIANG</v>
          </cell>
          <cell r="L38" t="str">
            <v>6300028342</v>
          </cell>
          <cell r="M38" t="str">
            <v>đã thanh toán 17.01.2025</v>
          </cell>
        </row>
        <row r="39">
          <cell r="D39">
            <v>67109</v>
          </cell>
          <cell r="E39" t="str">
            <v>1C24TNN</v>
          </cell>
          <cell r="F39" t="str">
            <v>Cửa hàng Co.op Food HN Thái Hà HH</v>
          </cell>
          <cell r="G39">
            <v>1997930</v>
          </cell>
          <cell r="H39" t="str">
            <v>8%</v>
          </cell>
          <cell r="I39">
            <v>159834</v>
          </cell>
          <cell r="J39">
            <v>2157764</v>
          </cell>
          <cell r="K39" t="str">
            <v>CHI NHÁNH - CÔNG TY TNHH MỘT THÀNH VIÊN THỰC PHẨM SAIGON CO.OP - CO.OP FOOD MIỀN BẮC</v>
          </cell>
          <cell r="L39" t="str">
            <v>0309129418-115</v>
          </cell>
          <cell r="M39" t="str">
            <v>đã thanh toán 17.01.2025</v>
          </cell>
        </row>
        <row r="40">
          <cell r="D40">
            <v>67153</v>
          </cell>
          <cell r="E40" t="str">
            <v>1C24TNN</v>
          </cell>
          <cell r="F40" t="str">
            <v>CHI NHÁNH LIÊN HIỆP HỢP TÁC XÃ THƯƠNG MẠI TP. HỒ CHÍ MINH - CO.OPMART HÀ TIÊN</v>
          </cell>
          <cell r="G40">
            <v>551250</v>
          </cell>
          <cell r="H40" t="str">
            <v>8%</v>
          </cell>
          <cell r="I40">
            <v>44100</v>
          </cell>
          <cell r="J40">
            <v>595350</v>
          </cell>
          <cell r="K40" t="str">
            <v>CHI NHÁNH LIÊN HIỆP HỢP TÁC XÃ THƯƠNG MẠI TP. HỒ CHÍ MINH - CO.OPMART HÀ TIÊN</v>
          </cell>
          <cell r="L40" t="str">
            <v>0301175691-037</v>
          </cell>
          <cell r="M40" t="str">
            <v>đã thanh toán 23.01.2025</v>
          </cell>
        </row>
        <row r="41">
          <cell r="D41">
            <v>67175</v>
          </cell>
          <cell r="E41" t="str">
            <v>1C24TNN</v>
          </cell>
          <cell r="F41" t="str">
            <v>CHI NHÁNH LIÊN HIỆP HỢP TÁC XÃ THƯƠNG MẠI TP. HỒ CHÍ MINH - CO.OPMART HÀ TIÊN</v>
          </cell>
          <cell r="G41">
            <v>496650</v>
          </cell>
          <cell r="H41" t="str">
            <v>8%</v>
          </cell>
          <cell r="I41">
            <v>39732</v>
          </cell>
          <cell r="J41">
            <v>536382</v>
          </cell>
          <cell r="K41" t="str">
            <v>CHI NHÁNH LIÊN HIỆP HỢP TÁC XÃ THƯƠNG MẠI TP. HỒ CHÍ MINH - CO.OPMART HÀ TIÊN</v>
          </cell>
          <cell r="L41" t="str">
            <v>0301175691-037</v>
          </cell>
          <cell r="M41" t="str">
            <v>đã thanh toán 17.01.2025</v>
          </cell>
        </row>
        <row r="42">
          <cell r="D42">
            <v>67197</v>
          </cell>
          <cell r="E42" t="str">
            <v>1C24TNN</v>
          </cell>
          <cell r="F42" t="str">
            <v>Cửa Hàng Co.opFood Trần Thị Cờ 292</v>
          </cell>
          <cell r="G42">
            <v>939135</v>
          </cell>
          <cell r="H42" t="str">
            <v>8%</v>
          </cell>
          <cell r="I42">
            <v>75131</v>
          </cell>
          <cell r="J42">
            <v>1014266</v>
          </cell>
          <cell r="K42" t="str">
            <v>CÔNG TY TNHH MỘT THÀNH VIÊN THỰC PHẨM SAIGON CO.OP</v>
          </cell>
          <cell r="L42" t="str">
            <v>0309129418</v>
          </cell>
          <cell r="M42" t="str">
            <v>đã thanh toán 17.01.2025</v>
          </cell>
        </row>
        <row r="43">
          <cell r="D43">
            <v>67249</v>
          </cell>
          <cell r="E43" t="str">
            <v>1C24TNN</v>
          </cell>
          <cell r="F43" t="str">
            <v>Cửa Hàng Co.opFood Thoại Ngọc Hầu 1</v>
          </cell>
          <cell r="G43">
            <v>560962</v>
          </cell>
          <cell r="H43" t="str">
            <v>8%</v>
          </cell>
          <cell r="I43">
            <v>44877</v>
          </cell>
          <cell r="J43">
            <v>605839</v>
          </cell>
          <cell r="K43" t="str">
            <v>CÔNG TY TNHH MỘT THÀNH VIÊN THỰC PHẨM SAIGON CO.OP</v>
          </cell>
          <cell r="L43" t="str">
            <v>0309129418</v>
          </cell>
          <cell r="M43" t="str">
            <v>đã thanh toán 17.01.2025</v>
          </cell>
        </row>
        <row r="44">
          <cell r="D44">
            <v>67393</v>
          </cell>
          <cell r="E44" t="str">
            <v>1C24TNN</v>
          </cell>
          <cell r="F44" t="str">
            <v>Cửa Hàng Co.opFood BD Tân Lập 55</v>
          </cell>
          <cell r="G44">
            <v>367155</v>
          </cell>
          <cell r="H44" t="str">
            <v>8%</v>
          </cell>
          <cell r="I44">
            <v>29372</v>
          </cell>
          <cell r="J44">
            <v>396527</v>
          </cell>
          <cell r="K44" t="str">
            <v>CHI NHÁNH CÔNG TY TNHH MỘT THÀNH VIÊN THỰC PHẨM SAIGON CO.OP - CO.OP FOOD KHU VỰC BÌNH DƯƠNG</v>
          </cell>
          <cell r="L44" t="str">
            <v>0309129418-123</v>
          </cell>
          <cell r="M44" t="str">
            <v>đã thanh toán 17.01.2025</v>
          </cell>
        </row>
        <row r="45">
          <cell r="D45">
            <v>67415</v>
          </cell>
          <cell r="E45" t="str">
            <v>1C24TNN</v>
          </cell>
          <cell r="F45" t="str">
            <v>Cửa Hàng Co.opFood BD Vĩnh Phú 41</v>
          </cell>
          <cell r="G45">
            <v>1289600</v>
          </cell>
          <cell r="H45" t="str">
            <v>8%</v>
          </cell>
          <cell r="I45">
            <v>103168</v>
          </cell>
          <cell r="J45">
            <v>1392768</v>
          </cell>
          <cell r="K45" t="str">
            <v>CHI NHÁNH CÔNG TY TNHH MỘT THÀNH VIÊN THỰC PHẨM SAIGON CO.OP - CO.OP FOOD KHU VỰC BÌNH DƯƠNG</v>
          </cell>
          <cell r="L45" t="str">
            <v>0309129418-123</v>
          </cell>
          <cell r="M45" t="str">
            <v>đã thanh toán 17.01.2025</v>
          </cell>
        </row>
        <row r="46">
          <cell r="D46">
            <v>68062</v>
          </cell>
          <cell r="E46" t="str">
            <v>1C24TNN</v>
          </cell>
          <cell r="F46" t="str">
            <v>Cửa Hàng Co.opFood Đỗ Xuân Hợp 729</v>
          </cell>
          <cell r="G46">
            <v>874410</v>
          </cell>
          <cell r="H46" t="str">
            <v>8%</v>
          </cell>
          <cell r="I46">
            <v>69953</v>
          </cell>
          <cell r="J46">
            <v>944363</v>
          </cell>
          <cell r="K46" t="str">
            <v>CÔNG TY TNHH MỘT THÀNH VIÊN THỰC PHẨM SAIGON CO.OP</v>
          </cell>
          <cell r="L46" t="str">
            <v>0309129418</v>
          </cell>
          <cell r="M46" t="str">
            <v>đã thanh toán 17.01.2025</v>
          </cell>
        </row>
        <row r="47">
          <cell r="D47">
            <v>68074</v>
          </cell>
          <cell r="E47" t="str">
            <v>1C24TNN</v>
          </cell>
          <cell r="F47" t="str">
            <v>Cửa Hàng Co.opFood Cao Lỗ</v>
          </cell>
          <cell r="G47">
            <v>300585</v>
          </cell>
          <cell r="H47" t="str">
            <v>8%</v>
          </cell>
          <cell r="I47">
            <v>24047</v>
          </cell>
          <cell r="J47">
            <v>324632</v>
          </cell>
          <cell r="K47" t="str">
            <v>CÔNG TY TNHH MỘT THÀNH VIÊN THỰC PHẨM SAIGON CO.OP</v>
          </cell>
          <cell r="L47" t="str">
            <v>0309129418</v>
          </cell>
          <cell r="M47" t="str">
            <v>đã thanh toán 17.01.2025</v>
          </cell>
        </row>
        <row r="48">
          <cell r="D48">
            <v>68101</v>
          </cell>
          <cell r="E48" t="str">
            <v>1C24TNN</v>
          </cell>
          <cell r="F48" t="str">
            <v>CÔNG TY TRÁCH NHIỆM HỮU HẠN THƯƠNG MẠI DỊCH VỤ SÀI GÒN - TÂY NINH</v>
          </cell>
          <cell r="G48">
            <v>1517775</v>
          </cell>
          <cell r="H48" t="str">
            <v>8%</v>
          </cell>
          <cell r="I48">
            <v>121422</v>
          </cell>
          <cell r="J48">
            <v>1639197</v>
          </cell>
          <cell r="K48" t="str">
            <v>CÔNG TY TRÁCH NHIỆM HỮU HẠN THƯƠNG MẠI DỊCH VỤ SÀI GÒN - TÂY NINH</v>
          </cell>
          <cell r="L48" t="str">
            <v>3900895373</v>
          </cell>
          <cell r="M48" t="str">
            <v>đã thanh toán 17.01.2025</v>
          </cell>
        </row>
        <row r="49">
          <cell r="D49">
            <v>1257</v>
          </cell>
          <cell r="E49" t="str">
            <v>1K24TBQ</v>
          </cell>
          <cell r="F49" t="str">
            <v>Hàng trả - 154-00154-Co.opMart Phu Tho - COOPDAMSEN</v>
          </cell>
          <cell r="G49">
            <v>-992250</v>
          </cell>
          <cell r="H49" t="str">
            <v>8%</v>
          </cell>
          <cell r="I49">
            <v>-79380</v>
          </cell>
          <cell r="J49">
            <v>-1071630</v>
          </cell>
          <cell r="K49" t="str">
            <v>CÔNG TY TNHH MỘT THÀNH VIÊN SÀI GÒN CO.OP ĐẦM SEN</v>
          </cell>
          <cell r="L49" t="str">
            <v>0305773540</v>
          </cell>
          <cell r="M49" t="str">
            <v>chưa thanh toán</v>
          </cell>
        </row>
        <row r="50">
          <cell r="D50">
            <v>68112</v>
          </cell>
          <cell r="E50" t="str">
            <v>1C24TNN</v>
          </cell>
          <cell r="F50" t="str">
            <v>89358670-00 - Cửa Hàng Co.opFood Nguyễn Duy Trinh</v>
          </cell>
          <cell r="G50">
            <v>901059</v>
          </cell>
          <cell r="H50" t="str">
            <v>8%</v>
          </cell>
          <cell r="I50">
            <v>72085</v>
          </cell>
          <cell r="J50">
            <v>973144</v>
          </cell>
          <cell r="K50" t="str">
            <v>CÔNG TY TNHH MỘT THÀNH VIÊN THỰC PHẨM SAIGON CO.OP</v>
          </cell>
          <cell r="L50" t="str">
            <v>0309129418</v>
          </cell>
          <cell r="M50" t="str">
            <v>đã thanh toán 17.01.2025</v>
          </cell>
        </row>
        <row r="51">
          <cell r="D51">
            <v>68120</v>
          </cell>
          <cell r="E51" t="str">
            <v>1C24TNN</v>
          </cell>
          <cell r="F51" t="str">
            <v>Cửa Hàng Co.opFood CC Phú Hoàng Anh</v>
          </cell>
          <cell r="G51">
            <v>1581836</v>
          </cell>
          <cell r="H51" t="str">
            <v>8%</v>
          </cell>
          <cell r="I51">
            <v>126547</v>
          </cell>
          <cell r="J51">
            <v>1708383</v>
          </cell>
          <cell r="K51" t="str">
            <v>CÔNG TY TNHH MỘT THÀNH VIÊN THỰC PHẨM SAIGON CO.OP</v>
          </cell>
          <cell r="L51" t="str">
            <v>0309129418</v>
          </cell>
          <cell r="M51" t="str">
            <v>đã thanh toán 17.01.2025</v>
          </cell>
        </row>
        <row r="52">
          <cell r="D52">
            <v>68131</v>
          </cell>
          <cell r="E52" t="str">
            <v>1C24TNN</v>
          </cell>
          <cell r="F52" t="str">
            <v>Cửa Hàng Co.opFood BH Văn Hoa Villas</v>
          </cell>
          <cell r="G52">
            <v>910665</v>
          </cell>
          <cell r="H52" t="str">
            <v>8%</v>
          </cell>
          <cell r="I52">
            <v>72853</v>
          </cell>
          <cell r="J52">
            <v>983518</v>
          </cell>
          <cell r="K52" t="str">
            <v>CN CÔNG TY TNHH MTV THỰC PHẨM SAIGON CO.OP - CO.OPFOOD KHU VỰC ĐỒNG NAI</v>
          </cell>
          <cell r="L52" t="str">
            <v>0309129418-116</v>
          </cell>
          <cell r="M52" t="str">
            <v>đã thanh toán 17.01.2025</v>
          </cell>
        </row>
        <row r="53">
          <cell r="D53">
            <v>68150</v>
          </cell>
          <cell r="E53" t="str">
            <v>1C24TNN</v>
          </cell>
          <cell r="F53" t="str">
            <v>Cửa Hàng Co.opFood Chung Cư Saigon Co.op</v>
          </cell>
          <cell r="G53">
            <v>477636</v>
          </cell>
          <cell r="H53" t="str">
            <v>8%</v>
          </cell>
          <cell r="I53">
            <v>38211</v>
          </cell>
          <cell r="J53">
            <v>515847</v>
          </cell>
          <cell r="K53" t="str">
            <v>CÔNG TY TNHH MỘT THÀNH VIÊN THỰC PHẨM SAIGON CO.OP</v>
          </cell>
          <cell r="L53" t="str">
            <v>0309129418</v>
          </cell>
          <cell r="M53" t="str">
            <v>đã thanh toán 17.01.2025</v>
          </cell>
        </row>
        <row r="54">
          <cell r="D54">
            <v>68516</v>
          </cell>
          <cell r="E54" t="str">
            <v>1C24TNN</v>
          </cell>
          <cell r="F54" t="str">
            <v>Cửa hàng Co.op Food Nguyễn Lương Bằng</v>
          </cell>
          <cell r="G54">
            <v>673905</v>
          </cell>
          <cell r="H54" t="str">
            <v>8%</v>
          </cell>
          <cell r="I54">
            <v>53912</v>
          </cell>
          <cell r="J54">
            <v>727817</v>
          </cell>
          <cell r="K54" t="str">
            <v>CÔNG TY TNHH MỘT THÀNH VIÊN THỰC PHẨM SAIGON CO.OP</v>
          </cell>
          <cell r="L54" t="str">
            <v>0309129418</v>
          </cell>
          <cell r="M54" t="str">
            <v>đã thanh toán 17.01.2025</v>
          </cell>
        </row>
        <row r="55">
          <cell r="D55">
            <v>68538</v>
          </cell>
          <cell r="E55" t="str">
            <v>1C24TNN</v>
          </cell>
          <cell r="F55" t="str">
            <v>Cửa hàng Co.opFood KDC Hiệp Bình</v>
          </cell>
          <cell r="G55">
            <v>734310</v>
          </cell>
          <cell r="H55" t="str">
            <v>8%</v>
          </cell>
          <cell r="I55">
            <v>58745</v>
          </cell>
          <cell r="J55">
            <v>793055</v>
          </cell>
          <cell r="K55" t="str">
            <v>CÔNG TY TNHH MỘT THÀNH VIÊN THỰC PHẨM SAIGON CO.OP</v>
          </cell>
          <cell r="L55" t="str">
            <v>0309129418</v>
          </cell>
          <cell r="M55" t="str">
            <v>đã thanh toán 17.01.2025</v>
          </cell>
        </row>
        <row r="56">
          <cell r="D56">
            <v>68539</v>
          </cell>
          <cell r="E56" t="str">
            <v>1C24TNN</v>
          </cell>
          <cell r="F56" t="str">
            <v>Cửa Hàng Co.opFood Nguyễn Thị Sóc 153</v>
          </cell>
          <cell r="G56">
            <v>730516</v>
          </cell>
          <cell r="H56" t="str">
            <v>8%</v>
          </cell>
          <cell r="I56">
            <v>58441</v>
          </cell>
          <cell r="J56">
            <v>788957</v>
          </cell>
          <cell r="K56" t="str">
            <v>CÔNG TY TNHH MỘT THÀNH VIÊN THỰC PHẨM SAIGON CO.OP</v>
          </cell>
          <cell r="L56" t="str">
            <v>0309129418</v>
          </cell>
          <cell r="M56" t="str">
            <v>đã thanh toán 17.01.2025</v>
          </cell>
        </row>
        <row r="57">
          <cell r="D57">
            <v>68540</v>
          </cell>
          <cell r="E57" t="str">
            <v>1C24TNN</v>
          </cell>
          <cell r="F57" t="str">
            <v>Cửa Hàng Co.opFood Quốc Lộ 22-726</v>
          </cell>
          <cell r="G57">
            <v>1253853</v>
          </cell>
          <cell r="H57" t="str">
            <v>8%</v>
          </cell>
          <cell r="I57">
            <v>100308</v>
          </cell>
          <cell r="J57">
            <v>1354161</v>
          </cell>
          <cell r="K57" t="str">
            <v>CÔNG TY TNHH MỘT THÀNH VIÊN THỰC PHẨM SAIGON CO.OP</v>
          </cell>
          <cell r="L57" t="str">
            <v>0309129418</v>
          </cell>
          <cell r="M57" t="str">
            <v>đã thanh toán 17.01.2025</v>
          </cell>
        </row>
        <row r="58">
          <cell r="D58">
            <v>68541</v>
          </cell>
          <cell r="E58" t="str">
            <v>1C24TNN</v>
          </cell>
          <cell r="F58" t="str">
            <v>Cửa Hàng Co.opFood Quốc Lộ 22-726</v>
          </cell>
          <cell r="G58">
            <v>270429</v>
          </cell>
          <cell r="H58" t="str">
            <v>8%</v>
          </cell>
          <cell r="I58">
            <v>21634</v>
          </cell>
          <cell r="J58">
            <v>292063</v>
          </cell>
          <cell r="K58" t="str">
            <v>CÔNG TY TNHH MỘT THÀNH VIÊN THỰC PHẨM SAIGON CO.OP</v>
          </cell>
          <cell r="L58" t="str">
            <v>0309129418</v>
          </cell>
          <cell r="M58" t="str">
            <v>đã thanh toán 23.01.2025</v>
          </cell>
        </row>
        <row r="59">
          <cell r="D59">
            <v>68543</v>
          </cell>
          <cell r="E59" t="str">
            <v>1C24TNN</v>
          </cell>
          <cell r="F59" t="str">
            <v>Cửa Hàng Co.opFood KCN Tây Bắc</v>
          </cell>
          <cell r="G59">
            <v>1364223</v>
          </cell>
          <cell r="H59" t="str">
            <v>8%</v>
          </cell>
          <cell r="I59">
            <v>109138</v>
          </cell>
          <cell r="J59">
            <v>1473361</v>
          </cell>
          <cell r="K59" t="str">
            <v>CÔNG TY TNHH MỘT THÀNH VIÊN THỰC PHẨM SAIGON CO.OP</v>
          </cell>
          <cell r="L59" t="str">
            <v>0309129418</v>
          </cell>
          <cell r="M59" t="str">
            <v>đã thanh toán 17.01.2025</v>
          </cell>
        </row>
        <row r="60">
          <cell r="D60">
            <v>68549</v>
          </cell>
          <cell r="E60" t="str">
            <v>1C24TNN</v>
          </cell>
          <cell r="F60" t="str">
            <v>Cửa Hàng Co.opFood Phạm Thế Hiển 2649</v>
          </cell>
          <cell r="G60">
            <v>1008796</v>
          </cell>
          <cell r="H60" t="str">
            <v>8%</v>
          </cell>
          <cell r="I60">
            <v>80704</v>
          </cell>
          <cell r="J60">
            <v>1089500</v>
          </cell>
          <cell r="K60" t="str">
            <v>CÔNG TY TNHH MỘT THÀNH VIÊN THỰC PHẨM SAIGON CO.OP</v>
          </cell>
          <cell r="L60" t="str">
            <v>0309129418</v>
          </cell>
          <cell r="M60" t="str">
            <v>đã thanh toán 17.01.2025</v>
          </cell>
        </row>
        <row r="61">
          <cell r="D61">
            <v>470</v>
          </cell>
          <cell r="E61" t="str">
            <v>1K24TKG</v>
          </cell>
          <cell r="F61" t="str">
            <v>Hàng trả - 573-00573-Co.opMart Cai Be - phiếu HT0006136 - COOPCAIBE</v>
          </cell>
          <cell r="G61">
            <v>-777406</v>
          </cell>
          <cell r="H61" t="str">
            <v>8%</v>
          </cell>
          <cell r="I61">
            <v>-62192</v>
          </cell>
          <cell r="J61">
            <v>-839598</v>
          </cell>
          <cell r="K61" t="str">
            <v>CHI NHÁNH LIÊN HIỆP HỢP TÁC XÃ THƯƠNG MẠI TP. HỒ CHÍ MINH - CO.OPMART CÁI BÈ</v>
          </cell>
          <cell r="L61" t="str">
            <v>0301175691-068</v>
          </cell>
          <cell r="M61" t="str">
            <v>đã thanh toán 17.01.2025</v>
          </cell>
        </row>
        <row r="62">
          <cell r="D62">
            <v>471</v>
          </cell>
          <cell r="E62" t="str">
            <v>1K24TKG</v>
          </cell>
          <cell r="F62" t="str">
            <v>Hàng trả - 573-00573-Co.opMart Cai Be - phiếu HT0006135 - COOPCAIBE</v>
          </cell>
          <cell r="G62">
            <v>-1645350</v>
          </cell>
          <cell r="H62" t="str">
            <v>8%</v>
          </cell>
          <cell r="I62">
            <v>-131628</v>
          </cell>
          <cell r="J62">
            <v>-1776978</v>
          </cell>
          <cell r="K62" t="str">
            <v>CHI NHÁNH LIÊN HIỆP HỢP TÁC XÃ THƯƠNG MẠI TP. HỒ CHÍ MINH - CO.OPMART CÁI BÈ</v>
          </cell>
          <cell r="L62" t="str">
            <v>0301175691-068</v>
          </cell>
          <cell r="M62" t="str">
            <v>đã thanh toán 23.01.2025</v>
          </cell>
        </row>
        <row r="63">
          <cell r="D63">
            <v>791</v>
          </cell>
          <cell r="E63" t="str">
            <v>1K24TCH</v>
          </cell>
          <cell r="F63" t="str">
            <v>Hàng trả - 150-00150-Co.opMart Ha Tinh - phiếu HT0006085 - COOPSAIGONHATINH</v>
          </cell>
          <cell r="G63">
            <v>-222116</v>
          </cell>
          <cell r="H63" t="str">
            <v>8%</v>
          </cell>
          <cell r="I63">
            <v>-17769</v>
          </cell>
          <cell r="J63">
            <v>-239885</v>
          </cell>
          <cell r="K63" t="str">
            <v>CÔNG TY TNHH MỘT THÀNH VIÊN THƯƠNG MẠI VÀ DỊCH VỤ SÀI GÒN - HÀ TĨNH</v>
          </cell>
          <cell r="L63" t="str">
            <v>3000986099</v>
          </cell>
          <cell r="M63" t="str">
            <v>đã thanh toán 17.01.2025</v>
          </cell>
        </row>
        <row r="64">
          <cell r="D64">
            <v>1137</v>
          </cell>
          <cell r="E64" t="str">
            <v>1K24THR</v>
          </cell>
          <cell r="F64" t="str">
            <v>Hàng trả - 121-00121-Co.opMart Vi Thanh - phiếu HT0005946 - COOPSAIGONHAUGIANG</v>
          </cell>
          <cell r="G64">
            <v>-628721</v>
          </cell>
          <cell r="H64" t="str">
            <v>8%</v>
          </cell>
          <cell r="I64">
            <v>-50298</v>
          </cell>
          <cell r="J64">
            <v>-679019</v>
          </cell>
          <cell r="K64" t="str">
            <v>CÔNG TY TNHH MTV THƯƠNG MẠI SÀI GÒN - HẬU GIANG</v>
          </cell>
          <cell r="L64" t="str">
            <v>6300028342</v>
          </cell>
          <cell r="M64" t="str">
            <v>đã thanh toán 17.01.2025</v>
          </cell>
        </row>
        <row r="65">
          <cell r="D65">
            <v>68569</v>
          </cell>
          <cell r="E65" t="str">
            <v>1C24TNN</v>
          </cell>
          <cell r="F65" t="str">
            <v>Cửa hàng Co.op Food HN Bắc Hà C14</v>
          </cell>
          <cell r="G65">
            <v>1284675</v>
          </cell>
          <cell r="H65" t="str">
            <v>8%</v>
          </cell>
          <cell r="I65">
            <v>102774</v>
          </cell>
          <cell r="J65">
            <v>1387449</v>
          </cell>
          <cell r="K65" t="str">
            <v>CHI NHÁNH - CÔNG TY TNHH MỘT THÀNH VIÊN THỰC PHẨM SAIGON CO.OP - CO.OP FOOD MIỀN BẮC</v>
          </cell>
          <cell r="L65" t="str">
            <v>0309129418-115</v>
          </cell>
          <cell r="M65" t="str">
            <v>đã thanh toán 17.01.2025</v>
          </cell>
        </row>
        <row r="66">
          <cell r="D66">
            <v>68573</v>
          </cell>
          <cell r="E66" t="str">
            <v>1C24TNN</v>
          </cell>
          <cell r="F66" t="str">
            <v>FINELIFE SUPERMARKET URBANHILL</v>
          </cell>
          <cell r="G66">
            <v>724353</v>
          </cell>
          <cell r="H66" t="str">
            <v>8%</v>
          </cell>
          <cell r="I66">
            <v>57948</v>
          </cell>
          <cell r="J66">
            <v>782301</v>
          </cell>
          <cell r="K66" t="str">
            <v>CÔNG TY TNHH MỘT THÀNH VIÊN CO.OP FINELIFE</v>
          </cell>
          <cell r="L66" t="str">
            <v>0315815574</v>
          </cell>
          <cell r="M66" t="str">
            <v>đã thanh toán 17.01.2025</v>
          </cell>
        </row>
        <row r="67">
          <cell r="D67">
            <v>68574</v>
          </cell>
          <cell r="E67" t="str">
            <v>1C24TNN</v>
          </cell>
          <cell r="F67" t="str">
            <v>Cửa hàng Co.op Food Conic sky</v>
          </cell>
          <cell r="G67">
            <v>697929</v>
          </cell>
          <cell r="H67" t="str">
            <v>8%</v>
          </cell>
          <cell r="I67">
            <v>55834</v>
          </cell>
          <cell r="J67">
            <v>753763</v>
          </cell>
          <cell r="K67" t="str">
            <v>CÔNG TY TNHH MỘT THÀNH VIÊN THỰC PHẨM SAIGON CO.OP</v>
          </cell>
          <cell r="L67" t="str">
            <v>0309129418</v>
          </cell>
          <cell r="M67" t="str">
            <v>đã thanh toán 17.01.2025</v>
          </cell>
        </row>
        <row r="68">
          <cell r="D68">
            <v>68575</v>
          </cell>
          <cell r="E68" t="str">
            <v>1C24TNN</v>
          </cell>
          <cell r="F68" t="str">
            <v>Cửa Hàng Co.opFood CC Hoàng Quân 2</v>
          </cell>
          <cell r="G68">
            <v>1742750</v>
          </cell>
          <cell r="H68" t="str">
            <v>8%</v>
          </cell>
          <cell r="I68">
            <v>139420</v>
          </cell>
          <cell r="J68">
            <v>1882170</v>
          </cell>
          <cell r="K68" t="str">
            <v>CÔNG TY TNHH MỘT THÀNH VIÊN THỰC PHẨM SAIGON CO.OP</v>
          </cell>
          <cell r="L68" t="str">
            <v>0309129418</v>
          </cell>
          <cell r="M68" t="str">
            <v>đã thanh toán 17.01.2025</v>
          </cell>
        </row>
        <row r="69">
          <cell r="D69">
            <v>68578</v>
          </cell>
          <cell r="E69" t="str">
            <v>1C24TNN</v>
          </cell>
          <cell r="F69" t="str">
            <v>CHI NHÁNH LIÊN HIỆP HỢP TÁC XÃ THƯƠNG MẠI TP.HỒ CHÍ MINH - CO.OPMART DUYÊN HẢI</v>
          </cell>
          <cell r="G69">
            <v>721144</v>
          </cell>
          <cell r="H69" t="str">
            <v>8%</v>
          </cell>
          <cell r="I69">
            <v>57692</v>
          </cell>
          <cell r="J69">
            <v>778836</v>
          </cell>
          <cell r="K69" t="str">
            <v>CHI NHÁNH LIÊN HIỆP HỢP TÁC XÃ THƯƠNG MẠI TP.HỒ CHÍ MINH - CO.OPMART DUYÊN HẢI</v>
          </cell>
          <cell r="L69" t="str">
            <v>0301175691-045</v>
          </cell>
          <cell r="M69" t="str">
            <v>đã thanh toán 23.01.2025</v>
          </cell>
        </row>
        <row r="70">
          <cell r="D70">
            <v>68579</v>
          </cell>
          <cell r="E70" t="str">
            <v>1C24TNN</v>
          </cell>
          <cell r="F70" t="str">
            <v>CHI NHÁNH LIÊN HIỆP HTX THƯƠNG MẠI TP. HỒ CHÍ MINH - CO.OPMART BẾN TRE</v>
          </cell>
          <cell r="G70">
            <v>551250</v>
          </cell>
          <cell r="H70" t="str">
            <v>8%</v>
          </cell>
          <cell r="I70">
            <v>44100</v>
          </cell>
          <cell r="J70">
            <v>595350</v>
          </cell>
          <cell r="K70" t="str">
            <v>CHI NHÁNH LIÊN HIỆP HTX THƯƠNG MẠI TP. HỒ CHÍ MINH - CO.OPMART BẾN TRE</v>
          </cell>
          <cell r="L70" t="str">
            <v>0301175691-013</v>
          </cell>
          <cell r="M70" t="str">
            <v>đã thanh toán 23.01.2025</v>
          </cell>
        </row>
        <row r="71">
          <cell r="D71">
            <v>68580</v>
          </cell>
          <cell r="E71" t="str">
            <v>1C24TNN</v>
          </cell>
          <cell r="F71" t="str">
            <v>CÔNG TY TRÁCH NHIỆM HỮU HẠN  THƯƠNG MẠI DỊCH VỤ SÀI GÒN - TRÀ VINH</v>
          </cell>
          <cell r="G71">
            <v>551250</v>
          </cell>
          <cell r="H71" t="str">
            <v>8%</v>
          </cell>
          <cell r="I71">
            <v>44100</v>
          </cell>
          <cell r="J71">
            <v>595350</v>
          </cell>
          <cell r="K71" t="str">
            <v>CÔNG TY TRÁCH NHIỆM HỮU HẠN  THƯƠNG MẠI DỊCH VỤ SÀI GÒN - TRÀ VINH</v>
          </cell>
          <cell r="L71" t="str">
            <v>2100356677</v>
          </cell>
          <cell r="M71" t="str">
            <v>đã thanh toán 23.01.2025</v>
          </cell>
        </row>
        <row r="72">
          <cell r="D72">
            <v>68581</v>
          </cell>
          <cell r="E72" t="str">
            <v>1C24TNN</v>
          </cell>
          <cell r="F72" t="str">
            <v>CHI NHÁNH LIÊN HIỆP HTX THƯƠNG MẠI TP. HỒ CHÍ MINH - CO.OPMART BẾN TRE</v>
          </cell>
          <cell r="G72">
            <v>2628355</v>
          </cell>
          <cell r="H72" t="str">
            <v>8%</v>
          </cell>
          <cell r="I72">
            <v>210268</v>
          </cell>
          <cell r="J72">
            <v>2838623</v>
          </cell>
          <cell r="K72" t="str">
            <v>CHI NHÁNH LIÊN HIỆP HTX THƯƠNG MẠI TP. HỒ CHÍ MINH - CO.OPMART BẾN TRE</v>
          </cell>
          <cell r="L72" t="str">
            <v>0301175691-013</v>
          </cell>
          <cell r="M72" t="str">
            <v>đã thanh toán 17.01.2025</v>
          </cell>
        </row>
        <row r="73">
          <cell r="D73">
            <v>68582</v>
          </cell>
          <cell r="E73" t="str">
            <v>1C24TNN</v>
          </cell>
          <cell r="F73" t="str">
            <v>CHI NHÁNH LIÊN HIỆP HỢP TÁC XÃ THƯƠNG MẠI TP. HỒ CHÍ MINH - CO.OPMART TÂN AN</v>
          </cell>
          <cell r="G73">
            <v>1150620</v>
          </cell>
          <cell r="H73" t="str">
            <v>8%</v>
          </cell>
          <cell r="I73">
            <v>92050</v>
          </cell>
          <cell r="J73">
            <v>1242670</v>
          </cell>
          <cell r="K73" t="str">
            <v>CHI NHÁNH LIÊN HIỆP HỢP TÁC XÃ THƯƠNG MẠI TP. HỒ CHÍ MINH - CO.OPMART TÂN AN</v>
          </cell>
          <cell r="L73" t="str">
            <v>0301175691-023</v>
          </cell>
          <cell r="M73" t="str">
            <v>đã thanh toán 17.01.2025</v>
          </cell>
        </row>
        <row r="74">
          <cell r="D74">
            <v>68583</v>
          </cell>
          <cell r="E74" t="str">
            <v>1C24TNN</v>
          </cell>
          <cell r="F74" t="str">
            <v>CÔNG TY TRÁCH NHIỆM HỮU HẠN MỘT THÀNH VIÊN THƯƠNG MẠI VÀ DỊCH VỤ SÀI GÒN - PHAN RANG</v>
          </cell>
          <cell r="G74">
            <v>2326430</v>
          </cell>
          <cell r="H74" t="str">
            <v>8%</v>
          </cell>
          <cell r="I74">
            <v>186114</v>
          </cell>
          <cell r="J74">
            <v>2512544</v>
          </cell>
          <cell r="K74" t="str">
            <v>CÔNG TY TRÁCH NHIỆM HỮU HẠN MỘT THÀNH VIÊN THƯƠNG MẠI VÀ DỊCH VỤ SÀI GÒN - PHAN RANG</v>
          </cell>
          <cell r="L74" t="str">
            <v>4500280151</v>
          </cell>
          <cell r="M74" t="str">
            <v>đã thanh toán 17.01.2025</v>
          </cell>
        </row>
        <row r="75">
          <cell r="D75">
            <v>68584</v>
          </cell>
          <cell r="E75" t="str">
            <v>1C24TNN</v>
          </cell>
          <cell r="F75" t="str">
            <v>CHI NHÁNH LIÊN HIỆP HỢP TÁC XÃ THƯƠNG MẠI TP.HỒ CHÍ MINH - CO.OPMART DUYÊN HẢI</v>
          </cell>
          <cell r="G75">
            <v>1163215</v>
          </cell>
          <cell r="H75" t="str">
            <v>8%</v>
          </cell>
          <cell r="I75">
            <v>93057</v>
          </cell>
          <cell r="J75">
            <v>1256272</v>
          </cell>
          <cell r="K75" t="str">
            <v>CHI NHÁNH LIÊN HIỆP HỢP TÁC XÃ THƯƠNG MẠI TP.HỒ CHÍ MINH - CO.OPMART DUYÊN HẢI</v>
          </cell>
          <cell r="L75" t="str">
            <v>0301175691-045</v>
          </cell>
          <cell r="M75" t="str">
            <v>đã thanh toán 17.01.2025</v>
          </cell>
        </row>
        <row r="76">
          <cell r="D76">
            <v>68585</v>
          </cell>
          <cell r="E76" t="str">
            <v>1C24TNN</v>
          </cell>
          <cell r="F76" t="str">
            <v>CÔNG TY TNHH MỘT THÀNH VIÊN CO.OPMART NHA TRANG</v>
          </cell>
          <cell r="G76">
            <v>962485</v>
          </cell>
          <cell r="H76" t="str">
            <v>8%</v>
          </cell>
          <cell r="I76">
            <v>76999</v>
          </cell>
          <cell r="J76">
            <v>1039484</v>
          </cell>
          <cell r="K76" t="str">
            <v>CÔNG TY TNHH MỘT THÀNH VIÊN CO.OPMART NHA TRANG</v>
          </cell>
          <cell r="L76" t="str">
            <v>4201545466</v>
          </cell>
          <cell r="M76" t="str">
            <v>đã thanh toán 17.01.2025</v>
          </cell>
        </row>
        <row r="77">
          <cell r="D77">
            <v>68586</v>
          </cell>
          <cell r="E77" t="str">
            <v>1C24TNN</v>
          </cell>
          <cell r="F77" t="str">
            <v>CÔNG TY TNHH MỘT THÀNH VIÊN THƯƠNG MẠI VÀ DỊCH VỤ SÀI GÒN - CAM RANH</v>
          </cell>
          <cell r="G77">
            <v>2619240</v>
          </cell>
          <cell r="H77" t="str">
            <v>8%</v>
          </cell>
          <cell r="I77">
            <v>209539</v>
          </cell>
          <cell r="J77">
            <v>2828779</v>
          </cell>
          <cell r="K77" t="str">
            <v>CÔNG TY TNHH MỘT THÀNH VIÊN THƯƠNG MẠI VÀ DỊCH VỤ SÀI GÒN - CAM RANH</v>
          </cell>
          <cell r="L77" t="str">
            <v>4201197554</v>
          </cell>
          <cell r="M77" t="str">
            <v>đã thanh toán 17.01.2025</v>
          </cell>
        </row>
        <row r="78">
          <cell r="D78">
            <v>68590</v>
          </cell>
          <cell r="E78" t="str">
            <v>1C24TNN</v>
          </cell>
          <cell r="F78" t="str">
            <v>CÔNG TY TNHH MỘT THÀNH VIÊN SÀI GÒN CO.OP PHÚ NHUẬN</v>
          </cell>
          <cell r="G78">
            <v>2421620</v>
          </cell>
          <cell r="H78" t="str">
            <v>8%</v>
          </cell>
          <cell r="I78">
            <v>193730</v>
          </cell>
          <cell r="J78">
            <v>2615350</v>
          </cell>
          <cell r="K78" t="str">
            <v>CÔNG TY TNHH MỘT THÀNH VIÊN SÀI GÒN CO.OP PHÚ NHUẬN</v>
          </cell>
          <cell r="L78" t="str">
            <v>0305778394</v>
          </cell>
          <cell r="M78" t="str">
            <v>đã thanh toán 17.01.2025</v>
          </cell>
        </row>
        <row r="79">
          <cell r="D79">
            <v>68591</v>
          </cell>
          <cell r="E79" t="str">
            <v>1C24TNN</v>
          </cell>
          <cell r="F79" t="str">
            <v>CÔNG TY TNHH MỘT THÀNH VIÊN SÀI GÒN CO.OP PHÚ NHUẬN</v>
          </cell>
          <cell r="G79">
            <v>901430</v>
          </cell>
          <cell r="H79" t="str">
            <v>8%</v>
          </cell>
          <cell r="I79">
            <v>72114</v>
          </cell>
          <cell r="J79">
            <v>973544</v>
          </cell>
          <cell r="K79" t="str">
            <v>CÔNG TY TNHH MỘT THÀNH VIÊN SÀI GÒN CO.OP PHÚ NHUẬN</v>
          </cell>
          <cell r="L79" t="str">
            <v>0305778394</v>
          </cell>
          <cell r="M79" t="str">
            <v>đã thanh toán 23.01.2025</v>
          </cell>
        </row>
        <row r="80">
          <cell r="D80">
            <v>68599</v>
          </cell>
          <cell r="E80" t="str">
            <v>1C24TNN</v>
          </cell>
          <cell r="F80" t="str">
            <v>Bán hàng CÔNG TY TNHH MỘT THÀNH VIÊN CO.OPMART THANH HÓA theo hóa đơn 00068599</v>
          </cell>
          <cell r="G80">
            <v>3214570</v>
          </cell>
          <cell r="H80" t="str">
            <v>8%</v>
          </cell>
          <cell r="I80">
            <v>257166</v>
          </cell>
          <cell r="J80">
            <v>3471736</v>
          </cell>
          <cell r="K80" t="str">
            <v>CÔNG TY TNHH MỘT THÀNH VIÊN CO.OPMART THANH HÓA</v>
          </cell>
          <cell r="L80" t="str">
            <v>2801917948</v>
          </cell>
          <cell r="M80" t="str">
            <v>đã thanh toán 17.01.2025</v>
          </cell>
        </row>
        <row r="81">
          <cell r="D81">
            <v>68602</v>
          </cell>
          <cell r="E81" t="str">
            <v>1C24TNN</v>
          </cell>
          <cell r="F81" t="str">
            <v>Siêu Thị Co.opmart SCA - Goldensilk</v>
          </cell>
          <cell r="G81">
            <v>551250</v>
          </cell>
          <cell r="H81" t="str">
            <v>8%</v>
          </cell>
          <cell r="I81">
            <v>44100</v>
          </cell>
          <cell r="J81">
            <v>595350</v>
          </cell>
          <cell r="K81" t="str">
            <v>CÔNG TY TNHH MỘT THÀNH VIÊN MARFOUR</v>
          </cell>
          <cell r="L81" t="str">
            <v>0107751489</v>
          </cell>
          <cell r="M81" t="str">
            <v>đã thanh toán 23.01.2025</v>
          </cell>
        </row>
        <row r="82">
          <cell r="D82">
            <v>68603</v>
          </cell>
          <cell r="E82" t="str">
            <v>1C24TNN</v>
          </cell>
          <cell r="F82" t="str">
            <v>CO.OPMART HÀ ĐÔNG</v>
          </cell>
          <cell r="G82">
            <v>551250</v>
          </cell>
          <cell r="H82" t="str">
            <v>8%</v>
          </cell>
          <cell r="I82">
            <v>44100</v>
          </cell>
          <cell r="J82">
            <v>595350</v>
          </cell>
          <cell r="K82" t="str">
            <v>CÔNG TY TNHH MỘT THÀNH VIÊN SÀI GÒN CO.OP HÀ NỘI</v>
          </cell>
          <cell r="L82" t="str">
            <v>0104287702</v>
          </cell>
          <cell r="M82" t="str">
            <v>đã thanh toán 23.01.2025</v>
          </cell>
        </row>
        <row r="83">
          <cell r="D83">
            <v>68604</v>
          </cell>
          <cell r="E83" t="str">
            <v>1C24TNN</v>
          </cell>
          <cell r="F83" t="str">
            <v>Bán hàng CÔNG TY TNHH MỘT THÀNH VIÊN SÀI GÒN CO.OP HÀ NỘI theo hóa đơn 00068604</v>
          </cell>
          <cell r="G83">
            <v>1102500</v>
          </cell>
          <cell r="H83" t="str">
            <v>8%</v>
          </cell>
          <cell r="I83">
            <v>88200</v>
          </cell>
          <cell r="J83">
            <v>1190700</v>
          </cell>
          <cell r="K83" t="str">
            <v>CÔNG TY TNHH MỘT THÀNH VIÊN SÀI GÒN CO.OP HÀ NỘI</v>
          </cell>
          <cell r="L83" t="str">
            <v>0104287702</v>
          </cell>
          <cell r="M83" t="str">
            <v>đã thanh toán 23.01.2025</v>
          </cell>
        </row>
        <row r="84">
          <cell r="D84">
            <v>68646</v>
          </cell>
          <cell r="E84" t="str">
            <v>1C24TNN</v>
          </cell>
          <cell r="F84" t="str">
            <v>CHI NHÁNH LIÊN HIỆP HỢP TÁC XÃ THƯƠNG MẠI TP.HCM - CO.OPMART CAI LẬY</v>
          </cell>
          <cell r="G84">
            <v>530250</v>
          </cell>
          <cell r="H84" t="str">
            <v>8%</v>
          </cell>
          <cell r="I84">
            <v>42420</v>
          </cell>
          <cell r="J84">
            <v>572670</v>
          </cell>
          <cell r="K84" t="str">
            <v>CHI NHÁNH LIÊN HIỆP HỢP TÁC XÃ THƯƠNG MẠI TP.HCM - CO.OPMART CAI LẬY</v>
          </cell>
          <cell r="L84" t="str">
            <v>0301175691-039</v>
          </cell>
          <cell r="M84" t="str">
            <v>đã thanh toán 23.01.2025</v>
          </cell>
        </row>
        <row r="85">
          <cell r="D85">
            <v>68647</v>
          </cell>
          <cell r="E85" t="str">
            <v>1C24TNN</v>
          </cell>
          <cell r="F85" t="str">
            <v>CHI NHÁNH LIÊN HIỆP HỢP TÁC XÃ THƯƠNG MẠI TP.HCM - CO.OPMART CAI LẬY</v>
          </cell>
          <cell r="G85">
            <v>551250</v>
          </cell>
          <cell r="H85" t="str">
            <v>8%</v>
          </cell>
          <cell r="I85">
            <v>44100</v>
          </cell>
          <cell r="J85">
            <v>595350</v>
          </cell>
          <cell r="K85" t="str">
            <v>CHI NHÁNH LIÊN HIỆP HỢP TÁC XÃ THƯƠNG MẠI TP.HCM - CO.OPMART CAI LẬY</v>
          </cell>
          <cell r="L85" t="str">
            <v>0301175691-039</v>
          </cell>
          <cell r="M85" t="str">
            <v>đã thanh toán 23.01.2025</v>
          </cell>
        </row>
        <row r="86">
          <cell r="D86">
            <v>68648</v>
          </cell>
          <cell r="E86" t="str">
            <v>1C24TNN</v>
          </cell>
          <cell r="F86" t="str">
            <v>CÔNG TY TNHH MỘT THÀNH VIÊN CO.OPMART CẦN THƠ</v>
          </cell>
          <cell r="G86">
            <v>1611750</v>
          </cell>
          <cell r="H86" t="str">
            <v>8%</v>
          </cell>
          <cell r="I86">
            <v>128940</v>
          </cell>
          <cell r="J86">
            <v>1740690</v>
          </cell>
          <cell r="K86" t="str">
            <v>CÔNG TY TNHH MỘT THÀNH VIÊN CO.OPMART CẦN THƠ</v>
          </cell>
          <cell r="L86" t="str">
            <v>1801312884</v>
          </cell>
          <cell r="M86" t="str">
            <v>đã thanh toán 23.01.2025</v>
          </cell>
        </row>
        <row r="87">
          <cell r="D87">
            <v>68649</v>
          </cell>
          <cell r="E87" t="str">
            <v>1C24TNN</v>
          </cell>
          <cell r="F87" t="str">
            <v>CÔNG TY TNHH MỘT THÀNH VIÊN CO.OPMART CẦN THƠ</v>
          </cell>
          <cell r="G87">
            <v>551250</v>
          </cell>
          <cell r="H87" t="str">
            <v>8%</v>
          </cell>
          <cell r="I87">
            <v>44100</v>
          </cell>
          <cell r="J87">
            <v>595350</v>
          </cell>
          <cell r="K87" t="str">
            <v>CÔNG TY TNHH MỘT THÀNH VIÊN CO.OPMART CẦN THƠ</v>
          </cell>
          <cell r="L87" t="str">
            <v>1801312884</v>
          </cell>
          <cell r="M87" t="str">
            <v>đã thanh toán 23.01.2025</v>
          </cell>
        </row>
        <row r="88">
          <cell r="D88">
            <v>68650</v>
          </cell>
          <cell r="E88" t="str">
            <v>1C24TNN</v>
          </cell>
          <cell r="F88" t="str">
            <v>CHI NHÁNH LIÊN HIỆP HỢP TÁC XÃ THƯƠNG MẠI TP. HỒ CHÍ MINH - CO.OPMART PHƯỚC ĐÔNG</v>
          </cell>
          <cell r="G88">
            <v>530250</v>
          </cell>
          <cell r="H88" t="str">
            <v>8%</v>
          </cell>
          <cell r="I88">
            <v>42420</v>
          </cell>
          <cell r="J88">
            <v>572670</v>
          </cell>
          <cell r="K88" t="str">
            <v>CHI NHÁNH LIÊN HIỆP HỢP TÁC XÃ THƯƠNG MẠI TP. HỒ CHÍ MINH - CO.OPMART PHƯỚC ĐÔNG</v>
          </cell>
          <cell r="L88" t="str">
            <v>0301175691-043</v>
          </cell>
          <cell r="M88" t="str">
            <v>đã thanh toán 23.01.2025</v>
          </cell>
        </row>
        <row r="89">
          <cell r="D89">
            <v>68651</v>
          </cell>
          <cell r="E89" t="str">
            <v>1C24TNN</v>
          </cell>
          <cell r="F89" t="str">
            <v>CHI NHÁNH LIÊN HIỆP HỢP TÁC XÃ THƯƠNG MẠI TP. HỒ CHÍ MINH - CO.OPMART PHƯỚC ĐÔNG</v>
          </cell>
          <cell r="G89">
            <v>551250</v>
          </cell>
          <cell r="H89" t="str">
            <v>8%</v>
          </cell>
          <cell r="I89">
            <v>44100</v>
          </cell>
          <cell r="J89">
            <v>595350</v>
          </cell>
          <cell r="K89" t="str">
            <v>CHI NHÁNH LIÊN HIỆP HỢP TÁC XÃ THƯƠNG MẠI TP. HỒ CHÍ MINH - CO.OPMART PHƯỚC ĐÔNG</v>
          </cell>
          <cell r="L89" t="str">
            <v>0301175691-043</v>
          </cell>
          <cell r="M89" t="str">
            <v>đã thanh toán 23.01.2025</v>
          </cell>
        </row>
        <row r="90">
          <cell r="D90">
            <v>68652</v>
          </cell>
          <cell r="E90" t="str">
            <v>1C24TNN</v>
          </cell>
          <cell r="F90" t="str">
            <v>CÔNG TY TRÁCH NHIỆM HỮU HẠN THƯƠNG MẠI DỊCH VỤ SÀI GÒN - TÂY NINH</v>
          </cell>
          <cell r="G90">
            <v>1514100</v>
          </cell>
          <cell r="H90" t="str">
            <v>8%</v>
          </cell>
          <cell r="I90">
            <v>121128</v>
          </cell>
          <cell r="J90">
            <v>1635228</v>
          </cell>
          <cell r="K90" t="str">
            <v>CÔNG TY TRÁCH NHIỆM HỮU HẠN THƯƠNG MẠI DỊCH VỤ SÀI GÒN - TÂY NINH</v>
          </cell>
          <cell r="L90" t="str">
            <v>3900895373</v>
          </cell>
          <cell r="M90" t="str">
            <v>đã thanh toán 23.01.2025</v>
          </cell>
        </row>
        <row r="91">
          <cell r="D91">
            <v>68653</v>
          </cell>
          <cell r="E91" t="str">
            <v>1C24TNN</v>
          </cell>
          <cell r="F91" t="str">
            <v>CHI NHÁNH LIÊN HIỆP HỢP TÁC XÃ THƯƠNG MẠI TP. HỒ CHÍ MINH - CO.OPMART CHÂU ĐỐC</v>
          </cell>
          <cell r="G91">
            <v>1060500</v>
          </cell>
          <cell r="H91" t="str">
            <v>8%</v>
          </cell>
          <cell r="I91">
            <v>84840</v>
          </cell>
          <cell r="J91">
            <v>1145340</v>
          </cell>
          <cell r="K91" t="str">
            <v>CHI NHÁNH LIÊN HIỆP HỢP TÁC XÃ THƯƠNG MẠI TP. HỒ CHÍ MINH - CO.OPMART CHÂU ĐỐC</v>
          </cell>
          <cell r="L91" t="str">
            <v>0301175691-029</v>
          </cell>
          <cell r="M91" t="str">
            <v>đã thanh toán 23.01.2025</v>
          </cell>
        </row>
        <row r="92">
          <cell r="D92">
            <v>68654</v>
          </cell>
          <cell r="E92" t="str">
            <v>1C24TNN</v>
          </cell>
          <cell r="F92" t="str">
            <v>CÔNG TY TNHH MỘT THÀNH VIÊN THƯƠNG MẠI SÀI GÒN � VĨNH LONG</v>
          </cell>
          <cell r="G92">
            <v>551250</v>
          </cell>
          <cell r="H92" t="str">
            <v>8%</v>
          </cell>
          <cell r="I92">
            <v>44100</v>
          </cell>
          <cell r="J92">
            <v>595350</v>
          </cell>
          <cell r="K92" t="str">
            <v>CÔNG TY TNHH MỘT THÀNH VIÊN THƯƠNG MẠI SÀI GÒN � VĨNH LONG</v>
          </cell>
          <cell r="L92" t="str">
            <v>1500412758</v>
          </cell>
          <cell r="M92" t="str">
            <v>đã thanh toán 23.01.2025</v>
          </cell>
        </row>
        <row r="93">
          <cell r="D93">
            <v>68655</v>
          </cell>
          <cell r="E93" t="str">
            <v>1C24TNN</v>
          </cell>
          <cell r="F93" t="str">
            <v>CN LIÊN HIỆP HỢP TÁC XÃ THƯƠNG MẠI TP.HỒ CHÍ MINH- CO.OPMART TÂN CHÂU AN GIANG</v>
          </cell>
          <cell r="G93">
            <v>551250</v>
          </cell>
          <cell r="H93" t="str">
            <v>8%</v>
          </cell>
          <cell r="I93">
            <v>44100</v>
          </cell>
          <cell r="J93">
            <v>595350</v>
          </cell>
          <cell r="K93" t="str">
            <v>CN LIÊN HIỆP HỢP TÁC XÃ THƯƠNG MẠI TP.HỒ CHÍ MINH- CO.OPMART TÂN CHÂU AN GIANG</v>
          </cell>
          <cell r="L93" t="str">
            <v>0301175691-042</v>
          </cell>
          <cell r="M93" t="str">
            <v>đã thanh toán 23.01.2025</v>
          </cell>
        </row>
        <row r="94">
          <cell r="D94">
            <v>68656</v>
          </cell>
          <cell r="E94" t="str">
            <v>1C24TNN</v>
          </cell>
          <cell r="F94" t="str">
            <v>CHI NHÁNH LIÊN HIỆP HỢP TÁC XÃ THƯƠNG MẠI TP. HỒ CHÍ MINH-CO.OPMART SA ĐÉC</v>
          </cell>
          <cell r="G94">
            <v>2551780</v>
          </cell>
          <cell r="H94" t="str">
            <v>8%</v>
          </cell>
          <cell r="I94">
            <v>204142</v>
          </cell>
          <cell r="J94">
            <v>2755922</v>
          </cell>
          <cell r="K94" t="str">
            <v>CHI NHÁNH LIÊN HIỆP HỢP TÁC XÃ THƯƠNG MẠI TP. HỒ CHÍ MINH-CO.OPMART SA ĐÉC</v>
          </cell>
          <cell r="L94" t="str">
            <v>0301175691-026</v>
          </cell>
          <cell r="M94" t="str">
            <v>đã thanh toán 17.01.2025</v>
          </cell>
        </row>
        <row r="95">
          <cell r="D95">
            <v>68657</v>
          </cell>
          <cell r="E95" t="str">
            <v>1C24TNN</v>
          </cell>
          <cell r="F95" t="str">
            <v>CHI NHÁNH LIÊN HIỆP HỢP TÁC XÃ THƯƠNG MẠI TP. HỒ CHÍ MINH-CO.OPMART TÂN CHÂU</v>
          </cell>
          <cell r="G95">
            <v>567885</v>
          </cell>
          <cell r="H95" t="str">
            <v>8%</v>
          </cell>
          <cell r="I95">
            <v>45431</v>
          </cell>
          <cell r="J95">
            <v>613316</v>
          </cell>
          <cell r="K95" t="str">
            <v>CHI NHÁNH LIÊN HIỆP HỢP TÁC XÃ THƯƠNG MẠI TP. HỒ CHÍ MINH-CO.OPMART TÂN CHÂU</v>
          </cell>
          <cell r="L95" t="str">
            <v>0301175691-032</v>
          </cell>
          <cell r="M95" t="str">
            <v>đã thanh toán 17.01.2025</v>
          </cell>
        </row>
        <row r="96">
          <cell r="D96">
            <v>68658</v>
          </cell>
          <cell r="E96" t="str">
            <v>1C24TNN</v>
          </cell>
          <cell r="F96" t="str">
            <v>CN LIÊN HIỆP HỢP TÁC XÃ THƯƠNG MẠI TP.HỒ CHÍ MINH- CO.OPMART TÂN CHÂU AN GIANG</v>
          </cell>
          <cell r="G96">
            <v>867900</v>
          </cell>
          <cell r="H96" t="str">
            <v>8%</v>
          </cell>
          <cell r="I96">
            <v>69432</v>
          </cell>
          <cell r="J96">
            <v>937332</v>
          </cell>
          <cell r="K96" t="str">
            <v>CN LIÊN HIỆP HỢP TÁC XÃ THƯƠNG MẠI TP.HỒ CHÍ MINH- CO.OPMART TÂN CHÂU AN GIANG</v>
          </cell>
          <cell r="L96" t="str">
            <v>0301175691-042</v>
          </cell>
          <cell r="M96" t="str">
            <v>đã thanh toán 17.01.2025</v>
          </cell>
        </row>
        <row r="97">
          <cell r="D97">
            <v>68659</v>
          </cell>
          <cell r="E97" t="str">
            <v>1C24TNN</v>
          </cell>
          <cell r="F97" t="str">
            <v>CHI NHÁNH LIÊN HIỆP HỢP TÁC XÃ THƯƠNG MẠI TP. HỒ CHÍ MINH - CO. OPMART DƯƠNG MINH CHÂU</v>
          </cell>
          <cell r="G97">
            <v>1136789</v>
          </cell>
          <cell r="H97" t="str">
            <v>8%</v>
          </cell>
          <cell r="I97">
            <v>90943</v>
          </cell>
          <cell r="J97">
            <v>1227732</v>
          </cell>
          <cell r="K97" t="str">
            <v>CHI NHÁNH LIÊN HIỆP HỢP TÁC XÃ THƯƠNG MẠI TP. HỒ CHÍ MINH - CO. OPMART DƯƠNG MINH CHÂU</v>
          </cell>
          <cell r="L97" t="str">
            <v>0301175691-063</v>
          </cell>
          <cell r="M97" t="str">
            <v>đã thanh toán 17.01.2025</v>
          </cell>
        </row>
        <row r="98">
          <cell r="D98">
            <v>68660</v>
          </cell>
          <cell r="E98" t="str">
            <v>1C24TNN</v>
          </cell>
          <cell r="F98" t="str">
            <v>CHI NHÁNH LIÊN HIỆP HỢP TÁC XÃ THƯƠNG MẠI TP. HỒ CHÍ MINH - CO.OPMART PHƯỚC ĐÔNG</v>
          </cell>
          <cell r="G98">
            <v>555290</v>
          </cell>
          <cell r="H98" t="str">
            <v>8%</v>
          </cell>
          <cell r="I98">
            <v>44423</v>
          </cell>
          <cell r="J98">
            <v>599713</v>
          </cell>
          <cell r="K98" t="str">
            <v>CHI NHÁNH LIÊN HIỆP HỢP TÁC XÃ THƯƠNG MẠI TP. HỒ CHÍ MINH - CO.OPMART PHƯỚC ĐÔNG</v>
          </cell>
          <cell r="L98" t="str">
            <v>0301175691-043</v>
          </cell>
          <cell r="M98" t="str">
            <v>đã thanh toán 17.01.2025</v>
          </cell>
        </row>
        <row r="99">
          <cell r="D99">
            <v>68661</v>
          </cell>
          <cell r="E99" t="str">
            <v>1C24TNN</v>
          </cell>
          <cell r="F99" t="str">
            <v>CÔNG TY TRÁCH NHIỆM HỮU HẠN THƯƠNG MẠI DỊCH VỤ SÀI GÒN - TÂY NINH</v>
          </cell>
          <cell r="G99">
            <v>3123152</v>
          </cell>
          <cell r="H99" t="str">
            <v>8%</v>
          </cell>
          <cell r="I99">
            <v>249852</v>
          </cell>
          <cell r="J99">
            <v>3373004</v>
          </cell>
          <cell r="K99" t="str">
            <v>CÔNG TY TRÁCH NHIỆM HỮU HẠN THƯƠNG MẠI DỊCH VỤ SÀI GÒN - TÂY NINH</v>
          </cell>
          <cell r="L99" t="str">
            <v>3900895373</v>
          </cell>
          <cell r="M99" t="str">
            <v>đã thanh toán 17.01.2025</v>
          </cell>
        </row>
        <row r="100">
          <cell r="D100">
            <v>68662</v>
          </cell>
          <cell r="E100" t="str">
            <v>1C24TNN</v>
          </cell>
          <cell r="F100" t="str">
            <v>CHI NHÁNH LIÊN HIỆP HTX TM TP.HCM - CO.OPMART CAO LÃNH</v>
          </cell>
          <cell r="G100">
            <v>1468620</v>
          </cell>
          <cell r="H100" t="str">
            <v>8%</v>
          </cell>
          <cell r="I100">
            <v>117490</v>
          </cell>
          <cell r="J100">
            <v>1586110</v>
          </cell>
          <cell r="K100" t="str">
            <v>CHI NHÁNH LIÊN HIỆP HTX TM TP.HCM - CO.OPMART CAO LÃNH</v>
          </cell>
          <cell r="L100" t="str">
            <v>0301175691-012</v>
          </cell>
          <cell r="M100" t="str">
            <v>đã thanh toán 17.01.2025</v>
          </cell>
        </row>
        <row r="101">
          <cell r="D101">
            <v>68663</v>
          </cell>
          <cell r="E101" t="str">
            <v>1C24TNN</v>
          </cell>
          <cell r="F101" t="str">
            <v>CÔNG TY TNHH MTV THƯƠNG MẠI SÀI GÒN - HẬU GIANG</v>
          </cell>
          <cell r="G101">
            <v>734310</v>
          </cell>
          <cell r="H101" t="str">
            <v>8%</v>
          </cell>
          <cell r="I101">
            <v>58745</v>
          </cell>
          <cell r="J101">
            <v>793055</v>
          </cell>
          <cell r="K101" t="str">
            <v>CÔNG TY TNHH MTV THƯƠNG MẠI SÀI GÒN - HẬU GIANG</v>
          </cell>
          <cell r="L101" t="str">
            <v>6300028342</v>
          </cell>
          <cell r="M101" t="str">
            <v>đã thanh toán 17.01.2025</v>
          </cell>
        </row>
        <row r="102">
          <cell r="D102">
            <v>68664</v>
          </cell>
          <cell r="E102" t="str">
            <v>1C24TNN</v>
          </cell>
          <cell r="F102" t="str">
            <v>CHI NHÁNH LIÊN HIỆP HỢP TÁC XÃ THƯƠNG MẠI TP. HỒ CHÍ MINH - CO.OPMART THỐT NỐT</v>
          </cell>
          <cell r="G102">
            <v>496650</v>
          </cell>
          <cell r="H102" t="str">
            <v>8%</v>
          </cell>
          <cell r="I102">
            <v>39732</v>
          </cell>
          <cell r="J102">
            <v>536382</v>
          </cell>
          <cell r="K102" t="str">
            <v>CHI NHÁNH LIÊN HIỆP HỢP TÁC XÃ THƯƠNG MẠI TP. HỒ CHÍ MINH - CO.OPMART THỐT NỐT</v>
          </cell>
          <cell r="L102" t="str">
            <v>0301175691-028</v>
          </cell>
          <cell r="M102" t="str">
            <v>đã thanh toán 17.01.2025</v>
          </cell>
        </row>
        <row r="103">
          <cell r="D103">
            <v>68665</v>
          </cell>
          <cell r="E103" t="str">
            <v>1C24TNN</v>
          </cell>
          <cell r="F103" t="str">
            <v>CO.OPMART SCA – TÂY NINH</v>
          </cell>
          <cell r="G103">
            <v>1132781</v>
          </cell>
          <cell r="H103" t="str">
            <v>8%</v>
          </cell>
          <cell r="I103">
            <v>90622</v>
          </cell>
          <cell r="J103">
            <v>1223403</v>
          </cell>
          <cell r="K103" t="str">
            <v>CÔNG TY TRÁCH NHIỆM HỮU HẠN THƯƠNG MẠI DỊCH VỤ SÀI GÒN - TÂY NINH</v>
          </cell>
          <cell r="L103" t="str">
            <v>3900895373</v>
          </cell>
          <cell r="M103" t="str">
            <v>đã thanh toán 17.01.2025</v>
          </cell>
        </row>
        <row r="104">
          <cell r="D104">
            <v>68666</v>
          </cell>
          <cell r="E104" t="str">
            <v>1C24TNN</v>
          </cell>
          <cell r="F104" t="str">
            <v>Cửa Hàng Co.opFood CT Nguyễn Văn Cừ Nối Dài</v>
          </cell>
          <cell r="G104">
            <v>886086</v>
          </cell>
          <cell r="H104" t="str">
            <v>8%</v>
          </cell>
          <cell r="I104">
            <v>70887</v>
          </cell>
          <cell r="J104">
            <v>956973</v>
          </cell>
          <cell r="K104" t="str">
            <v>CHI NHÁNH CÔNG TY TNHH MỘT THÀNH VIÊN THỰC PHẨM SAIGON CO.OP - CO.OP FOOD KHU VỰC CẦN THƠ</v>
          </cell>
          <cell r="L104" t="str">
            <v>0309129418-144</v>
          </cell>
          <cell r="M104" t="str">
            <v>đã thanh toán 17.01.2025</v>
          </cell>
        </row>
        <row r="105">
          <cell r="D105">
            <v>68667</v>
          </cell>
          <cell r="E105" t="str">
            <v>1C24TNN</v>
          </cell>
          <cell r="F105" t="str">
            <v>Cửa Hàng Co.opFood CT Lê Hồng Phong</v>
          </cell>
          <cell r="G105">
            <v>652968</v>
          </cell>
          <cell r="H105" t="str">
            <v>8%</v>
          </cell>
          <cell r="I105">
            <v>52237</v>
          </cell>
          <cell r="J105">
            <v>705205</v>
          </cell>
          <cell r="K105" t="str">
            <v>CHI NHÁNH CÔNG TY TNHH MỘT THÀNH VIÊN THỰC PHẨM SAIGON CO.OP - CO.OP FOOD KHU VỰC CẦN THƠ</v>
          </cell>
          <cell r="L105" t="str">
            <v>0309129418-144</v>
          </cell>
          <cell r="M105" t="str">
            <v>đã thanh toán 17.01.2025</v>
          </cell>
        </row>
        <row r="106">
          <cell r="D106">
            <v>785</v>
          </cell>
          <cell r="E106" t="str">
            <v>1K24TVE</v>
          </cell>
          <cell r="F106" t="str">
            <v>Hàng trả - 9422-09422-CF CT KDC 91B - COOPFOOD-144</v>
          </cell>
          <cell r="G106">
            <v>-334270</v>
          </cell>
          <cell r="H106" t="str">
            <v>8%</v>
          </cell>
          <cell r="I106">
            <v>-26742</v>
          </cell>
          <cell r="J106">
            <v>-361012</v>
          </cell>
          <cell r="K106" t="str">
            <v>CHI NHÁNH CÔNG TY TNHH MỘT THÀNH VIÊN THỰC PHẨM SAIGON CO.OP - CO.OP FOOD KHU VỰC CẦN THƠ</v>
          </cell>
          <cell r="L106" t="str">
            <v>0309129418-144</v>
          </cell>
          <cell r="M106" t="str">
            <v>đã thanh toán 17.01.2025</v>
          </cell>
        </row>
        <row r="107">
          <cell r="D107">
            <v>68677</v>
          </cell>
          <cell r="E107" t="str">
            <v>1C24TNN</v>
          </cell>
          <cell r="F107" t="str">
            <v>CÔNG TY TNHH SAIGON CO-OP FAIRPRICE. Co-opXtra Sư Vạn Hạnh</v>
          </cell>
          <cell r="G107">
            <v>1625412</v>
          </cell>
          <cell r="H107" t="str">
            <v>8%</v>
          </cell>
          <cell r="I107">
            <v>130033</v>
          </cell>
          <cell r="J107">
            <v>1755445</v>
          </cell>
          <cell r="K107" t="str">
            <v>CÔNG TY TNHH SAIGON CO-OP FAIRPRICE</v>
          </cell>
          <cell r="L107" t="str">
            <v>0312263124</v>
          </cell>
          <cell r="M107" t="str">
            <v>đã thanh toán 17.01.2025</v>
          </cell>
        </row>
        <row r="108">
          <cell r="D108">
            <v>68681</v>
          </cell>
          <cell r="E108" t="str">
            <v>1C24TNN</v>
          </cell>
          <cell r="F108" t="str">
            <v>CÔNG TY TNHH MỘT THÀNH VIÊN SÀI GÒN CO.OP ĐÌNH CHIỂU</v>
          </cell>
          <cell r="G108">
            <v>2767335</v>
          </cell>
          <cell r="H108" t="str">
            <v>8%</v>
          </cell>
          <cell r="I108">
            <v>221387</v>
          </cell>
          <cell r="J108">
            <v>2988722</v>
          </cell>
          <cell r="K108" t="str">
            <v>CÔNG TY TNHH MỘT THÀNH VIÊN SÀI GÒN CO.OP ĐÌNH CHIỂU</v>
          </cell>
          <cell r="L108" t="str">
            <v>0305772762</v>
          </cell>
          <cell r="M108" t="str">
            <v>đã thanh toán 17.01.2025</v>
          </cell>
        </row>
        <row r="109">
          <cell r="D109">
            <v>68682</v>
          </cell>
          <cell r="E109" t="str">
            <v>1C24TNN</v>
          </cell>
          <cell r="F109" t="str">
            <v>CÔNG TY TNHH MỘT THÀNH VIÊN SÀI GÒN CO.OP NHIÊU LỘC</v>
          </cell>
          <cell r="G109">
            <v>2480260</v>
          </cell>
          <cell r="H109" t="str">
            <v>8%</v>
          </cell>
          <cell r="I109">
            <v>198421</v>
          </cell>
          <cell r="J109">
            <v>2678681</v>
          </cell>
          <cell r="K109" t="str">
            <v>CÔNG TY TNHH MỘT THÀNH VIÊN SÀI GÒN CO.OP NHIÊU LỘC</v>
          </cell>
          <cell r="L109" t="str">
            <v>0305305768</v>
          </cell>
          <cell r="M109" t="str">
            <v>đã thanh toán 17.01.2025</v>
          </cell>
        </row>
        <row r="110">
          <cell r="D110">
            <v>68686</v>
          </cell>
          <cell r="E110" t="str">
            <v>1C24TNN</v>
          </cell>
          <cell r="F110" t="str">
            <v>Cửa Hàng Co.opFood Trương Công Định</v>
          </cell>
          <cell r="G110">
            <v>451845</v>
          </cell>
          <cell r="H110" t="str">
            <v>8%</v>
          </cell>
          <cell r="I110">
            <v>36148</v>
          </cell>
          <cell r="J110">
            <v>487993</v>
          </cell>
          <cell r="K110" t="str">
            <v>CÔNG TY TNHH MỘT THÀNH VIÊN THỰC PHẨM SAIGON CO.OP</v>
          </cell>
          <cell r="L110" t="str">
            <v>0309129418</v>
          </cell>
          <cell r="M110" t="str">
            <v>đã thanh toán 17.01.2025</v>
          </cell>
        </row>
        <row r="111">
          <cell r="D111">
            <v>68689</v>
          </cell>
          <cell r="E111" t="str">
            <v>1C24TNN</v>
          </cell>
          <cell r="F111" t="str">
            <v>Cửa Hàng Co.opFood CC Petroland</v>
          </cell>
          <cell r="G111">
            <v>700329</v>
          </cell>
          <cell r="H111" t="str">
            <v>8%</v>
          </cell>
          <cell r="I111">
            <v>56026</v>
          </cell>
          <cell r="J111">
            <v>756355</v>
          </cell>
          <cell r="K111" t="str">
            <v>CÔNG TY TNHH MỘT THÀNH VIÊN THỰC PHẨM SAIGON CO.OP</v>
          </cell>
          <cell r="L111" t="str">
            <v>0309129418</v>
          </cell>
          <cell r="M111" t="str">
            <v>đã thanh toán 17.01.2025</v>
          </cell>
        </row>
        <row r="112">
          <cell r="D112">
            <v>68691</v>
          </cell>
          <cell r="E112" t="str">
            <v>1C24TNN</v>
          </cell>
          <cell r="F112" t="str">
            <v>CHI NHÁNH LIÊN HIỆP HỢP TÁC XÃ THƯƠNG MẠI TP. HỒ CHÍ MINH - CO.OPMART ĐỒNG VĂN CỐNG</v>
          </cell>
          <cell r="G112">
            <v>1082923</v>
          </cell>
          <cell r="H112" t="str">
            <v>8%</v>
          </cell>
          <cell r="I112">
            <v>86634</v>
          </cell>
          <cell r="J112">
            <v>1169557</v>
          </cell>
          <cell r="K112" t="str">
            <v>CHI NHÁNH LIÊN HIỆP HỢP TÁC XÃ THƯƠNG MẠI TP. HỒ CHÍ MINH - CO.OPMART ĐỒNG VĂN CỐNG</v>
          </cell>
          <cell r="L112" t="str">
            <v>0301175691-031</v>
          </cell>
          <cell r="M112" t="str">
            <v>đã thanh toán 17.01.2025</v>
          </cell>
        </row>
        <row r="113">
          <cell r="D113">
            <v>68702</v>
          </cell>
          <cell r="E113" t="str">
            <v>1C24TNN</v>
          </cell>
          <cell r="F113" t="str">
            <v>Cửa Hàng Co.opFood Nguyễn Cửu Đàm</v>
          </cell>
          <cell r="G113">
            <v>513187</v>
          </cell>
          <cell r="H113" t="str">
            <v>8%</v>
          </cell>
          <cell r="I113">
            <v>41055</v>
          </cell>
          <cell r="J113">
            <v>554242</v>
          </cell>
          <cell r="K113" t="str">
            <v>CÔNG TY TNHH MỘT THÀNH VIÊN THỰC PHẨM SAIGON CO.OP</v>
          </cell>
          <cell r="L113" t="str">
            <v>0309129418</v>
          </cell>
          <cell r="M113" t="str">
            <v>đã thanh toán 17.01.2025</v>
          </cell>
        </row>
        <row r="114">
          <cell r="D114">
            <v>68703</v>
          </cell>
          <cell r="E114" t="str">
            <v>1C24TNN</v>
          </cell>
          <cell r="F114" t="str">
            <v>Cửa Hàng Co.opFood Vườn Lài 192</v>
          </cell>
          <cell r="G114">
            <v>810810</v>
          </cell>
          <cell r="H114" t="str">
            <v>8%</v>
          </cell>
          <cell r="I114">
            <v>64865</v>
          </cell>
          <cell r="J114">
            <v>875675</v>
          </cell>
          <cell r="K114" t="str">
            <v>CÔNG TY TNHH MỘT THÀNH VIÊN THỰC PHẨM SAIGON CO.OP</v>
          </cell>
          <cell r="L114" t="str">
            <v>0309129418</v>
          </cell>
          <cell r="M114" t="str">
            <v>đã thanh toán 17.01.2025</v>
          </cell>
        </row>
        <row r="115">
          <cell r="D115">
            <v>68704</v>
          </cell>
          <cell r="E115" t="str">
            <v>1C24TNN</v>
          </cell>
          <cell r="F115" t="str">
            <v>Cửa Hàng Co.opFood Tây Thạnh</v>
          </cell>
          <cell r="G115">
            <v>522701</v>
          </cell>
          <cell r="H115" t="str">
            <v>8%</v>
          </cell>
          <cell r="I115">
            <v>41816</v>
          </cell>
          <cell r="J115">
            <v>564517</v>
          </cell>
          <cell r="K115" t="str">
            <v>CÔNG TY TNHH MỘT THÀNH VIÊN THỰC PHẨM SAIGON CO.OP</v>
          </cell>
          <cell r="L115" t="str">
            <v>0309129418</v>
          </cell>
          <cell r="M115" t="str">
            <v>đã thanh toán 17.01.2025</v>
          </cell>
        </row>
        <row r="116">
          <cell r="D116">
            <v>68707</v>
          </cell>
          <cell r="E116" t="str">
            <v>1C24TNN</v>
          </cell>
          <cell r="F116" t="str">
            <v>Cửa Hàng Co.opFood Kênh Tân Hóa</v>
          </cell>
          <cell r="G116">
            <v>810810</v>
          </cell>
          <cell r="H116" t="str">
            <v>8%</v>
          </cell>
          <cell r="I116">
            <v>64865</v>
          </cell>
          <cell r="J116">
            <v>875675</v>
          </cell>
          <cell r="K116" t="str">
            <v>CÔNG TY TNHH MỘT THÀNH VIÊN THỰC PHẨM SAIGON CO.OP</v>
          </cell>
          <cell r="L116" t="str">
            <v>0309129418</v>
          </cell>
          <cell r="M116" t="str">
            <v>đã thanh toán 17.01.2025</v>
          </cell>
        </row>
        <row r="117">
          <cell r="D117">
            <v>68709</v>
          </cell>
          <cell r="E117" t="str">
            <v>1C24TNN</v>
          </cell>
          <cell r="F117" t="str">
            <v>Cửa Hàng Co.opFood Tôn Thất Thuyết</v>
          </cell>
          <cell r="G117">
            <v>737771</v>
          </cell>
          <cell r="H117" t="str">
            <v>8%</v>
          </cell>
          <cell r="I117">
            <v>59022</v>
          </cell>
          <cell r="J117">
            <v>796793</v>
          </cell>
          <cell r="K117" t="str">
            <v>CÔNG TY TNHH MỘT THÀNH VIÊN THỰC PHẨM SAIGON CO.OP</v>
          </cell>
          <cell r="L117" t="str">
            <v>0309129418</v>
          </cell>
          <cell r="M117" t="str">
            <v>đã thanh toán 17.01.2025</v>
          </cell>
        </row>
        <row r="118">
          <cell r="D118">
            <v>68710</v>
          </cell>
          <cell r="E118" t="str">
            <v>1C24TNN</v>
          </cell>
          <cell r="F118" t="str">
            <v>Cửa Hàng Co.opFood Nguyễn Oanh</v>
          </cell>
          <cell r="G118">
            <v>533904</v>
          </cell>
          <cell r="H118" t="str">
            <v>8%</v>
          </cell>
          <cell r="I118">
            <v>42712</v>
          </cell>
          <cell r="J118">
            <v>576616</v>
          </cell>
          <cell r="K118" t="str">
            <v>CÔNG TY TNHH MỘT THÀNH VIÊN THỰC PHẨM SAIGON CO.OP</v>
          </cell>
          <cell r="L118" t="str">
            <v>0309129418</v>
          </cell>
          <cell r="M118" t="str">
            <v>đã thanh toán 17.01.2025</v>
          </cell>
        </row>
        <row r="119">
          <cell r="D119">
            <v>68711</v>
          </cell>
          <cell r="E119" t="str">
            <v>1C24TNN</v>
          </cell>
          <cell r="F119" t="str">
            <v>Cửa Hàng Co.opFood Hà Huy Giáp 302</v>
          </cell>
          <cell r="G119">
            <v>487593</v>
          </cell>
          <cell r="H119" t="str">
            <v>8%</v>
          </cell>
          <cell r="I119">
            <v>39007</v>
          </cell>
          <cell r="J119">
            <v>526600</v>
          </cell>
          <cell r="K119" t="str">
            <v>CÔNG TY TNHH MỘT THÀNH VIÊN THỰC PHẨM SAIGON CO.OP</v>
          </cell>
          <cell r="L119" t="str">
            <v>0309129418</v>
          </cell>
          <cell r="M119" t="str">
            <v>đã thanh toán 17.01.2025</v>
          </cell>
        </row>
        <row r="120">
          <cell r="D120">
            <v>68713</v>
          </cell>
          <cell r="E120" t="str">
            <v>1C24TNN</v>
          </cell>
          <cell r="F120" t="str">
            <v>Cửa Hàng Co.opFood Đông Thạnh</v>
          </cell>
          <cell r="G120">
            <v>1293695</v>
          </cell>
          <cell r="H120" t="str">
            <v>8%</v>
          </cell>
          <cell r="I120">
            <v>103496</v>
          </cell>
          <cell r="J120">
            <v>1397191</v>
          </cell>
          <cell r="K120" t="str">
            <v>CÔNG TY TNHH MỘT THÀNH VIÊN THỰC PHẨM SAIGON CO.OP</v>
          </cell>
          <cell r="L120" t="str">
            <v>0309129418</v>
          </cell>
          <cell r="M120" t="str">
            <v>đã thanh toán 17.01.2025</v>
          </cell>
        </row>
        <row r="121">
          <cell r="D121">
            <v>68714</v>
          </cell>
          <cell r="E121" t="str">
            <v>1C24TNN</v>
          </cell>
          <cell r="F121" t="str">
            <v>CÔNG TY TNHH MỘT THÀNH VIÊN SÀI GÒN CO.OP HÓC MÔN</v>
          </cell>
          <cell r="G121">
            <v>2681885</v>
          </cell>
          <cell r="H121" t="str">
            <v>8%</v>
          </cell>
          <cell r="I121">
            <v>214551</v>
          </cell>
          <cell r="J121">
            <v>2896436</v>
          </cell>
          <cell r="K121" t="str">
            <v>CÔNG TY TNHH MỘT THÀNH VIÊN SÀI GÒN CO.OP HÓC MÔN</v>
          </cell>
          <cell r="L121" t="str">
            <v>0308425100</v>
          </cell>
          <cell r="M121" t="str">
            <v>đã thanh toán 17.01.2025</v>
          </cell>
        </row>
        <row r="122">
          <cell r="D122">
            <v>68725</v>
          </cell>
          <cell r="E122" t="str">
            <v>1C24TNN</v>
          </cell>
          <cell r="F122" t="str">
            <v>CÔNG TY TNHH MỘT THÀNH VIÊN CO.OP MART CẦN GIỜ</v>
          </cell>
          <cell r="G122">
            <v>1824650</v>
          </cell>
          <cell r="H122" t="str">
            <v>8%</v>
          </cell>
          <cell r="I122">
            <v>145972</v>
          </cell>
          <cell r="J122">
            <v>1970622</v>
          </cell>
          <cell r="K122" t="str">
            <v>CÔNG TY TNHH MỘT THÀNH VIÊN CO.OP MART CẦN GIỜ</v>
          </cell>
          <cell r="L122" t="str">
            <v>0311328890</v>
          </cell>
          <cell r="M122" t="str">
            <v>đã thanh toán 17.01.2025</v>
          </cell>
        </row>
        <row r="123">
          <cell r="D123">
            <v>68726</v>
          </cell>
          <cell r="E123" t="str">
            <v>1C24TNN</v>
          </cell>
          <cell r="F123" t="str">
            <v>CÔNG TY TNHH MỘT THÀNH VIÊN SÀI GÒN CO.OP BÌNH ĐỊNH</v>
          </cell>
          <cell r="G123">
            <v>530250</v>
          </cell>
          <cell r="H123" t="str">
            <v>8%</v>
          </cell>
          <cell r="I123">
            <v>42420</v>
          </cell>
          <cell r="J123">
            <v>572670</v>
          </cell>
          <cell r="K123" t="str">
            <v>CÔNG TY TNHH MỘT THÀNH VIÊN SÀI GÒN CO.OP BÌNH ĐỊNH</v>
          </cell>
          <cell r="L123" t="str">
            <v>4100506252</v>
          </cell>
          <cell r="M123" t="str">
            <v>đã thanh toán 23.01.2025</v>
          </cell>
        </row>
        <row r="124">
          <cell r="D124">
            <v>68727</v>
          </cell>
          <cell r="E124" t="str">
            <v>1C24TNN</v>
          </cell>
          <cell r="F124" t="str">
            <v>CÔNG TY TNHH THƯƠNG MẠI SÀI GÒN - GIA LAI</v>
          </cell>
          <cell r="G124">
            <v>1102500</v>
          </cell>
          <cell r="H124" t="str">
            <v>8%</v>
          </cell>
          <cell r="I124">
            <v>88200</v>
          </cell>
          <cell r="J124">
            <v>1190700</v>
          </cell>
          <cell r="K124" t="str">
            <v>CÔNG TY TNHH THƯƠNG MẠI SÀI GÒN - GIA LAI</v>
          </cell>
          <cell r="L124" t="str">
            <v>5900368395</v>
          </cell>
          <cell r="M124" t="str">
            <v>đã thanh toán 23.01.2025</v>
          </cell>
        </row>
        <row r="125">
          <cell r="D125">
            <v>68728</v>
          </cell>
          <cell r="E125" t="str">
            <v>1C24TNN</v>
          </cell>
          <cell r="F125" t="str">
            <v>CÔNG TY TNHH SÀI GÒN - BUÔN HỒ</v>
          </cell>
          <cell r="G125">
            <v>1060500</v>
          </cell>
          <cell r="H125" t="str">
            <v>8%</v>
          </cell>
          <cell r="I125">
            <v>84840</v>
          </cell>
          <cell r="J125">
            <v>1145340</v>
          </cell>
          <cell r="K125" t="str">
            <v>CÔNG TY TNHH SÀI GÒN - BUÔN HỒ</v>
          </cell>
          <cell r="L125" t="str">
            <v>6001561746</v>
          </cell>
          <cell r="M125" t="str">
            <v>đã thanh toán 23.01.2025</v>
          </cell>
        </row>
        <row r="126">
          <cell r="D126">
            <v>68729</v>
          </cell>
          <cell r="E126" t="str">
            <v>1C24TNN</v>
          </cell>
          <cell r="F126" t="str">
            <v>CHI NHÁNH LIÊN HIỆP HỢP TÁC XÃ THƯƠNG MẠI TP.HỒ CHÍ MINH - CO.OPMART KON TUM</v>
          </cell>
          <cell r="G126">
            <v>1102500</v>
          </cell>
          <cell r="H126" t="str">
            <v>8%</v>
          </cell>
          <cell r="I126">
            <v>88200</v>
          </cell>
          <cell r="J126">
            <v>1190700</v>
          </cell>
          <cell r="K126" t="str">
            <v>CHI NHÁNH LIÊN HIỆP HỢP TÁC XÃ THƯƠNG MẠI TP.HỒ CHÍ MINH - CO.OPMART KON TUM</v>
          </cell>
          <cell r="L126" t="str">
            <v>0301175691-035</v>
          </cell>
          <cell r="M126" t="str">
            <v>đã thanh toán 23.01.2025</v>
          </cell>
        </row>
        <row r="127">
          <cell r="D127">
            <v>68730</v>
          </cell>
          <cell r="E127" t="str">
            <v>1C24TNN</v>
          </cell>
          <cell r="F127" t="str">
            <v>CÔNG TY TNHH MỘT THÀNH VIÊN TMDV SIÊU THỊ CO.OPMART ĐÀ NẴNG</v>
          </cell>
          <cell r="G127">
            <v>1081500</v>
          </cell>
          <cell r="H127" t="str">
            <v>8%</v>
          </cell>
          <cell r="I127">
            <v>86520</v>
          </cell>
          <cell r="J127">
            <v>1168020</v>
          </cell>
          <cell r="K127" t="str">
            <v>CÔNG TY TNHH MỘT THÀNH VIÊN TMDV SIÊU THỊ CO.OPMART ĐÀ NẴNG</v>
          </cell>
          <cell r="L127" t="str">
            <v>0401281414</v>
          </cell>
          <cell r="M127" t="str">
            <v>đã thanh toán 23.01.2025</v>
          </cell>
        </row>
        <row r="128">
          <cell r="D128">
            <v>68731</v>
          </cell>
          <cell r="E128" t="str">
            <v>1C24TNN</v>
          </cell>
          <cell r="F128" t="str">
            <v>CHI NHÁNH LIÊN HIỆP HỢP TÁC XÃ THƯƠNG MẠI TP. HỒ CHÍ MINH - CO.OPMART BÀ RỊA</v>
          </cell>
          <cell r="G128">
            <v>1611750</v>
          </cell>
          <cell r="H128" t="str">
            <v>8%</v>
          </cell>
          <cell r="I128">
            <v>128940</v>
          </cell>
          <cell r="J128">
            <v>1740690</v>
          </cell>
          <cell r="K128" t="str">
            <v>CHI NHÁNH LIÊN HIỆP HỢP TÁC XÃ THƯƠNG MẠI TP. HỒ CHÍ MINH - CO.OPMART BÀ RỊA</v>
          </cell>
          <cell r="L128" t="str">
            <v>0301175691-024</v>
          </cell>
          <cell r="M128" t="str">
            <v>đã thanh toán 23.01.2025</v>
          </cell>
        </row>
        <row r="129">
          <cell r="D129">
            <v>68732</v>
          </cell>
          <cell r="E129" t="str">
            <v>1C24TNN</v>
          </cell>
          <cell r="F129" t="str">
            <v>CHI NHÁNH LIÊN HIỆP HỢP TÁC XÃ THƯƠNG MẠI TP. HỒ CHÍ MINH - CO.OPMART ĐĂK NÔNG</v>
          </cell>
          <cell r="G129">
            <v>3035550</v>
          </cell>
          <cell r="H129" t="str">
            <v>8%</v>
          </cell>
          <cell r="I129">
            <v>242844</v>
          </cell>
          <cell r="J129">
            <v>3278394</v>
          </cell>
          <cell r="K129" t="str">
            <v>CHI NHÁNH LIÊN HIỆP HỢP TÁC XÃ THƯƠNG MẠI TP. HỒ CHÍ MINH - CO.OPMART ĐĂK NÔNG</v>
          </cell>
          <cell r="L129" t="str">
            <v>0301175691-016</v>
          </cell>
          <cell r="M129" t="str">
            <v>đã thanh toán 17.01.2025</v>
          </cell>
        </row>
        <row r="130">
          <cell r="D130">
            <v>68733</v>
          </cell>
          <cell r="E130" t="str">
            <v>1C24TNN</v>
          </cell>
          <cell r="F130" t="str">
            <v>CÔNG TY TNHH MỘT THÀNH VIÊN THƯƠNG MẠI DỊCH VỤ SÀI GÒN - PHÚ YÊN</v>
          </cell>
          <cell r="G130">
            <v>1924970</v>
          </cell>
          <cell r="H130" t="str">
            <v>8%</v>
          </cell>
          <cell r="I130">
            <v>153998</v>
          </cell>
          <cell r="J130">
            <v>2078968</v>
          </cell>
          <cell r="K130" t="str">
            <v>CÔNG TY TNHH MỘT THÀNH VIÊN THƯƠNG MẠI DỊCH VỤ SÀI GÒN - PHÚ YÊN</v>
          </cell>
          <cell r="L130" t="str">
            <v>4400396829</v>
          </cell>
          <cell r="M130" t="str">
            <v>đã thanh toán 17.01.2025</v>
          </cell>
        </row>
        <row r="131">
          <cell r="D131">
            <v>68734</v>
          </cell>
          <cell r="E131" t="str">
            <v>1C24TNN</v>
          </cell>
          <cell r="F131" t="str">
            <v>CHI NHÁNH LIÊN HIỆP HỢP TÁC XÃ THƯƠNG MẠI TP.HỒ CHÍ MINH - CO.OPMART KON TUM</v>
          </cell>
          <cell r="G131">
            <v>1502925</v>
          </cell>
          <cell r="H131" t="str">
            <v>8%</v>
          </cell>
          <cell r="I131">
            <v>120234</v>
          </cell>
          <cell r="J131">
            <v>1623159</v>
          </cell>
          <cell r="K131" t="str">
            <v>CHI NHÁNH LIÊN HIỆP HỢP TÁC XÃ THƯƠNG MẠI TP.HỒ CHÍ MINH - CO.OPMART KON TUM</v>
          </cell>
          <cell r="L131" t="str">
            <v>0301175691-035</v>
          </cell>
          <cell r="M131" t="str">
            <v>đã thanh toán 17.01.2025</v>
          </cell>
        </row>
        <row r="132">
          <cell r="D132">
            <v>68735</v>
          </cell>
          <cell r="E132" t="str">
            <v>1C24TNN</v>
          </cell>
          <cell r="F132" t="str">
            <v>CHI NHÁNH LIÊN HIỆP HỢP TÁC XÃ THƯƠNG MẠI TP. HỒ CHÍ MINH - CO.OPMART BÀ RỊA</v>
          </cell>
          <cell r="G132">
            <v>6885490</v>
          </cell>
          <cell r="H132" t="str">
            <v>8%</v>
          </cell>
          <cell r="I132">
            <v>550839</v>
          </cell>
          <cell r="J132">
            <v>7436329</v>
          </cell>
          <cell r="K132" t="str">
            <v>CHI NHÁNH LIÊN HIỆP HỢP TÁC XÃ THƯƠNG MẠI TP. HỒ CHÍ MINH - CO.OPMART BÀ RỊA</v>
          </cell>
          <cell r="L132" t="str">
            <v>0301175691-024</v>
          </cell>
          <cell r="M132" t="str">
            <v>đã thanh toán 17.01.2025</v>
          </cell>
        </row>
        <row r="133">
          <cell r="D133">
            <v>68736</v>
          </cell>
          <cell r="E133" t="str">
            <v>1C24TNN</v>
          </cell>
          <cell r="F133" t="str">
            <v>CÔNG TY TNHH MỘT THÀNH VIÊN TMDV SIÊU THỊ CO.OPMART ĐÀ NẴNG</v>
          </cell>
          <cell r="G133">
            <v>734310</v>
          </cell>
          <cell r="H133" t="str">
            <v>8%</v>
          </cell>
          <cell r="I133">
            <v>58745</v>
          </cell>
          <cell r="J133">
            <v>793055</v>
          </cell>
          <cell r="K133" t="str">
            <v>CÔNG TY TNHH MỘT THÀNH VIÊN TMDV SIÊU THỊ CO.OPMART ĐÀ NẴNG</v>
          </cell>
          <cell r="L133" t="str">
            <v>0401281414</v>
          </cell>
          <cell r="M133" t="str">
            <v>đã thanh toán 17.01.2025</v>
          </cell>
        </row>
        <row r="134">
          <cell r="D134">
            <v>68737</v>
          </cell>
          <cell r="E134" t="str">
            <v>1C24TNN</v>
          </cell>
          <cell r="F134" t="str">
            <v>CÔNG TY TNHH SÀI GÒN - BUÔN HỒ</v>
          </cell>
          <cell r="G134">
            <v>1110580</v>
          </cell>
          <cell r="H134" t="str">
            <v>8%</v>
          </cell>
          <cell r="I134">
            <v>88846</v>
          </cell>
          <cell r="J134">
            <v>1199426</v>
          </cell>
          <cell r="K134" t="str">
            <v>CÔNG TY TNHH SÀI GÒN - BUÔN HỒ</v>
          </cell>
          <cell r="L134" t="str">
            <v>6001561746</v>
          </cell>
          <cell r="M134" t="str">
            <v>đã thanh toán 17.01.2025</v>
          </cell>
        </row>
        <row r="135">
          <cell r="D135">
            <v>68738</v>
          </cell>
          <cell r="E135" t="str">
            <v>1C24TNN</v>
          </cell>
          <cell r="F135" t="str">
            <v>CÔNG TY TNHH TMDV SÀI GÒN VŨNG TÀU</v>
          </cell>
          <cell r="G135">
            <v>6825580</v>
          </cell>
          <cell r="H135" t="str">
            <v>8%</v>
          </cell>
          <cell r="I135">
            <v>546046</v>
          </cell>
          <cell r="J135">
            <v>7371626</v>
          </cell>
          <cell r="K135" t="str">
            <v>CÔNG TY TNHH TMDV SÀI GÒN VŨNG TÀU</v>
          </cell>
          <cell r="L135" t="str">
            <v>3500817878</v>
          </cell>
          <cell r="M135" t="str">
            <v>đã thanh toán 17.01.2025</v>
          </cell>
        </row>
        <row r="136">
          <cell r="D136">
            <v>68739</v>
          </cell>
          <cell r="E136" t="str">
            <v>1C24TNN</v>
          </cell>
          <cell r="F136" t="str">
            <v>CÔNG TY TNHH  MỘT THÀNH VIÊN THƯƠNG MẠI DỊCH VỤ SÀI GÒN - BUÔN MA THUỘT</v>
          </cell>
          <cell r="G136">
            <v>734310</v>
          </cell>
          <cell r="H136" t="str">
            <v>8%</v>
          </cell>
          <cell r="I136">
            <v>58745</v>
          </cell>
          <cell r="J136">
            <v>793055</v>
          </cell>
          <cell r="K136" t="str">
            <v>CÔNG TY TNHH  MỘT THÀNH VIÊN THƯƠNG MẠI DỊCH VỤ SÀI GÒN - BUÔN MA THUỘT</v>
          </cell>
          <cell r="L136" t="str">
            <v>6000661931</v>
          </cell>
          <cell r="M136" t="str">
            <v>đã thanh toán 17.01.2025</v>
          </cell>
        </row>
        <row r="137">
          <cell r="D137">
            <v>68740</v>
          </cell>
          <cell r="E137" t="str">
            <v>1C24TNN</v>
          </cell>
          <cell r="F137" t="str">
            <v>CÔNG TY TNHH THƯƠNG MẠI SÀI GÒN - AN GIANG</v>
          </cell>
          <cell r="G137">
            <v>922445</v>
          </cell>
          <cell r="H137" t="str">
            <v>8%</v>
          </cell>
          <cell r="I137">
            <v>73796</v>
          </cell>
          <cell r="J137">
            <v>996241</v>
          </cell>
          <cell r="K137" t="str">
            <v>CÔNG TY TNHH THƯƠNG MẠI SÀI GÒN - AN GIANG</v>
          </cell>
          <cell r="L137" t="str">
            <v>1600674718</v>
          </cell>
          <cell r="M137" t="str">
            <v>đã thanh toán 17.01.2025</v>
          </cell>
        </row>
        <row r="138">
          <cell r="D138">
            <v>68741</v>
          </cell>
          <cell r="E138" t="str">
            <v>1C24TNN</v>
          </cell>
          <cell r="F138" t="str">
            <v>CHI NHÁNH LIÊN HIỆP HỢP TÁC XÃ THƯƠNG MẠI TP. HỒ CHÍ MINH - CO.OPMART THÁP MƯỜI</v>
          </cell>
          <cell r="G138">
            <v>496650</v>
          </cell>
          <cell r="H138" t="str">
            <v>8%</v>
          </cell>
          <cell r="I138">
            <v>39732</v>
          </cell>
          <cell r="J138">
            <v>536382</v>
          </cell>
          <cell r="K138" t="str">
            <v>CHI NHÁNH LIÊN HIỆP HỢP TÁC XÃ THƯƠNG MẠI TP. HỒ CHÍ MINH - CO.OPMART THÁP MƯỜI</v>
          </cell>
          <cell r="L138" t="str">
            <v>0301175691-066</v>
          </cell>
          <cell r="M138" t="str">
            <v>đã thanh toán 17.01.2025</v>
          </cell>
        </row>
        <row r="139">
          <cell r="D139">
            <v>68742</v>
          </cell>
          <cell r="E139" t="str">
            <v>1C24TNN</v>
          </cell>
          <cell r="F139" t="str">
            <v>CÔNG TY TNHH MỘT THÀNH VIÊN SÀI GÒN CO.OP BÌNH ĐỊNH</v>
          </cell>
          <cell r="G139">
            <v>5590308</v>
          </cell>
          <cell r="H139" t="str">
            <v>8%</v>
          </cell>
          <cell r="I139">
            <v>447225</v>
          </cell>
          <cell r="J139">
            <v>6037533</v>
          </cell>
          <cell r="K139" t="str">
            <v>CÔNG TY TNHH MỘT THÀNH VIÊN SÀI GÒN CO.OP BÌNH ĐỊNH</v>
          </cell>
          <cell r="L139" t="str">
            <v>4100506252</v>
          </cell>
          <cell r="M139" t="str">
            <v>đã thanh toán 17.01.2025</v>
          </cell>
        </row>
        <row r="140">
          <cell r="D140">
            <v>68743</v>
          </cell>
          <cell r="E140" t="str">
            <v>1C24TNN</v>
          </cell>
          <cell r="F140" t="str">
            <v>CÔNG TY TNHH THƯƠNG MẠI SÀI GÒN - GIA LAI</v>
          </cell>
          <cell r="G140">
            <v>496650</v>
          </cell>
          <cell r="H140" t="str">
            <v>8%</v>
          </cell>
          <cell r="I140">
            <v>39732</v>
          </cell>
          <cell r="J140">
            <v>536382</v>
          </cell>
          <cell r="K140" t="str">
            <v>CÔNG TY TNHH THƯƠNG MẠI SÀI GÒN - GIA LAI</v>
          </cell>
          <cell r="L140" t="str">
            <v>5900368395</v>
          </cell>
          <cell r="M140" t="str">
            <v>đã thanh toán 17.01.2025</v>
          </cell>
        </row>
        <row r="141">
          <cell r="D141">
            <v>68744</v>
          </cell>
          <cell r="E141" t="str">
            <v>1C24TNN</v>
          </cell>
          <cell r="F141" t="str">
            <v>CHI NHÁNH LIÊN HIỆP HỢP TÁC XÃ THƯƠNG MẠI TP. HỒ CHÍ MINH - CO.OPMART GÒ CÔNG</v>
          </cell>
          <cell r="G141">
            <v>496650</v>
          </cell>
          <cell r="H141" t="str">
            <v>8%</v>
          </cell>
          <cell r="I141">
            <v>39732</v>
          </cell>
          <cell r="J141">
            <v>536382</v>
          </cell>
          <cell r="K141" t="str">
            <v>CHI NHÁNH LIÊN HIỆP HỢP TÁC XÃ THƯƠNG MẠI TP. HỒ CHÍ MINH - CO.OPMART GÒ CÔNG</v>
          </cell>
          <cell r="L141" t="str">
            <v>0301175691-027</v>
          </cell>
          <cell r="M141" t="str">
            <v>đã thanh toán 17.01.2025</v>
          </cell>
        </row>
        <row r="142">
          <cell r="D142">
            <v>770</v>
          </cell>
          <cell r="E142" t="str">
            <v>1K24TVD</v>
          </cell>
          <cell r="F142" t="str">
            <v>Hàng trả - 9309-09309-CF BD VINH PHU 41 - COOPFOOD-123</v>
          </cell>
          <cell r="G142">
            <v>-551067</v>
          </cell>
          <cell r="H142" t="str">
            <v>8%</v>
          </cell>
          <cell r="I142">
            <v>-44085</v>
          </cell>
          <cell r="J142">
            <v>-595152</v>
          </cell>
          <cell r="K142" t="str">
            <v>CHI NHÁNH CÔNG TY TNHH MỘT THÀNH VIÊN THỰC PHẨM SAIGON CO.OP - CO.OP FOOD KHU VỰC BÌNH DƯƠNG</v>
          </cell>
          <cell r="L142" t="str">
            <v>0309129418-123</v>
          </cell>
          <cell r="M142" t="str">
            <v>đã thanh toán 17.01.2025</v>
          </cell>
        </row>
        <row r="143">
          <cell r="D143">
            <v>912</v>
          </cell>
          <cell r="E143" t="str">
            <v>1K24THL</v>
          </cell>
          <cell r="F143" t="str">
            <v>Hàng trả - 569-00569-CO.OPMART THAP MUOI - phiếu HT0006036 - COOP-066</v>
          </cell>
          <cell r="G143">
            <v>-661500</v>
          </cell>
          <cell r="H143" t="str">
            <v>8%</v>
          </cell>
          <cell r="I143">
            <v>-52920</v>
          </cell>
          <cell r="J143">
            <v>-714420</v>
          </cell>
          <cell r="K143" t="str">
            <v>CHI NHÁNH LIÊN HIỆP HỢP TÁC XÃ THƯƠNG MẠI TP. HỒ CHÍ MINH - CO.OPMART THÁP MƯỜI</v>
          </cell>
          <cell r="L143" t="str">
            <v>0301175691-066</v>
          </cell>
          <cell r="M143" t="str">
            <v>chưa thanh toán</v>
          </cell>
        </row>
        <row r="144">
          <cell r="D144">
            <v>917</v>
          </cell>
          <cell r="E144" t="str">
            <v>1K24THL</v>
          </cell>
          <cell r="F144" t="str">
            <v>Hàng trả - 569-00569-CO.OPMART THAP MUOI - phiếu HT0006038 - COOP-066</v>
          </cell>
          <cell r="G144">
            <v>-111058</v>
          </cell>
          <cell r="H144" t="str">
            <v>8%</v>
          </cell>
          <cell r="I144">
            <v>-8885</v>
          </cell>
          <cell r="J144">
            <v>-119943</v>
          </cell>
          <cell r="K144" t="str">
            <v>CHI NHÁNH LIÊN HIỆP HỢP TÁC XÃ THƯƠNG MẠI TP. HỒ CHÍ MINH - CO.OPMART THÁP MƯỜI</v>
          </cell>
          <cell r="L144" t="str">
            <v>0301175691-066</v>
          </cell>
          <cell r="M144" t="str">
            <v>đã thanh toán 17.01.2025</v>
          </cell>
        </row>
        <row r="145">
          <cell r="D145">
            <v>1519</v>
          </cell>
          <cell r="E145" t="str">
            <v>1K24TBR</v>
          </cell>
          <cell r="F145" t="str">
            <v>Hàng trả - 155-00155-Co.opMart Nguyen Dinh Chieu - phiếu HT0006061 - COOPNDC</v>
          </cell>
          <cell r="G145">
            <v>-1058400</v>
          </cell>
          <cell r="H145" t="str">
            <v>8%</v>
          </cell>
          <cell r="I145">
            <v>-84672</v>
          </cell>
          <cell r="J145">
            <v>-1143072</v>
          </cell>
          <cell r="K145" t="str">
            <v>CÔNG TY TNHH MỘT THÀNH VIÊN SÀI GÒN CO.OP ĐÌNH CHIỂU</v>
          </cell>
          <cell r="L145" t="str">
            <v>0305772762</v>
          </cell>
          <cell r="M145" t="str">
            <v>đã thanh toán 23.01.2025</v>
          </cell>
        </row>
        <row r="146">
          <cell r="D146">
            <v>1620</v>
          </cell>
          <cell r="E146" t="str">
            <v>1K24TGR</v>
          </cell>
          <cell r="F146" t="str">
            <v>Hàng trả - 539-00539-CO-OPMART PHAN RI - COOP-047</v>
          </cell>
          <cell r="G146">
            <v>-106050</v>
          </cell>
          <cell r="H146" t="str">
            <v>8%</v>
          </cell>
          <cell r="I146">
            <v>-8484</v>
          </cell>
          <cell r="J146">
            <v>-114534</v>
          </cell>
          <cell r="K146" t="str">
            <v>CHI NHÁNH LIÊN HIỆP HỢP TÁC XÃ THƯƠNG MẠI TP.HỒ CHÍ MINH - CO.OPMART PHAN RÍ CỬA</v>
          </cell>
          <cell r="L146" t="str">
            <v>0301175691-047</v>
          </cell>
          <cell r="M146" t="str">
            <v>chưa thanh toán</v>
          </cell>
        </row>
        <row r="147">
          <cell r="D147">
            <v>1895</v>
          </cell>
          <cell r="E147" t="str">
            <v>1C24TNF</v>
          </cell>
          <cell r="F147" t="str">
            <v/>
          </cell>
          <cell r="G147">
            <v>-404536</v>
          </cell>
          <cell r="H147" t="str">
            <v>8%</v>
          </cell>
          <cell r="I147">
            <v>-32363</v>
          </cell>
          <cell r="J147">
            <v>-436899</v>
          </cell>
          <cell r="K147" t="str">
            <v>CÔNG TY TNHH MỘT THÀNH VIÊN MARFOUR</v>
          </cell>
          <cell r="L147" t="str">
            <v>0107751489</v>
          </cell>
          <cell r="M147" t="str">
            <v>đã thanh toán 20.02.2025</v>
          </cell>
        </row>
        <row r="148">
          <cell r="D148">
            <v>1896</v>
          </cell>
          <cell r="E148" t="str">
            <v>1C24TNF</v>
          </cell>
          <cell r="F148" t="str">
            <v/>
          </cell>
          <cell r="G148">
            <v>-111606</v>
          </cell>
          <cell r="H148" t="str">
            <v>8%</v>
          </cell>
          <cell r="I148">
            <v>-8928</v>
          </cell>
          <cell r="J148">
            <v>-120534</v>
          </cell>
          <cell r="K148" t="str">
            <v>CÔNG TY TNHH MỘT THÀNH VIÊN MARFOUR</v>
          </cell>
          <cell r="L148" t="str">
            <v>0107751489</v>
          </cell>
          <cell r="M148" t="str">
            <v>đã thanh toán 20.02.2025</v>
          </cell>
        </row>
        <row r="149">
          <cell r="D149">
            <v>1897</v>
          </cell>
          <cell r="E149" t="str">
            <v>1C24TNF</v>
          </cell>
          <cell r="F149" t="str">
            <v/>
          </cell>
          <cell r="G149">
            <v>-110250</v>
          </cell>
          <cell r="H149" t="str">
            <v>8%</v>
          </cell>
          <cell r="I149">
            <v>-8820</v>
          </cell>
          <cell r="J149">
            <v>-119070</v>
          </cell>
          <cell r="K149" t="str">
            <v>CÔNG TY TNHH MỘT THÀNH VIÊN MARFOUR</v>
          </cell>
          <cell r="L149" t="str">
            <v>0107751489</v>
          </cell>
          <cell r="M149" t="str">
            <v>đã thanh toán 27.02.2025</v>
          </cell>
        </row>
        <row r="150">
          <cell r="D150">
            <v>23500</v>
          </cell>
          <cell r="E150" t="str">
            <v>1K24TVA</v>
          </cell>
          <cell r="F150" t="str">
            <v>Hàng trả - 2009-02009-CF GO DUA 112 - phiếu HT0005962 - coop2009</v>
          </cell>
          <cell r="G150">
            <v>-888464</v>
          </cell>
          <cell r="H150" t="str">
            <v>8%</v>
          </cell>
          <cell r="I150">
            <v>-71077</v>
          </cell>
          <cell r="J150">
            <v>-959541</v>
          </cell>
          <cell r="K150" t="str">
            <v>CÔNG TY TNHH MỘT THÀNH VIÊN THỰC PHẨM SAIGON CO.OP</v>
          </cell>
          <cell r="L150" t="str">
            <v>0309129418</v>
          </cell>
          <cell r="M150" t="str">
            <v>đã thanh toán 17.01.2025</v>
          </cell>
        </row>
        <row r="151">
          <cell r="D151">
            <v>23501</v>
          </cell>
          <cell r="E151" t="str">
            <v>1K24TVA</v>
          </cell>
          <cell r="F151" t="str">
            <v>Hàng trả - 2021-02021-CF CC 4S LINH DONG - coop2021</v>
          </cell>
          <cell r="G151">
            <v>-331351</v>
          </cell>
          <cell r="H151" t="str">
            <v>8%</v>
          </cell>
          <cell r="I151">
            <v>-26508</v>
          </cell>
          <cell r="J151">
            <v>-357859</v>
          </cell>
          <cell r="K151" t="str">
            <v>CÔNG TY TNHH MỘT THÀNH VIÊN THỰC PHẨM SAIGON CO.OP</v>
          </cell>
          <cell r="L151" t="str">
            <v>0309129418</v>
          </cell>
          <cell r="M151" t="str">
            <v>đã thanh toán 17.01.2025</v>
          </cell>
        </row>
        <row r="152">
          <cell r="D152">
            <v>23506</v>
          </cell>
          <cell r="E152" t="str">
            <v>1K24TVA</v>
          </cell>
          <cell r="F152" t="str">
            <v>Hàng trả - 2029-02029-CF CC DAT GIA - coop0058</v>
          </cell>
          <cell r="G152">
            <v>-322480</v>
          </cell>
          <cell r="H152" t="str">
            <v>8%</v>
          </cell>
          <cell r="I152">
            <v>-25798</v>
          </cell>
          <cell r="J152">
            <v>-348278</v>
          </cell>
          <cell r="K152" t="str">
            <v>CÔNG TY TNHH MỘT THÀNH VIÊN THỰC PHẨM SAIGON CO.OP</v>
          </cell>
          <cell r="L152" t="str">
            <v>0309129418</v>
          </cell>
          <cell r="M152" t="str">
            <v>đã thanh toán 17.01.2025</v>
          </cell>
        </row>
        <row r="153">
          <cell r="D153">
            <v>23514</v>
          </cell>
          <cell r="E153" t="str">
            <v>1K24TVA</v>
          </cell>
          <cell r="F153" t="str">
            <v>Hàng trả - 279-00279-CF TON THAT THUYET - coop279</v>
          </cell>
          <cell r="G153">
            <v>-389180</v>
          </cell>
          <cell r="H153" t="str">
            <v>8%</v>
          </cell>
          <cell r="I153">
            <v>-31134</v>
          </cell>
          <cell r="J153">
            <v>-420314</v>
          </cell>
          <cell r="K153" t="str">
            <v>CÔNG TY TNHH MỘT THÀNH VIÊN THỰC PHẨM SAIGON CO.OP</v>
          </cell>
          <cell r="L153" t="str">
            <v>0309129418</v>
          </cell>
          <cell r="M153" t="str">
            <v>đã thanh toán 17.01.2025</v>
          </cell>
        </row>
        <row r="154">
          <cell r="D154">
            <v>23517</v>
          </cell>
          <cell r="E154" t="str">
            <v>1K24TVA</v>
          </cell>
          <cell r="F154" t="str">
            <v>Hàng trả - 2134-02134-CF CC PHU HOANG ANH - phiếu HT0006059 - coop2134</v>
          </cell>
          <cell r="G154">
            <v>-55688</v>
          </cell>
          <cell r="H154" t="str">
            <v>8%</v>
          </cell>
          <cell r="I154">
            <v>-4455</v>
          </cell>
          <cell r="J154">
            <v>-60143</v>
          </cell>
          <cell r="K154" t="str">
            <v>CÔNG TY TNHH MỘT THÀNH VIÊN THỰC PHẨM SAIGON CO.OP</v>
          </cell>
          <cell r="L154" t="str">
            <v>0309129418</v>
          </cell>
          <cell r="M154" t="str">
            <v>đã thanh toán 17.01.2025</v>
          </cell>
        </row>
        <row r="155">
          <cell r="D155">
            <v>23538</v>
          </cell>
          <cell r="E155" t="str">
            <v>1K24TVA</v>
          </cell>
          <cell r="F155" t="str">
            <v>Hàng trả - 2023-02023-CF DS2 TRUONG THO - phiếu HT0005965 - coop0104</v>
          </cell>
          <cell r="G155">
            <v>-80292</v>
          </cell>
          <cell r="H155" t="str">
            <v>8%</v>
          </cell>
          <cell r="I155">
            <v>-6423</v>
          </cell>
          <cell r="J155">
            <v>-86715</v>
          </cell>
          <cell r="K155" t="str">
            <v>CÔNG TY TNHH MỘT THÀNH VIÊN THỰC PHẨM SAIGON CO.OP</v>
          </cell>
          <cell r="L155" t="str">
            <v>0309129418</v>
          </cell>
          <cell r="M155" t="str">
            <v>đã thanh toán 17.01.2025</v>
          </cell>
        </row>
        <row r="156">
          <cell r="D156">
            <v>23589</v>
          </cell>
          <cell r="E156" t="str">
            <v>1K24TVA</v>
          </cell>
          <cell r="F156" t="str">
            <v>Hàng trả - 2101-02101-CF DAT MOI 272 - coop2101</v>
          </cell>
          <cell r="G156">
            <v>-674223</v>
          </cell>
          <cell r="H156" t="str">
            <v>8%</v>
          </cell>
          <cell r="I156">
            <v>-53938</v>
          </cell>
          <cell r="J156">
            <v>-728161</v>
          </cell>
          <cell r="K156" t="str">
            <v>CÔNG TY TNHH MỘT THÀNH VIÊN THỰC PHẨM SAIGON CO.OP</v>
          </cell>
          <cell r="L156" t="str">
            <v>0309129418</v>
          </cell>
          <cell r="M156" t="str">
            <v>đã thanh toán 17.01.2025</v>
          </cell>
        </row>
        <row r="157">
          <cell r="D157">
            <v>23590</v>
          </cell>
          <cell r="E157" t="str">
            <v>1K24TVA</v>
          </cell>
          <cell r="F157" t="str">
            <v>Hàng trả - 2148-02148-CF NGUYEN SY SACH - phiếu HT0005667 - coop2148</v>
          </cell>
          <cell r="G157">
            <v>-177692</v>
          </cell>
          <cell r="H157" t="str">
            <v>8%</v>
          </cell>
          <cell r="I157">
            <v>-14215</v>
          </cell>
          <cell r="J157">
            <v>-191907</v>
          </cell>
          <cell r="K157" t="str">
            <v>CÔNG TY TNHH MỘT THÀNH VIÊN THỰC PHẨM SAIGON CO.OP</v>
          </cell>
          <cell r="L157" t="str">
            <v>0309129418</v>
          </cell>
          <cell r="M157" t="str">
            <v>đã thanh toán 17.01.2025</v>
          </cell>
        </row>
        <row r="158">
          <cell r="D158">
            <v>23594</v>
          </cell>
          <cell r="E158" t="str">
            <v>1K24TVA</v>
          </cell>
          <cell r="F158" t="str">
            <v>Hàng trả - 298-00298-CF HUNG PHU - coop0158</v>
          </cell>
          <cell r="G158">
            <v>-222116</v>
          </cell>
          <cell r="H158" t="str">
            <v>8%</v>
          </cell>
          <cell r="I158">
            <v>-17769</v>
          </cell>
          <cell r="J158">
            <v>-239885</v>
          </cell>
          <cell r="K158" t="str">
            <v>CÔNG TY TNHH MỘT THÀNH VIÊN THỰC PHẨM SAIGON CO.OP</v>
          </cell>
          <cell r="L158" t="str">
            <v>0309129418</v>
          </cell>
          <cell r="M158" t="str">
            <v>đã thanh toán 17.01.2025</v>
          </cell>
        </row>
        <row r="159">
          <cell r="D159">
            <v>23599</v>
          </cell>
          <cell r="E159" t="str">
            <v>1K24TVA</v>
          </cell>
          <cell r="F159" t="str">
            <v>Hàng trả - 2008-02008-CF CC HOANG QUAN - phiếu HT0005804 - coop2008</v>
          </cell>
          <cell r="G159">
            <v>-314448</v>
          </cell>
          <cell r="H159" t="str">
            <v>8%</v>
          </cell>
          <cell r="I159">
            <v>-25156</v>
          </cell>
          <cell r="J159">
            <v>-339604</v>
          </cell>
          <cell r="K159" t="str">
            <v>CÔNG TY TNHH MỘT THÀNH VIÊN THỰC PHẨM SAIGON CO.OP</v>
          </cell>
          <cell r="L159" t="str">
            <v>0309129418</v>
          </cell>
          <cell r="M159" t="str">
            <v>đã thanh toán 17.01.2025</v>
          </cell>
        </row>
        <row r="160">
          <cell r="D160">
            <v>23601</v>
          </cell>
          <cell r="E160" t="str">
            <v>1K24TVA</v>
          </cell>
          <cell r="F160" t="str">
            <v>Hàng trả - 2008-02008-CF CC HOANG QUAN - coop2008</v>
          </cell>
          <cell r="G160">
            <v>-223212</v>
          </cell>
          <cell r="H160" t="str">
            <v>8%</v>
          </cell>
          <cell r="I160">
            <v>-17857</v>
          </cell>
          <cell r="J160">
            <v>-241069</v>
          </cell>
          <cell r="K160" t="str">
            <v>CÔNG TY TNHH MỘT THÀNH VIÊN THỰC PHẨM SAIGON CO.OP</v>
          </cell>
          <cell r="L160" t="str">
            <v>0309129418</v>
          </cell>
          <cell r="M160" t="str">
            <v>đã thanh toán 17.01.2025</v>
          </cell>
        </row>
        <row r="161">
          <cell r="D161">
            <v>23604</v>
          </cell>
          <cell r="E161" t="str">
            <v>1K24TVA</v>
          </cell>
          <cell r="F161" t="str">
            <v>Hàng trả - 2141-02141-CF THOI HOA - phiếu HT0005984 - coop2141</v>
          </cell>
          <cell r="G161">
            <v>-219768</v>
          </cell>
          <cell r="H161" t="str">
            <v>8%</v>
          </cell>
          <cell r="I161">
            <v>-17581</v>
          </cell>
          <cell r="J161">
            <v>-237349</v>
          </cell>
          <cell r="K161" t="str">
            <v>CÔNG TY TNHH MỘT THÀNH VIÊN THỰC PHẨM SAIGON CO.OP</v>
          </cell>
          <cell r="L161" t="str">
            <v>0309129418</v>
          </cell>
          <cell r="M161" t="str">
            <v>đã thanh toán 17.01.2025</v>
          </cell>
        </row>
        <row r="162">
          <cell r="D162">
            <v>23605</v>
          </cell>
          <cell r="E162" t="str">
            <v>1K24TVA</v>
          </cell>
          <cell r="F162" t="str">
            <v>Hàng trả - 2141-02141-CF THOI HOA - coop2141</v>
          </cell>
          <cell r="G162">
            <v>-394877</v>
          </cell>
          <cell r="H162" t="str">
            <v>8%</v>
          </cell>
          <cell r="I162">
            <v>-31590</v>
          </cell>
          <cell r="J162">
            <v>-426467</v>
          </cell>
          <cell r="K162" t="str">
            <v>CÔNG TY TNHH MỘT THÀNH VIÊN THỰC PHẨM SAIGON CO.OP</v>
          </cell>
          <cell r="L162" t="str">
            <v>0309129418</v>
          </cell>
          <cell r="M162" t="str">
            <v>đã thanh toán 17.01.2025</v>
          </cell>
        </row>
        <row r="163">
          <cell r="D163">
            <v>23609</v>
          </cell>
          <cell r="E163" t="str">
            <v>1K24TVA</v>
          </cell>
          <cell r="F163" t="str">
            <v>Hàng trả - 671-00671-CF QUOC LO 22-726 - phiếu HT0006056 - coop0671</v>
          </cell>
          <cell r="G163">
            <v>-155018</v>
          </cell>
          <cell r="H163" t="str">
            <v>8%</v>
          </cell>
          <cell r="I163">
            <v>-12401</v>
          </cell>
          <cell r="J163">
            <v>-167419</v>
          </cell>
          <cell r="K163" t="str">
            <v>CÔNG TY TNHH MỘT THÀNH VIÊN THỰC PHẨM SAIGON CO.OP</v>
          </cell>
          <cell r="L163" t="str">
            <v>0309129418</v>
          </cell>
          <cell r="M163" t="str">
            <v>đã thanh toán 17.01.2025</v>
          </cell>
        </row>
        <row r="164">
          <cell r="D164">
            <v>23620</v>
          </cell>
          <cell r="E164" t="str">
            <v>1K24TVA</v>
          </cell>
          <cell r="F164" t="str">
            <v>Hàng trả - 2015-02015-CF TRUONG PHUOC PHAN - phiếu HT0006097 - coop2015</v>
          </cell>
          <cell r="G164">
            <v>-222116</v>
          </cell>
          <cell r="H164" t="str">
            <v>8%</v>
          </cell>
          <cell r="I164">
            <v>-17769</v>
          </cell>
          <cell r="J164">
            <v>-239885</v>
          </cell>
          <cell r="K164" t="str">
            <v>CÔNG TY TNHH MỘT THÀNH VIÊN THỰC PHẨM SAIGON CO.OP</v>
          </cell>
          <cell r="L164" t="str">
            <v>0309129418</v>
          </cell>
          <cell r="M164" t="str">
            <v>đã thanh toán 17.01.2025</v>
          </cell>
        </row>
        <row r="165">
          <cell r="D165">
            <v>23621</v>
          </cell>
          <cell r="E165" t="str">
            <v>1K24TVA</v>
          </cell>
          <cell r="F165" t="str">
            <v>Hàng trả - 2040-02040-CF HO VAN LONG 30 - coop0118</v>
          </cell>
          <cell r="G165">
            <v>-135980</v>
          </cell>
          <cell r="H165" t="str">
            <v>8%</v>
          </cell>
          <cell r="I165">
            <v>-10878</v>
          </cell>
          <cell r="J165">
            <v>-146858</v>
          </cell>
          <cell r="K165" t="str">
            <v>CÔNG TY TNHH MỘT THÀNH VIÊN THỰC PHẨM SAIGON CO.OP</v>
          </cell>
          <cell r="L165" t="str">
            <v>0309129418</v>
          </cell>
          <cell r="M165" t="str">
            <v>đã thanh toán 17.01.2025</v>
          </cell>
        </row>
        <row r="166">
          <cell r="D166">
            <v>23622</v>
          </cell>
          <cell r="E166" t="str">
            <v>1K24TVA</v>
          </cell>
          <cell r="F166" t="str">
            <v>Hàng trả - 2040-02040-CF HO VAN LONG 30 - phiếu HT0005958 - coop0118</v>
          </cell>
          <cell r="G166">
            <v>-148500</v>
          </cell>
          <cell r="H166" t="str">
            <v>8%</v>
          </cell>
          <cell r="I166">
            <v>-11880</v>
          </cell>
          <cell r="J166">
            <v>-160380</v>
          </cell>
          <cell r="K166" t="str">
            <v>CÔNG TY TNHH MỘT THÀNH VIÊN THỰC PHẨM SAIGON CO.OP</v>
          </cell>
          <cell r="L166" t="str">
            <v>0309129418</v>
          </cell>
          <cell r="M166" t="str">
            <v>đã thanh toán 17.01.2025</v>
          </cell>
        </row>
        <row r="167">
          <cell r="D167">
            <v>23642</v>
          </cell>
          <cell r="E167" t="str">
            <v>1K24TVA</v>
          </cell>
          <cell r="F167" t="str">
            <v>Hàng trả - 692-00692-CF LIEN KHU 5-6 - phiếu HT0006054 - coop0692</v>
          </cell>
          <cell r="G167">
            <v>-123613</v>
          </cell>
          <cell r="H167" t="str">
            <v>8%</v>
          </cell>
          <cell r="I167">
            <v>-9889</v>
          </cell>
          <cell r="J167">
            <v>-133502</v>
          </cell>
          <cell r="K167" t="str">
            <v>CÔNG TY TNHH MỘT THÀNH VIÊN THỰC PHẨM SAIGON CO.OP</v>
          </cell>
          <cell r="L167" t="str">
            <v>0309129418</v>
          </cell>
          <cell r="M167" t="str">
            <v>đã thanh toán 17.01.2025</v>
          </cell>
        </row>
        <row r="168">
          <cell r="D168">
            <v>23646</v>
          </cell>
          <cell r="E168" t="str">
            <v>1K24TVA</v>
          </cell>
          <cell r="F168" t="str">
            <v>Hàng trả - 211-00211-CF PHAN VAN TRI - phiếu HT0006149 - coop0211</v>
          </cell>
          <cell r="G168">
            <v>-296366</v>
          </cell>
          <cell r="H168" t="str">
            <v>8%</v>
          </cell>
          <cell r="I168">
            <v>-23709</v>
          </cell>
          <cell r="J168">
            <v>-320075</v>
          </cell>
          <cell r="K168" t="str">
            <v>CÔNG TY TNHH MỘT THÀNH VIÊN THỰC PHẨM SAIGON CO.OP</v>
          </cell>
          <cell r="L168" t="str">
            <v>0309129418</v>
          </cell>
          <cell r="M168" t="str">
            <v>đã thanh toán 17.01.2025</v>
          </cell>
        </row>
        <row r="169">
          <cell r="D169">
            <v>23650</v>
          </cell>
          <cell r="E169" t="str">
            <v>1K24TVA</v>
          </cell>
          <cell r="F169" t="str">
            <v>Hàng trả - 2152-02152-CF TRUNG MY TAY - coop2152</v>
          </cell>
          <cell r="G169">
            <v>-621488</v>
          </cell>
          <cell r="H169" t="str">
            <v>8%</v>
          </cell>
          <cell r="I169">
            <v>-49719</v>
          </cell>
          <cell r="J169">
            <v>-671207</v>
          </cell>
          <cell r="K169" t="str">
            <v>CÔNG TY TNHH MỘT THÀNH VIÊN THỰC PHẨM SAIGON CO.OP</v>
          </cell>
          <cell r="L169" t="str">
            <v>0309129418</v>
          </cell>
          <cell r="M169" t="str">
            <v>đã thanh toán 17.01.2025</v>
          </cell>
        </row>
        <row r="170">
          <cell r="D170">
            <v>23651</v>
          </cell>
          <cell r="E170" t="str">
            <v>1K24TVA</v>
          </cell>
          <cell r="F170" t="str">
            <v>Hàng trả - 243-00243-CF NGUYEN VAN QUA - coop0243</v>
          </cell>
          <cell r="G170">
            <v>-222116</v>
          </cell>
          <cell r="H170" t="str">
            <v>8%</v>
          </cell>
          <cell r="I170">
            <v>-17769</v>
          </cell>
          <cell r="J170">
            <v>-239885</v>
          </cell>
          <cell r="K170" t="str">
            <v>CÔNG TY TNHH MỘT THÀNH VIÊN THỰC PHẨM SAIGON CO.OP</v>
          </cell>
          <cell r="L170" t="str">
            <v>0309129418</v>
          </cell>
          <cell r="M170" t="str">
            <v>đã thanh toán 17.01.2025</v>
          </cell>
        </row>
        <row r="171">
          <cell r="D171">
            <v>23653</v>
          </cell>
          <cell r="E171" t="str">
            <v>1K24TVA</v>
          </cell>
          <cell r="F171" t="str">
            <v>Hàng trả - 2120-02120-CF NGUYEN THONG 1 - coop2120</v>
          </cell>
          <cell r="G171">
            <v>-333174</v>
          </cell>
          <cell r="H171" t="str">
            <v>8%</v>
          </cell>
          <cell r="I171">
            <v>-26654</v>
          </cell>
          <cell r="J171">
            <v>-359828</v>
          </cell>
          <cell r="K171" t="str">
            <v>CÔNG TY TNHH MỘT THÀNH VIÊN THỰC PHẨM SAIGON CO.OP</v>
          </cell>
          <cell r="L171" t="str">
            <v>0309129418</v>
          </cell>
          <cell r="M171" t="str">
            <v>đã thanh toán 17.01.2025</v>
          </cell>
        </row>
        <row r="172">
          <cell r="D172">
            <v>23654</v>
          </cell>
          <cell r="E172" t="str">
            <v>1K24TVA</v>
          </cell>
          <cell r="F172" t="str">
            <v>Hàng trả - 2057-02057-CF NGUYEN THI DANG - phiếu HT0005971 - coop2057</v>
          </cell>
          <cell r="G172">
            <v>-55688</v>
          </cell>
          <cell r="H172" t="str">
            <v>8%</v>
          </cell>
          <cell r="I172">
            <v>-4455</v>
          </cell>
          <cell r="J172">
            <v>-60143</v>
          </cell>
          <cell r="K172" t="str">
            <v>CÔNG TY TNHH MỘT THÀNH VIÊN THỰC PHẨM SAIGON CO.OP</v>
          </cell>
          <cell r="L172" t="str">
            <v>0309129418</v>
          </cell>
          <cell r="M172" t="str">
            <v>đã thanh toán 17.01.2025</v>
          </cell>
        </row>
        <row r="173">
          <cell r="D173">
            <v>23659</v>
          </cell>
          <cell r="E173" t="str">
            <v>1K24TVA</v>
          </cell>
          <cell r="F173" t="str">
            <v>Hàng trả - 653-00653-CF BUI THE MY 31 - phiếu HT0005956 - coop0653</v>
          </cell>
          <cell r="G173">
            <v>-333174</v>
          </cell>
          <cell r="H173" t="str">
            <v>8%</v>
          </cell>
          <cell r="I173">
            <v>-26654</v>
          </cell>
          <cell r="J173">
            <v>-359828</v>
          </cell>
          <cell r="K173" t="str">
            <v>CÔNG TY TNHH MỘT THÀNH VIÊN THỰC PHẨM SAIGON CO.OP</v>
          </cell>
          <cell r="L173" t="str">
            <v>0309129418</v>
          </cell>
          <cell r="M173" t="str">
            <v>đã thanh toán 17.01.2025</v>
          </cell>
        </row>
        <row r="174">
          <cell r="D174">
            <v>23662</v>
          </cell>
          <cell r="E174" t="str">
            <v>1K24TVA</v>
          </cell>
          <cell r="F174" t="str">
            <v>Hàng trả - 217-00217-CF LE VAN SY - coop217</v>
          </cell>
          <cell r="G174">
            <v>-90143</v>
          </cell>
          <cell r="H174" t="str">
            <v>8%</v>
          </cell>
          <cell r="I174">
            <v>-7211</v>
          </cell>
          <cell r="J174">
            <v>-97354</v>
          </cell>
          <cell r="K174" t="str">
            <v>CÔNG TY TNHH MỘT THÀNH VIÊN THỰC PHẨM SAIGON CO.OP</v>
          </cell>
          <cell r="L174" t="str">
            <v>0309129418</v>
          </cell>
          <cell r="M174" t="str">
            <v>đã thanh toán 23.01.2025</v>
          </cell>
        </row>
        <row r="175">
          <cell r="D175">
            <v>23663</v>
          </cell>
          <cell r="E175" t="str">
            <v>1K24TVA</v>
          </cell>
          <cell r="F175" t="str">
            <v>Hàng trả - 217-00217-CF LE VAN SY - coop217</v>
          </cell>
          <cell r="G175">
            <v>-73431</v>
          </cell>
          <cell r="H175" t="str">
            <v>8%</v>
          </cell>
          <cell r="I175">
            <v>-5874</v>
          </cell>
          <cell r="J175">
            <v>-79305</v>
          </cell>
          <cell r="K175" t="str">
            <v>CÔNG TY TNHH MỘT THÀNH VIÊN THỰC PHẨM SAIGON CO.OP</v>
          </cell>
          <cell r="L175" t="str">
            <v>0309129418</v>
          </cell>
          <cell r="M175" t="str">
            <v>đã thanh toán 17.01.2025</v>
          </cell>
        </row>
        <row r="176">
          <cell r="D176">
            <v>23666</v>
          </cell>
          <cell r="E176" t="str">
            <v>1K24TVA</v>
          </cell>
          <cell r="F176" t="str">
            <v>Hàng trả - 2096-02096-CF TRAN QUOC THAO 171 - coop0103</v>
          </cell>
          <cell r="G176">
            <v>-184489</v>
          </cell>
          <cell r="H176" t="str">
            <v>8%</v>
          </cell>
          <cell r="I176">
            <v>-14759</v>
          </cell>
          <cell r="J176">
            <v>-199248</v>
          </cell>
          <cell r="K176" t="str">
            <v>CÔNG TY TNHH MỘT THÀNH VIÊN THỰC PHẨM SAIGON CO.OP</v>
          </cell>
          <cell r="L176" t="str">
            <v>0309129418</v>
          </cell>
          <cell r="M176" t="str">
            <v>đã thanh toán 17.01.2025</v>
          </cell>
        </row>
        <row r="177">
          <cell r="D177">
            <v>23668</v>
          </cell>
          <cell r="E177" t="str">
            <v>1K24TVA</v>
          </cell>
          <cell r="F177" t="str">
            <v>Hàng trả - 2016-02016-CF HA HUY GIAP 302 - coop2016</v>
          </cell>
          <cell r="G177">
            <v>-604816</v>
          </cell>
          <cell r="H177" t="str">
            <v>8%</v>
          </cell>
          <cell r="I177">
            <v>-48385</v>
          </cell>
          <cell r="J177">
            <v>-653201</v>
          </cell>
          <cell r="K177" t="str">
            <v>CÔNG TY TNHH MỘT THÀNH VIÊN THỰC PHẨM SAIGON CO.OP</v>
          </cell>
          <cell r="L177" t="str">
            <v>0309129418</v>
          </cell>
          <cell r="M177" t="str">
            <v>đã thanh toán 17.01.2025</v>
          </cell>
        </row>
        <row r="178">
          <cell r="D178">
            <v>23671</v>
          </cell>
          <cell r="E178" t="str">
            <v>1K24TVA</v>
          </cell>
          <cell r="F178" t="str">
            <v>Hàng trả - 213-00213-CF TRAN CHANH CHIEU - coop213</v>
          </cell>
          <cell r="G178">
            <v>-238132</v>
          </cell>
          <cell r="H178" t="str">
            <v>8%</v>
          </cell>
          <cell r="I178">
            <v>-19051</v>
          </cell>
          <cell r="J178">
            <v>-257183</v>
          </cell>
          <cell r="K178" t="str">
            <v>CÔNG TY TNHH MỘT THÀNH VIÊN THỰC PHẨM SAIGON CO.OP</v>
          </cell>
          <cell r="L178" t="str">
            <v>0309129418</v>
          </cell>
          <cell r="M178" t="str">
            <v>đã thanh toán 17.01.2025</v>
          </cell>
        </row>
        <row r="179">
          <cell r="D179">
            <v>23687</v>
          </cell>
          <cell r="E179" t="str">
            <v>1K24TVA</v>
          </cell>
          <cell r="F179" t="str">
            <v>Hàng trả - 2059-02059-CF TRAN VAN QUANG 86 - coop2059</v>
          </cell>
          <cell r="G179">
            <v>-146862</v>
          </cell>
          <cell r="H179" t="str">
            <v>8%</v>
          </cell>
          <cell r="I179">
            <v>-11749</v>
          </cell>
          <cell r="J179">
            <v>-158611</v>
          </cell>
          <cell r="K179" t="str">
            <v>CÔNG TY TNHH MỘT THÀNH VIÊN THỰC PHẨM SAIGON CO.OP</v>
          </cell>
          <cell r="L179" t="str">
            <v>0309129418</v>
          </cell>
          <cell r="M179" t="str">
            <v>đã thanh toán 17.01.2025</v>
          </cell>
        </row>
        <row r="180">
          <cell r="D180">
            <v>23703</v>
          </cell>
          <cell r="E180" t="str">
            <v>1K24TVA</v>
          </cell>
          <cell r="F180" t="str">
            <v>Hàng trả - 2119-02119-CF LIEN AP 2-6 - coop0130</v>
          </cell>
          <cell r="G180">
            <v>-295547</v>
          </cell>
          <cell r="H180" t="str">
            <v>8%</v>
          </cell>
          <cell r="I180">
            <v>-23644</v>
          </cell>
          <cell r="J180">
            <v>-319191</v>
          </cell>
          <cell r="K180" t="str">
            <v>CÔNG TY TNHH MỘT THÀNH VIÊN THỰC PHẨM SAIGON CO.OP</v>
          </cell>
          <cell r="L180" t="str">
            <v>0309129418</v>
          </cell>
          <cell r="M180" t="str">
            <v>đã thanh toán 17.01.2025</v>
          </cell>
        </row>
        <row r="181">
          <cell r="D181">
            <v>68757</v>
          </cell>
          <cell r="E181" t="str">
            <v>1C24TNN</v>
          </cell>
          <cell r="F181" t="str">
            <v>CÔNG TY TNHH MỘT THÀNH VIÊN THƯƠNG MẠI DỊCH VỤ SAIGON CO.OP TOÀN TÂM</v>
          </cell>
          <cell r="G181">
            <v>3222760</v>
          </cell>
          <cell r="H181" t="str">
            <v>8%</v>
          </cell>
          <cell r="I181">
            <v>257821</v>
          </cell>
          <cell r="J181">
            <v>3480581</v>
          </cell>
          <cell r="K181" t="str">
            <v>CÔNG TY TNHH MỘT THÀNH VIÊN THƯƠNG MẠI DỊCH VỤ SAIGON CO.OP TOÀN TÂM</v>
          </cell>
          <cell r="L181" t="str">
            <v>0313294132</v>
          </cell>
          <cell r="M181" t="str">
            <v>đã thanh toán 17.01.2025</v>
          </cell>
        </row>
        <row r="182">
          <cell r="D182">
            <v>68758</v>
          </cell>
          <cell r="E182" t="str">
            <v>1C24TNN</v>
          </cell>
          <cell r="F182" t="str">
            <v>CÔNG TY TNHH MỘT THÀNH VIÊN THƯƠNG MẠI DỊCH VỤ SAIGON CO.OP TOÀN TÂM</v>
          </cell>
          <cell r="G182">
            <v>1060500</v>
          </cell>
          <cell r="H182" t="str">
            <v>8%</v>
          </cell>
          <cell r="I182">
            <v>84840</v>
          </cell>
          <cell r="J182">
            <v>1145340</v>
          </cell>
          <cell r="K182" t="str">
            <v>CÔNG TY TNHH MỘT THÀNH VIÊN THƯƠNG MẠI DỊCH VỤ SAIGON CO.OP TOÀN TÂM</v>
          </cell>
          <cell r="L182" t="str">
            <v>0313294132</v>
          </cell>
          <cell r="M182" t="str">
            <v>đã thanh toán 23.01.2025</v>
          </cell>
        </row>
        <row r="183">
          <cell r="D183">
            <v>68761</v>
          </cell>
          <cell r="E183" t="str">
            <v>1C24TNN</v>
          </cell>
          <cell r="F183" t="str">
            <v>CÔNG TY TNHH MỘT THÀNH VIÊN CO.OP MART HÒA BÌNH</v>
          </cell>
          <cell r="G183">
            <v>2121000</v>
          </cell>
          <cell r="H183" t="str">
            <v>8%</v>
          </cell>
          <cell r="I183">
            <v>169680</v>
          </cell>
          <cell r="J183">
            <v>2290680</v>
          </cell>
          <cell r="K183" t="str">
            <v>CÔNG TY TNHH MỘT THÀNH VIÊN CO.OP MART HÒA BÌNH</v>
          </cell>
          <cell r="L183" t="str">
            <v>0311261082</v>
          </cell>
          <cell r="M183" t="str">
            <v>đã thanh toán 23.01.2025</v>
          </cell>
        </row>
        <row r="184">
          <cell r="D184">
            <v>68764</v>
          </cell>
          <cell r="E184" t="str">
            <v>1C24TNN</v>
          </cell>
          <cell r="F184" t="str">
            <v>Cửa Hàng Co.opFood Hoàng Hữu Nam</v>
          </cell>
          <cell r="G184">
            <v>227154</v>
          </cell>
          <cell r="H184" t="str">
            <v>8%</v>
          </cell>
          <cell r="I184">
            <v>18172</v>
          </cell>
          <cell r="J184">
            <v>245326</v>
          </cell>
          <cell r="K184" t="str">
            <v>CÔNG TY TNHH MỘT THÀNH VIÊN THỰC PHẨM SAIGON CO.OP</v>
          </cell>
          <cell r="L184" t="str">
            <v>0309129418</v>
          </cell>
          <cell r="M184" t="str">
            <v>đã thanh toán 17.01.2025</v>
          </cell>
        </row>
        <row r="185">
          <cell r="D185">
            <v>68765</v>
          </cell>
          <cell r="E185" t="str">
            <v>1C24TNN</v>
          </cell>
          <cell r="F185" t="str">
            <v>Cửa Hàng Co.opFood Lã Xuân Oai 138</v>
          </cell>
          <cell r="G185">
            <v>480036</v>
          </cell>
          <cell r="H185" t="str">
            <v>8%</v>
          </cell>
          <cell r="I185">
            <v>38403</v>
          </cell>
          <cell r="J185">
            <v>518439</v>
          </cell>
          <cell r="K185" t="str">
            <v>CÔNG TY TNHH MỘT THÀNH VIÊN THỰC PHẨM SAIGON CO.OP</v>
          </cell>
          <cell r="L185" t="str">
            <v>0309129418</v>
          </cell>
          <cell r="M185" t="str">
            <v>đã thanh toán 17.01.2025</v>
          </cell>
        </row>
        <row r="186">
          <cell r="D186">
            <v>68766</v>
          </cell>
          <cell r="E186" t="str">
            <v>1C24TNN</v>
          </cell>
          <cell r="F186" t="str">
            <v>CÔNG TY TNHH MỘT THÀNH VIÊN SÀI GÒN CO.OP XA LỘ HÀ NỘI</v>
          </cell>
          <cell r="G186">
            <v>450715</v>
          </cell>
          <cell r="H186" t="str">
            <v>8%</v>
          </cell>
          <cell r="I186">
            <v>36057</v>
          </cell>
          <cell r="J186">
            <v>486772</v>
          </cell>
          <cell r="K186" t="str">
            <v>CÔNG TY TNHH MỘT THÀNH VIÊN SÀI GÒN CO.OP XA LỘ HÀ NỘI</v>
          </cell>
          <cell r="L186" t="str">
            <v>0305767459</v>
          </cell>
          <cell r="M186" t="str">
            <v>đã thanh toán 23.01.2025</v>
          </cell>
        </row>
        <row r="187">
          <cell r="D187">
            <v>68767</v>
          </cell>
          <cell r="E187" t="str">
            <v>1C24TNN</v>
          </cell>
          <cell r="F187" t="str">
            <v>CÔNG TY TNHH MỘT THÀNH VIÊN SÀI GÒN CO.OP XA LỘ HÀ NỘI</v>
          </cell>
          <cell r="G187">
            <v>3068930</v>
          </cell>
          <cell r="H187" t="str">
            <v>8%</v>
          </cell>
          <cell r="I187">
            <v>245514</v>
          </cell>
          <cell r="J187">
            <v>3314444</v>
          </cell>
          <cell r="K187" t="str">
            <v>CÔNG TY TNHH MỘT THÀNH VIÊN SÀI GÒN CO.OP XA LỘ HÀ NỘI</v>
          </cell>
          <cell r="L187" t="str">
            <v>0305767459</v>
          </cell>
          <cell r="M187" t="str">
            <v>đã thanh toán 17.01.2025</v>
          </cell>
        </row>
        <row r="188">
          <cell r="D188">
            <v>68769</v>
          </cell>
          <cell r="E188" t="str">
            <v>1C24TNN</v>
          </cell>
          <cell r="F188" t="str">
            <v>Cửa Hàng Co.opFood Hoàng Hữu Nam 222</v>
          </cell>
          <cell r="G188">
            <v>370616</v>
          </cell>
          <cell r="H188" t="str">
            <v>8%</v>
          </cell>
          <cell r="I188">
            <v>29649</v>
          </cell>
          <cell r="J188">
            <v>400265</v>
          </cell>
          <cell r="K188" t="str">
            <v>CÔNG TY TNHH MỘT THÀNH VIÊN THỰC PHẨM SAIGON CO.OP</v>
          </cell>
          <cell r="L188" t="str">
            <v>0309129418</v>
          </cell>
          <cell r="M188" t="str">
            <v>đã thanh toán 17.01.2025</v>
          </cell>
        </row>
        <row r="189">
          <cell r="D189">
            <v>68770</v>
          </cell>
          <cell r="E189" t="str">
            <v>1C24TNN</v>
          </cell>
          <cell r="F189" t="str">
            <v>Cửa hàng Co.op Food Trương Văn Thành 68</v>
          </cell>
          <cell r="G189">
            <v>687402</v>
          </cell>
          <cell r="H189" t="str">
            <v>8%</v>
          </cell>
          <cell r="I189">
            <v>54992</v>
          </cell>
          <cell r="J189">
            <v>742394</v>
          </cell>
          <cell r="K189" t="str">
            <v>CÔNG TY TNHH MỘT THÀNH VIÊN THỰC PHẨM SAIGON CO.OP</v>
          </cell>
          <cell r="L189" t="str">
            <v>0309129418</v>
          </cell>
          <cell r="M189" t="str">
            <v>đã thanh toán 17.01.2025</v>
          </cell>
        </row>
        <row r="190">
          <cell r="D190">
            <v>68771</v>
          </cell>
          <cell r="E190" t="str">
            <v>1C24TNN</v>
          </cell>
          <cell r="F190" t="str">
            <v>Cửa hàng Co.op Food CC Centum Wealth Complex</v>
          </cell>
          <cell r="G190">
            <v>1278933</v>
          </cell>
          <cell r="H190" t="str">
            <v>8%</v>
          </cell>
          <cell r="I190">
            <v>102315</v>
          </cell>
          <cell r="J190">
            <v>1381248</v>
          </cell>
          <cell r="K190" t="str">
            <v>CÔNG TY TNHH MỘT THÀNH VIÊN THỰC PHẨM SAIGON CO.OP</v>
          </cell>
          <cell r="L190" t="str">
            <v>0309129418</v>
          </cell>
          <cell r="M190" t="str">
            <v>đã thanh toán 17.01.2025</v>
          </cell>
        </row>
        <row r="191">
          <cell r="D191">
            <v>68772</v>
          </cell>
          <cell r="E191" t="str">
            <v>1C24TNN</v>
          </cell>
          <cell r="F191" t="str">
            <v>Cửa hàng COOPFOOD Tây Hòa 149</v>
          </cell>
          <cell r="G191">
            <v>920679</v>
          </cell>
          <cell r="H191" t="str">
            <v>8%</v>
          </cell>
          <cell r="I191">
            <v>73654</v>
          </cell>
          <cell r="J191">
            <v>994333</v>
          </cell>
          <cell r="K191" t="str">
            <v>CÔNG TY TNHH MỘT THÀNH VIÊN THỰC PHẨM SAIGON CO.OP</v>
          </cell>
          <cell r="L191" t="str">
            <v>0309129418</v>
          </cell>
          <cell r="M191" t="str">
            <v>đã thanh toán 17.01.2025</v>
          </cell>
        </row>
        <row r="192">
          <cell r="D192">
            <v>68773</v>
          </cell>
          <cell r="E192" t="str">
            <v>1C24TNN</v>
          </cell>
          <cell r="F192" t="str">
            <v>Cửa Hàng Co.opFood CC Him Lam Phú An</v>
          </cell>
          <cell r="G192">
            <v>920679</v>
          </cell>
          <cell r="H192" t="str">
            <v>8%</v>
          </cell>
          <cell r="I192">
            <v>73654</v>
          </cell>
          <cell r="J192">
            <v>994333</v>
          </cell>
          <cell r="K192" t="str">
            <v>CÔNG TY TNHH MỘT THÀNH VIÊN THỰC PHẨM SAIGON CO.OP</v>
          </cell>
          <cell r="L192" t="str">
            <v>0309129418</v>
          </cell>
          <cell r="M192" t="str">
            <v>đã thanh toán 17.01.2025</v>
          </cell>
        </row>
        <row r="193">
          <cell r="D193">
            <v>68787</v>
          </cell>
          <cell r="E193" t="str">
            <v>1C24TNN</v>
          </cell>
          <cell r="F193" t="str">
            <v>Cửa hàng Co.op Food Phan Văn Hớn 151</v>
          </cell>
          <cell r="G193">
            <v>440586</v>
          </cell>
          <cell r="H193" t="str">
            <v>8%</v>
          </cell>
          <cell r="I193">
            <v>35247</v>
          </cell>
          <cell r="J193">
            <v>475833</v>
          </cell>
          <cell r="K193" t="str">
            <v>CÔNG TY TNHH MỘT THÀNH VIÊN THỰC PHẨM SAIGON CO.OP</v>
          </cell>
          <cell r="L193" t="str">
            <v>0309129418</v>
          </cell>
          <cell r="M193" t="str">
            <v>đã thanh toán 17.01.2025</v>
          </cell>
        </row>
        <row r="194">
          <cell r="D194">
            <v>68789</v>
          </cell>
          <cell r="E194" t="str">
            <v>1C24TNN</v>
          </cell>
          <cell r="F194" t="str">
            <v>Cửa Hàng Co.opFood KCN Tây Bắc</v>
          </cell>
          <cell r="G194">
            <v>935232</v>
          </cell>
          <cell r="H194" t="str">
            <v>8%</v>
          </cell>
          <cell r="I194">
            <v>74819</v>
          </cell>
          <cell r="J194">
            <v>1010051</v>
          </cell>
          <cell r="K194" t="str">
            <v>CÔNG TY TNHH MỘT THÀNH VIÊN THỰC PHẨM SAIGON CO.OP</v>
          </cell>
          <cell r="L194" t="str">
            <v>0309129418</v>
          </cell>
          <cell r="M194" t="str">
            <v>đã thanh toán 17.01.2025</v>
          </cell>
        </row>
        <row r="195">
          <cell r="D195">
            <v>68791</v>
          </cell>
          <cell r="E195" t="str">
            <v>1C24TNN</v>
          </cell>
          <cell r="F195" t="str">
            <v>CÔNG TY TNHH MỘT THÀNH VIÊN SÀI GÒN CO.OP CỦ CHI</v>
          </cell>
          <cell r="G195">
            <v>1913500</v>
          </cell>
          <cell r="H195" t="str">
            <v>8%</v>
          </cell>
          <cell r="I195">
            <v>153080</v>
          </cell>
          <cell r="J195">
            <v>2066580</v>
          </cell>
          <cell r="K195" t="str">
            <v>CÔNG TY TNHH MỘT THÀNH VIÊN SÀI GÒN CO.OP CỦ CHI</v>
          </cell>
          <cell r="L195" t="str">
            <v>0310178586</v>
          </cell>
          <cell r="M195" t="str">
            <v>đã thanh toán 17.01.2025</v>
          </cell>
        </row>
        <row r="196">
          <cell r="D196">
            <v>68792</v>
          </cell>
          <cell r="E196" t="str">
            <v>1C24TNN</v>
          </cell>
          <cell r="F196" t="str">
            <v>CÔNG TY TNHH THƯƠNG MẠI DỊCH VỤ TRUNG MỸ TÂY</v>
          </cell>
          <cell r="G196">
            <v>3769860</v>
          </cell>
          <cell r="H196" t="str">
            <v>8%</v>
          </cell>
          <cell r="I196">
            <v>301589</v>
          </cell>
          <cell r="J196">
            <v>4071449</v>
          </cell>
          <cell r="K196" t="str">
            <v>CÔNG TY TNHH THƯƠNG MẠI DỊCH VỤ TRUNG MỸ TÂY</v>
          </cell>
          <cell r="L196" t="str">
            <v>0305750455</v>
          </cell>
          <cell r="M196" t="str">
            <v>đã thanh toán 17.01.2025</v>
          </cell>
        </row>
        <row r="197">
          <cell r="D197">
            <v>68793</v>
          </cell>
          <cell r="E197" t="str">
            <v>1C24TNN</v>
          </cell>
          <cell r="F197" t="str">
            <v>Cửa Hàng Co.opFood Phạm Văn Bạch</v>
          </cell>
          <cell r="G197">
            <v>636300</v>
          </cell>
          <cell r="H197" t="str">
            <v>8%</v>
          </cell>
          <cell r="I197">
            <v>50904</v>
          </cell>
          <cell r="J197">
            <v>687204</v>
          </cell>
          <cell r="K197" t="str">
            <v>CÔNG TY TNHH MỘT THÀNH VIÊN THỰC PHẨM SAIGON CO.OP</v>
          </cell>
          <cell r="L197" t="str">
            <v>0309129418</v>
          </cell>
          <cell r="M197" t="str">
            <v>đã thanh toán 23.01.2025</v>
          </cell>
        </row>
        <row r="198">
          <cell r="D198">
            <v>68794</v>
          </cell>
          <cell r="E198" t="str">
            <v>1C24TNN</v>
          </cell>
          <cell r="F198" t="str">
            <v>Cửa Hàng Co.opFood Phan Văn Hớn 285</v>
          </cell>
          <cell r="G198">
            <v>295362</v>
          </cell>
          <cell r="H198" t="str">
            <v>8%</v>
          </cell>
          <cell r="I198">
            <v>23629</v>
          </cell>
          <cell r="J198">
            <v>318991</v>
          </cell>
          <cell r="K198" t="str">
            <v>CÔNG TY TNHH MỘT THÀNH VIÊN THỰC PHẨM SAIGON CO.OP</v>
          </cell>
          <cell r="L198" t="str">
            <v>0309129418</v>
          </cell>
          <cell r="M198" t="str">
            <v>đã thanh toán 17.01.2025</v>
          </cell>
        </row>
        <row r="199">
          <cell r="D199">
            <v>68795</v>
          </cell>
          <cell r="E199" t="str">
            <v>1C24TNN</v>
          </cell>
          <cell r="F199" t="str">
            <v>CÔNG TY TNHH MỘT THÀNH VIÊN SÀI GÒN CO.OP THẮNG LỢI</v>
          </cell>
          <cell r="G199">
            <v>2023910</v>
          </cell>
          <cell r="H199" t="str">
            <v>8%</v>
          </cell>
          <cell r="I199">
            <v>161913</v>
          </cell>
          <cell r="J199">
            <v>2185823</v>
          </cell>
          <cell r="K199" t="str">
            <v>CÔNG TY TNHH MỘT THÀNH VIÊN SÀI GÒN CO.OP THẮNG LỢI</v>
          </cell>
          <cell r="L199" t="str">
            <v>0305781598</v>
          </cell>
          <cell r="M199" t="str">
            <v>đã thanh toán 17.01.2025</v>
          </cell>
        </row>
        <row r="200">
          <cell r="D200">
            <v>68799</v>
          </cell>
          <cell r="E200" t="str">
            <v>1C24TNN</v>
          </cell>
          <cell r="F200" t="str">
            <v>Cửa Hàng Co.opFood Thủ Thiêm Garden</v>
          </cell>
          <cell r="G200">
            <v>220293</v>
          </cell>
          <cell r="H200" t="str">
            <v>8%</v>
          </cell>
          <cell r="I200">
            <v>17623</v>
          </cell>
          <cell r="J200">
            <v>237916</v>
          </cell>
          <cell r="K200" t="str">
            <v>CÔNG TY TNHH MỘT THÀNH VIÊN THỰC PHẨM SAIGON CO.OP</v>
          </cell>
          <cell r="L200" t="str">
            <v>0309129418</v>
          </cell>
          <cell r="M200" t="str">
            <v>đã thanh toán 17.01.2025</v>
          </cell>
        </row>
        <row r="201">
          <cell r="D201">
            <v>68801</v>
          </cell>
          <cell r="E201" t="str">
            <v>1C24TNN</v>
          </cell>
          <cell r="F201" t="str">
            <v>Cửa hàng Co.op Food CC Safira Khang Điền</v>
          </cell>
          <cell r="G201">
            <v>200730</v>
          </cell>
          <cell r="H201" t="str">
            <v>8%</v>
          </cell>
          <cell r="I201">
            <v>16058</v>
          </cell>
          <cell r="J201">
            <v>216788</v>
          </cell>
          <cell r="K201" t="str">
            <v>CÔNG TY TNHH MỘT THÀNH VIÊN THỰC PHẨM SAIGON CO.OP</v>
          </cell>
          <cell r="L201" t="str">
            <v>0309129418</v>
          </cell>
          <cell r="M201" t="str">
            <v>đã thanh toán 17.01.2025</v>
          </cell>
        </row>
        <row r="202">
          <cell r="D202">
            <v>68803</v>
          </cell>
          <cell r="E202" t="str">
            <v>1C24TNN</v>
          </cell>
          <cell r="F202" t="str">
            <v>CÔNG TY TNHH SAIGON CO-OP FAIRPRICE. Co-opXtra Long Bình</v>
          </cell>
          <cell r="G202">
            <v>2257165</v>
          </cell>
          <cell r="H202" t="str">
            <v>8%</v>
          </cell>
          <cell r="I202">
            <v>180573</v>
          </cell>
          <cell r="J202">
            <v>2437738</v>
          </cell>
          <cell r="K202" t="str">
            <v>CÔNG TY TNHH SAIGON CO-OP FAIRPRICE</v>
          </cell>
          <cell r="L202" t="str">
            <v>0312263124</v>
          </cell>
          <cell r="M202" t="str">
            <v>đã thanh toán 17.01.2025</v>
          </cell>
        </row>
        <row r="203">
          <cell r="D203">
            <v>68804</v>
          </cell>
          <cell r="E203" t="str">
            <v>1C24TNN</v>
          </cell>
          <cell r="F203" t="str">
            <v>Cửa Hàng Co.opFood Kha Vạn Cân</v>
          </cell>
          <cell r="G203">
            <v>555924</v>
          </cell>
          <cell r="H203" t="str">
            <v>8%</v>
          </cell>
          <cell r="I203">
            <v>44474</v>
          </cell>
          <cell r="J203">
            <v>600398</v>
          </cell>
          <cell r="K203" t="str">
            <v>CÔNG TY TNHH MỘT THÀNH VIÊN THỰC PHẨM SAIGON CO.OP</v>
          </cell>
          <cell r="L203" t="str">
            <v>0309129418</v>
          </cell>
          <cell r="M203" t="str">
            <v>đã thanh toán 17.01.2025</v>
          </cell>
        </row>
        <row r="204">
          <cell r="D204">
            <v>68805</v>
          </cell>
          <cell r="E204" t="str">
            <v>1C24TNN</v>
          </cell>
          <cell r="F204" t="str">
            <v>Cửa Hàng Co.opFood CC 4S Linh Đông</v>
          </cell>
          <cell r="G204">
            <v>343188</v>
          </cell>
          <cell r="H204" t="str">
            <v>8%</v>
          </cell>
          <cell r="I204">
            <v>27455</v>
          </cell>
          <cell r="J204">
            <v>370643</v>
          </cell>
          <cell r="K204" t="str">
            <v>CÔNG TY TNHH MỘT THÀNH VIÊN THỰC PHẨM SAIGON CO.OP</v>
          </cell>
          <cell r="L204" t="str">
            <v>0309129418</v>
          </cell>
          <cell r="M204" t="str">
            <v>đã thanh toán 17.01.2025</v>
          </cell>
        </row>
        <row r="205">
          <cell r="D205">
            <v>68806</v>
          </cell>
          <cell r="E205" t="str">
            <v>1C24TNN</v>
          </cell>
          <cell r="F205" t="str">
            <v>Cửa Hàng Co.opFood Xuân Hiệp</v>
          </cell>
          <cell r="G205">
            <v>295362</v>
          </cell>
          <cell r="H205" t="str">
            <v>8%</v>
          </cell>
          <cell r="I205">
            <v>23629</v>
          </cell>
          <cell r="J205">
            <v>318991</v>
          </cell>
          <cell r="K205" t="str">
            <v>CÔNG TY TNHH MỘT THÀNH VIÊN THỰC PHẨM SAIGON CO.OP</v>
          </cell>
          <cell r="L205" t="str">
            <v>0309129418</v>
          </cell>
          <cell r="M205" t="str">
            <v>đã thanh toán 17.01.2025</v>
          </cell>
        </row>
        <row r="206">
          <cell r="D206">
            <v>68807</v>
          </cell>
          <cell r="E206" t="str">
            <v>1C24TNN</v>
          </cell>
          <cell r="F206" t="str">
            <v>Cửa hàng Co.opFood Hiệp Bình</v>
          </cell>
          <cell r="G206">
            <v>849014</v>
          </cell>
          <cell r="H206" t="str">
            <v>8%</v>
          </cell>
          <cell r="I206">
            <v>67921</v>
          </cell>
          <cell r="J206">
            <v>916935</v>
          </cell>
          <cell r="K206" t="str">
            <v>CÔNG TY TNHH MỘT THÀNH VIÊN THỰC PHẨM SAIGON CO.OP</v>
          </cell>
          <cell r="L206" t="str">
            <v>0309129418</v>
          </cell>
          <cell r="M206" t="str">
            <v>đã thanh toán 17.01.2025</v>
          </cell>
        </row>
        <row r="207">
          <cell r="D207">
            <v>68808</v>
          </cell>
          <cell r="E207" t="str">
            <v>1C24TNN</v>
          </cell>
          <cell r="F207" t="str">
            <v>CÔNG TY TNHH SAIGON CO-OP FAIRPRICE. Co-opXtra Linh Trung</v>
          </cell>
          <cell r="G207">
            <v>2668305</v>
          </cell>
          <cell r="H207" t="str">
            <v>8%</v>
          </cell>
          <cell r="I207">
            <v>213464</v>
          </cell>
          <cell r="J207">
            <v>2881769</v>
          </cell>
          <cell r="K207" t="str">
            <v>CÔNG TY TNHH SAIGON CO-OP FAIRPRICE</v>
          </cell>
          <cell r="L207" t="str">
            <v>0312263124</v>
          </cell>
          <cell r="M207" t="str">
            <v>đã thanh toán 17.01.2025</v>
          </cell>
        </row>
        <row r="208">
          <cell r="D208">
            <v>68814</v>
          </cell>
          <cell r="E208" t="str">
            <v>1C24TNN</v>
          </cell>
          <cell r="F208" t="str">
            <v>MARFOUR. Co.opMart SCA - Long Biên</v>
          </cell>
          <cell r="G208">
            <v>551250</v>
          </cell>
          <cell r="H208" t="str">
            <v>8%</v>
          </cell>
          <cell r="I208">
            <v>44100</v>
          </cell>
          <cell r="J208">
            <v>595350</v>
          </cell>
          <cell r="K208" t="str">
            <v>CÔNG TY TNHH MỘT THÀNH VIÊN MARFOUR</v>
          </cell>
          <cell r="L208" t="str">
            <v>0107751489</v>
          </cell>
          <cell r="M208" t="str">
            <v>đã thanh toán 23.01.2025</v>
          </cell>
        </row>
        <row r="209">
          <cell r="D209">
            <v>68820</v>
          </cell>
          <cell r="E209" t="str">
            <v>1C24TNN</v>
          </cell>
          <cell r="F209" t="str">
            <v>Cửa Hàng Co.opFood Nguyễn Thông 1</v>
          </cell>
          <cell r="G209">
            <v>454308</v>
          </cell>
          <cell r="H209" t="str">
            <v>8%</v>
          </cell>
          <cell r="I209">
            <v>36345</v>
          </cell>
          <cell r="J209">
            <v>490653</v>
          </cell>
          <cell r="K209" t="str">
            <v>CÔNG TY TNHH MỘT THÀNH VIÊN THỰC PHẨM SAIGON CO.OP</v>
          </cell>
          <cell r="L209" t="str">
            <v>0309129418</v>
          </cell>
          <cell r="M209" t="str">
            <v>đã thanh toán 17.01.2025</v>
          </cell>
        </row>
        <row r="210">
          <cell r="D210">
            <v>68843</v>
          </cell>
          <cell r="E210" t="str">
            <v>1C24TNN</v>
          </cell>
          <cell r="F210" t="str">
            <v>CÔNG TY TNHH MỘT THÀNH VIÊN CO.OP MART HUẾ</v>
          </cell>
          <cell r="G210">
            <v>1060500</v>
          </cell>
          <cell r="H210" t="str">
            <v>8%</v>
          </cell>
          <cell r="I210">
            <v>84840</v>
          </cell>
          <cell r="J210">
            <v>1145340</v>
          </cell>
          <cell r="K210" t="str">
            <v>CÔNG TY TNHH MỘT THÀNH VIÊN CO.OP MART HUẾ</v>
          </cell>
          <cell r="L210" t="str">
            <v>3300535435</v>
          </cell>
          <cell r="M210" t="str">
            <v>đã thanh toán 23.01.2025</v>
          </cell>
        </row>
        <row r="211">
          <cell r="D211">
            <v>68844</v>
          </cell>
          <cell r="E211" t="str">
            <v>1C24TNN</v>
          </cell>
          <cell r="F211" t="str">
            <v>CÔNG TY TRÁCH NHIỆM HỮU HẠN MỘT THÀNH VIÊN THƯƠNG MẠI SÀI GÒN - SÓC TRĂNG</v>
          </cell>
          <cell r="G211">
            <v>530250</v>
          </cell>
          <cell r="H211" t="str">
            <v>8%</v>
          </cell>
          <cell r="I211">
            <v>42420</v>
          </cell>
          <cell r="J211">
            <v>572670</v>
          </cell>
          <cell r="K211" t="str">
            <v>CÔNG TY TRÁCH NHIỆM HỮU HẠN MỘT THÀNH VIÊN THƯƠNG MẠI SÀI GÒN - SÓC TRĂNG</v>
          </cell>
          <cell r="L211" t="str">
            <v>2200271882</v>
          </cell>
          <cell r="M211" t="str">
            <v>đã thanh toán 23.01.2025</v>
          </cell>
        </row>
        <row r="212">
          <cell r="D212">
            <v>68845</v>
          </cell>
          <cell r="E212" t="str">
            <v>1C24TNN</v>
          </cell>
          <cell r="F212" t="str">
            <v>CÔNG TY TRÁCH NHIỆM HỮU HẠN THƯƠNG MẠI SÀI GÒN - KIÊN GIANG</v>
          </cell>
          <cell r="G212">
            <v>1081500</v>
          </cell>
          <cell r="H212" t="str">
            <v>8%</v>
          </cell>
          <cell r="I212">
            <v>86520</v>
          </cell>
          <cell r="J212">
            <v>1168020</v>
          </cell>
          <cell r="K212" t="str">
            <v>CÔNG TY TRÁCH NHIỆM HỮU HẠN THƯƠNG MẠI SÀI GÒN - KIÊN GIANG</v>
          </cell>
          <cell r="L212" t="str">
            <v>1700547135</v>
          </cell>
          <cell r="M212" t="str">
            <v>đã thanh toán 23.01.2025</v>
          </cell>
        </row>
        <row r="213">
          <cell r="D213">
            <v>68846</v>
          </cell>
          <cell r="E213" t="str">
            <v>1C24TNN</v>
          </cell>
          <cell r="F213" t="str">
            <v>CHI NHÁNH LIÊN HIỆP HỢP TÁC XÃ THƯƠNG MẠI TP.HỒ CHÍ MINH - CO.OPMART ĐỒNG PHÚ</v>
          </cell>
          <cell r="G213">
            <v>1081500</v>
          </cell>
          <cell r="H213" t="str">
            <v>8%</v>
          </cell>
          <cell r="I213">
            <v>86520</v>
          </cell>
          <cell r="J213">
            <v>1168020</v>
          </cell>
          <cell r="K213" t="str">
            <v>CHI NHÁNH LIÊN HIỆP HỢP TÁC XÃ THƯƠNG MẠI TP.HỒ CHÍ MINH - CO.OPMART ĐỒNG PHÚ</v>
          </cell>
          <cell r="L213" t="str">
            <v>0301175691-053</v>
          </cell>
          <cell r="M213" t="str">
            <v>đã thanh toán 23.01.2025</v>
          </cell>
        </row>
        <row r="214">
          <cell r="D214">
            <v>68847</v>
          </cell>
          <cell r="E214" t="str">
            <v>1C24TNN</v>
          </cell>
          <cell r="F214" t="str">
            <v>CHI NHÁNH LIÊN HIỆP HỢP TÁC XÃ THƯƠNG MẠI TP.HỒ CHÍ MINH - CO.OPMART ĐỒNG PHÚ</v>
          </cell>
          <cell r="G214">
            <v>551250</v>
          </cell>
          <cell r="H214" t="str">
            <v>8%</v>
          </cell>
          <cell r="I214">
            <v>44100</v>
          </cell>
          <cell r="J214">
            <v>595350</v>
          </cell>
          <cell r="K214" t="str">
            <v>CHI NHÁNH LIÊN HIỆP HỢP TÁC XÃ THƯƠNG MẠI TP.HỒ CHÍ MINH - CO.OPMART ĐỒNG PHÚ</v>
          </cell>
          <cell r="L214" t="str">
            <v>0301175691-053</v>
          </cell>
          <cell r="M214" t="str">
            <v>đã thanh toán 23.01.2025</v>
          </cell>
        </row>
        <row r="215">
          <cell r="D215">
            <v>68848</v>
          </cell>
          <cell r="E215" t="str">
            <v>1C24TNN</v>
          </cell>
          <cell r="F215" t="str">
            <v>CÔNG TY TNHH MỘT THÀNH VIÊN THƯƠNG MẠI DỊCH VỤ SÀI GÒN - BÌNH PHƯỚC</v>
          </cell>
          <cell r="G215">
            <v>2205000</v>
          </cell>
          <cell r="H215" t="str">
            <v>8%</v>
          </cell>
          <cell r="I215">
            <v>176400</v>
          </cell>
          <cell r="J215">
            <v>2381400</v>
          </cell>
          <cell r="K215" t="str">
            <v>CÔNG TY TNHH MỘT THÀNH VIÊN THƯƠNG MẠI DỊCH VỤ SÀI GÒN - BÌNH PHƯỚC</v>
          </cell>
          <cell r="L215" t="str">
            <v>3800357413</v>
          </cell>
          <cell r="M215" t="str">
            <v>đã thanh toán 23.01.2025</v>
          </cell>
        </row>
        <row r="216">
          <cell r="D216">
            <v>68849</v>
          </cell>
          <cell r="E216" t="str">
            <v>1C24TNN</v>
          </cell>
          <cell r="F216" t="str">
            <v>CÔNG TY TNHH MỘT THÀNH VIÊN THƯƠNG MẠI DỊCH VỤ SÀI GÒN - BÌNH PHƯỚC</v>
          </cell>
          <cell r="G216">
            <v>8479400</v>
          </cell>
          <cell r="H216" t="str">
            <v>8%</v>
          </cell>
          <cell r="I216">
            <v>678352</v>
          </cell>
          <cell r="J216">
            <v>9157752</v>
          </cell>
          <cell r="K216" t="str">
            <v>CÔNG TY TNHH MỘT THÀNH VIÊN THƯƠNG MẠI DỊCH VỤ SÀI GÒN - BÌNH PHƯỚC</v>
          </cell>
          <cell r="L216" t="str">
            <v>3800357413</v>
          </cell>
          <cell r="M216" t="str">
            <v>đã thanh toán 17.01.2025</v>
          </cell>
        </row>
        <row r="217">
          <cell r="D217">
            <v>68850</v>
          </cell>
          <cell r="E217" t="str">
            <v>1C24TNN</v>
          </cell>
          <cell r="F217" t="str">
            <v>CHI NHÁNH LIÊN HIỆP HỢP TÁC XÃ THƯƠNG MẠI TP.HỒ CHÍ MINH - CO.OPMART ĐỒNG PHÚ</v>
          </cell>
          <cell r="G217">
            <v>3538568</v>
          </cell>
          <cell r="H217" t="str">
            <v>8%</v>
          </cell>
          <cell r="I217">
            <v>283085</v>
          </cell>
          <cell r="J217">
            <v>3821653</v>
          </cell>
          <cell r="K217" t="str">
            <v>CHI NHÁNH LIÊN HIỆP HỢP TÁC XÃ THƯƠNG MẠI TP.HỒ CHÍ MINH - CO.OPMART ĐỒNG PHÚ</v>
          </cell>
          <cell r="L217" t="str">
            <v>0301175691-053</v>
          </cell>
          <cell r="M217" t="str">
            <v>đã thanh toán 17.01.2025</v>
          </cell>
        </row>
        <row r="218">
          <cell r="D218">
            <v>68851</v>
          </cell>
          <cell r="E218" t="str">
            <v>1C24TNN</v>
          </cell>
          <cell r="F218" t="str">
            <v>CÔNG TY TRÁCH NHIỆM HỮU HẠN MỘT THÀNH VIÊN THƯƠNG MẠI SÀI GÒN - SÓC TRĂNG</v>
          </cell>
          <cell r="G218">
            <v>993300</v>
          </cell>
          <cell r="H218" t="str">
            <v>8%</v>
          </cell>
          <cell r="I218">
            <v>79464</v>
          </cell>
          <cell r="J218">
            <v>1072764</v>
          </cell>
          <cell r="K218" t="str">
            <v>CÔNG TY TRÁCH NHIỆM HỮU HẠN MỘT THÀNH VIÊN THƯƠNG MẠI SÀI GÒN - SÓC TRĂNG</v>
          </cell>
          <cell r="L218" t="str">
            <v>2200271882</v>
          </cell>
          <cell r="M218" t="str">
            <v>đã thanh toán 17.01.2025</v>
          </cell>
        </row>
        <row r="219">
          <cell r="D219">
            <v>68852</v>
          </cell>
          <cell r="E219" t="str">
            <v>1C24TNN</v>
          </cell>
          <cell r="F219" t="str">
            <v>CHI NHÁNH LIÊN HIỆP HỢP TÁC XÃ THƯƠNG MẠI TP. HỒ CHÍ MINH - CO.OPMART QUẢNG BÌNH</v>
          </cell>
          <cell r="G219">
            <v>496650</v>
          </cell>
          <cell r="H219" t="str">
            <v>8%</v>
          </cell>
          <cell r="I219">
            <v>39732</v>
          </cell>
          <cell r="J219">
            <v>536382</v>
          </cell>
          <cell r="K219" t="str">
            <v>CHI NHÁNH LIÊN HIỆP HỢP TÁC XÃ THƯƠNG MẠI TP. HỒ CHÍ MINH - CO.OPMART QUẢNG BÌNH</v>
          </cell>
          <cell r="L219" t="str">
            <v>0301175691-021</v>
          </cell>
          <cell r="M219" t="str">
            <v>đã thanh toán 17.01.2025</v>
          </cell>
        </row>
        <row r="220">
          <cell r="D220">
            <v>68853</v>
          </cell>
          <cell r="E220" t="str">
            <v>1C24TNN</v>
          </cell>
          <cell r="F220" t="str">
            <v>CÔNG TY TNHH MỘT THÀNH VIÊN SÀI GÒN CO.OP BẢO LỘC</v>
          </cell>
          <cell r="G220">
            <v>4960520</v>
          </cell>
          <cell r="H220" t="str">
            <v>8%</v>
          </cell>
          <cell r="I220">
            <v>396842</v>
          </cell>
          <cell r="J220">
            <v>5357362</v>
          </cell>
          <cell r="K220" t="str">
            <v>CÔNG TY TNHH MỘT THÀNH VIÊN SÀI GÒN CO.OP BẢO LỘC</v>
          </cell>
          <cell r="L220" t="str">
            <v>5800890304</v>
          </cell>
          <cell r="M220" t="str">
            <v>đã thanh toán 17.01.2025</v>
          </cell>
        </row>
        <row r="221">
          <cell r="D221">
            <v>23728</v>
          </cell>
          <cell r="E221" t="str">
            <v>1K24TVA</v>
          </cell>
          <cell r="F221" t="str">
            <v>Hàng trả - 2169-02169-CF KHA VAN CAN 557 - coop2169</v>
          </cell>
          <cell r="G221">
            <v>-129119</v>
          </cell>
          <cell r="H221" t="str">
            <v>8%</v>
          </cell>
          <cell r="I221">
            <v>-10330</v>
          </cell>
          <cell r="J221">
            <v>-139449</v>
          </cell>
          <cell r="K221" t="str">
            <v>CÔNG TY TNHH MỘT THÀNH VIÊN THỰC PHẨM SAIGON CO.OP</v>
          </cell>
          <cell r="L221" t="str">
            <v>0309129418</v>
          </cell>
          <cell r="M221" t="str">
            <v>đã thanh toán 17.01.2025</v>
          </cell>
        </row>
        <row r="222">
          <cell r="D222">
            <v>68858</v>
          </cell>
          <cell r="E222" t="str">
            <v>1C24TNN</v>
          </cell>
          <cell r="F222" t="str">
            <v>CHI NHÁNH LIÊN HIỆP HỢP TÁC XÃ THƯƠNG MẠI TP. HỒ CHÍ MINH - CO.OPMART BÌNH DƯƠNG 2</v>
          </cell>
          <cell r="G222">
            <v>551250</v>
          </cell>
          <cell r="H222" t="str">
            <v>8%</v>
          </cell>
          <cell r="I222">
            <v>44100</v>
          </cell>
          <cell r="J222">
            <v>595350</v>
          </cell>
          <cell r="K222" t="str">
            <v>CHI NHÁNH LIÊN HIỆP HỢP TÁC XÃ THƯƠNG MẠI TP. HỒ CHÍ MINH - CO.OPMART BÌNH DƯƠNG 2</v>
          </cell>
          <cell r="L222" t="str">
            <v>0301175691-017</v>
          </cell>
          <cell r="M222" t="str">
            <v>đã thanh toán 23.01.2025</v>
          </cell>
        </row>
        <row r="223">
          <cell r="D223">
            <v>68859</v>
          </cell>
          <cell r="E223" t="str">
            <v>1C24TNN</v>
          </cell>
          <cell r="F223" t="str">
            <v>CHI NHÁNH LIÊN HIỆP HỢP TÁC XÃ THƯƠNG MẠI TP. HỒ CHÍ MINH - CO.OPMART BÌNH DƯƠNG 2</v>
          </cell>
          <cell r="G223">
            <v>1452680</v>
          </cell>
          <cell r="H223" t="str">
            <v>8%</v>
          </cell>
          <cell r="I223">
            <v>116214</v>
          </cell>
          <cell r="J223">
            <v>1568894</v>
          </cell>
          <cell r="K223" t="str">
            <v>CHI NHÁNH LIÊN HIỆP HỢP TÁC XÃ THƯƠNG MẠI TP. HỒ CHÍ MINH - CO.OPMART BÌNH DƯƠNG 2</v>
          </cell>
          <cell r="L223" t="str">
            <v>0301175691-017</v>
          </cell>
          <cell r="M223" t="str">
            <v>đã thanh toán 23.01.2025</v>
          </cell>
        </row>
        <row r="224">
          <cell r="D224">
            <v>68860</v>
          </cell>
          <cell r="E224" t="str">
            <v>1C24TNN</v>
          </cell>
          <cell r="F224" t="str">
            <v>CHI NHÁNH LIÊN HIỆP HỢP TÁC XÃ THƯƠNG MẠI TP. HỒ CHÍ MINH - CO.OPMART BÌNH DƯƠNG 2</v>
          </cell>
          <cell r="G224">
            <v>1297790</v>
          </cell>
          <cell r="H224" t="str">
            <v>8%</v>
          </cell>
          <cell r="I224">
            <v>103823</v>
          </cell>
          <cell r="J224">
            <v>1401613</v>
          </cell>
          <cell r="K224" t="str">
            <v>CHI NHÁNH LIÊN HIỆP HỢP TÁC XÃ THƯƠNG MẠI TP. HỒ CHÍ MINH - CO.OPMART BÌNH DƯƠNG 2</v>
          </cell>
          <cell r="L224" t="str">
            <v>0301175691-017</v>
          </cell>
          <cell r="M224" t="str">
            <v>đã thanh toán 17.01.2025</v>
          </cell>
        </row>
        <row r="225">
          <cell r="D225">
            <v>68861</v>
          </cell>
          <cell r="E225" t="str">
            <v>1C24TNN</v>
          </cell>
          <cell r="F225" t="str">
            <v>Cửa Hàng Co.opFood BD KDC Hiệp Thành III</v>
          </cell>
          <cell r="G225">
            <v>1320789</v>
          </cell>
          <cell r="H225" t="str">
            <v>8%</v>
          </cell>
          <cell r="I225">
            <v>105663</v>
          </cell>
          <cell r="J225">
            <v>1426452</v>
          </cell>
          <cell r="K225" t="str">
            <v>CHI NHÁNH CÔNG TY TNHH MỘT THÀNH VIÊN THỰC PHẨM SAIGON CO.OP - CO.OP FOOD KHU VỰC BÌNH DƯƠNG</v>
          </cell>
          <cell r="L225" t="str">
            <v>0309129418-123</v>
          </cell>
          <cell r="M225" t="str">
            <v>đã thanh toán 17.01.2025</v>
          </cell>
        </row>
        <row r="226">
          <cell r="D226">
            <v>68862</v>
          </cell>
          <cell r="E226" t="str">
            <v>1C24TNN</v>
          </cell>
          <cell r="F226" t="str">
            <v>Cửa Hàng Co.opFood BD KDC Việt Sing</v>
          </cell>
          <cell r="G226">
            <v>1402848</v>
          </cell>
          <cell r="H226" t="str">
            <v>8%</v>
          </cell>
          <cell r="I226">
            <v>112228</v>
          </cell>
          <cell r="J226">
            <v>1515076</v>
          </cell>
          <cell r="K226" t="str">
            <v>CHI NHÁNH CÔNG TY TNHH MỘT THÀNH VIÊN THỰC PHẨM SAIGON CO.OP - CO.OP FOOD KHU VỰC BÌNH DƯƠNG</v>
          </cell>
          <cell r="L226" t="str">
            <v>0309129418-123</v>
          </cell>
          <cell r="M226" t="str">
            <v>đã thanh toán 17.01.2025</v>
          </cell>
        </row>
        <row r="227">
          <cell r="D227">
            <v>68870</v>
          </cell>
          <cell r="E227" t="str">
            <v>1C24TNN</v>
          </cell>
          <cell r="F227" t="str">
            <v>CÔNG TY TNHH THƯƠNG MẠI DỊCH VỤ TRUNG MỸ TÂY</v>
          </cell>
          <cell r="G227">
            <v>2381320</v>
          </cell>
          <cell r="H227" t="str">
            <v>8%</v>
          </cell>
          <cell r="I227">
            <v>190506</v>
          </cell>
          <cell r="J227">
            <v>2571826</v>
          </cell>
          <cell r="K227" t="str">
            <v>CÔNG TY TNHH THƯƠNG MẠI DỊCH VỤ TRUNG MỸ TÂY</v>
          </cell>
          <cell r="L227" t="str">
            <v>0305750455</v>
          </cell>
          <cell r="M227" t="str">
            <v>đã thanh toán 17.01.2025</v>
          </cell>
        </row>
        <row r="228">
          <cell r="D228">
            <v>68871</v>
          </cell>
          <cell r="E228" t="str">
            <v>1C24TNN</v>
          </cell>
          <cell r="F228" t="str">
            <v>Cửa Hàng Co.opFood Phạm Văn Bạch</v>
          </cell>
          <cell r="G228">
            <v>952528</v>
          </cell>
          <cell r="H228" t="str">
            <v>8%</v>
          </cell>
          <cell r="I228">
            <v>76202</v>
          </cell>
          <cell r="J228">
            <v>1028730</v>
          </cell>
          <cell r="K228" t="str">
            <v>CÔNG TY TNHH MỘT THÀNH VIÊN THỰC PHẨM SAIGON CO.OP</v>
          </cell>
          <cell r="L228" t="str">
            <v>0309129418</v>
          </cell>
          <cell r="M228" t="str">
            <v>đã thanh toán 17.01.2025</v>
          </cell>
        </row>
        <row r="229">
          <cell r="D229">
            <v>68872</v>
          </cell>
          <cell r="E229" t="str">
            <v>1C24TNN</v>
          </cell>
          <cell r="F229" t="str">
            <v>CHI NHÁNH LIÊN HIỆP HỢP TÁC XÃ THƯƠNG MẠI TP. HỒ CHÍ MINH - CO.OPMART TÔ KÝ</v>
          </cell>
          <cell r="G229">
            <v>964669</v>
          </cell>
          <cell r="H229" t="str">
            <v>8%</v>
          </cell>
          <cell r="I229">
            <v>77174</v>
          </cell>
          <cell r="J229">
            <v>1041843</v>
          </cell>
          <cell r="K229" t="str">
            <v>CHI NHÁNH LIÊN HIỆP HỢP TÁC XÃ THƯƠNG MẠI TP. HỒ CHÍ MINH - CO.OPMART TÔ KÝ</v>
          </cell>
          <cell r="L229" t="str">
            <v>0301175691-059</v>
          </cell>
          <cell r="M229" t="str">
            <v>đã thanh toán 17.01.2025</v>
          </cell>
        </row>
        <row r="230">
          <cell r="D230">
            <v>68873</v>
          </cell>
          <cell r="E230" t="str">
            <v>1C24TNN</v>
          </cell>
          <cell r="F230" t="str">
            <v>Co.opFood Bà Điểm</v>
          </cell>
          <cell r="G230">
            <v>922445</v>
          </cell>
          <cell r="H230" t="str">
            <v>8%</v>
          </cell>
          <cell r="I230">
            <v>73796</v>
          </cell>
          <cell r="J230">
            <v>996241</v>
          </cell>
          <cell r="K230" t="str">
            <v>CÔNG TY TNHH MỘT THÀNH VIÊN THỰC PHẨM SAIGON CO.OP</v>
          </cell>
          <cell r="L230" t="str">
            <v>0309129418</v>
          </cell>
          <cell r="M230" t="str">
            <v>đã thanh toán 17.01.2025</v>
          </cell>
        </row>
        <row r="231">
          <cell r="D231">
            <v>69638</v>
          </cell>
          <cell r="E231" t="str">
            <v>1C24TNN</v>
          </cell>
          <cell r="F231" t="str">
            <v>Cửa Hàng Co.opFood Đinh Bộ Lĩnh 81</v>
          </cell>
          <cell r="G231">
            <v>823534</v>
          </cell>
          <cell r="H231" t="str">
            <v>8%</v>
          </cell>
          <cell r="I231">
            <v>65883</v>
          </cell>
          <cell r="J231">
            <v>889417</v>
          </cell>
          <cell r="K231" t="str">
            <v>CÔNG TY TNHH MỘT THÀNH VIÊN THỰC PHẨM SAIGON CO.OP</v>
          </cell>
          <cell r="L231" t="str">
            <v>0309129418</v>
          </cell>
          <cell r="M231" t="str">
            <v>đã thanh toán 17.01.2025</v>
          </cell>
        </row>
        <row r="232">
          <cell r="D232">
            <v>69639</v>
          </cell>
          <cell r="E232" t="str">
            <v>1C24TNN</v>
          </cell>
          <cell r="F232" t="str">
            <v>Cửa Hàng Co.opFood Trương Quốc Dung</v>
          </cell>
          <cell r="G232">
            <v>567885</v>
          </cell>
          <cell r="H232" t="str">
            <v>8%</v>
          </cell>
          <cell r="I232">
            <v>45431</v>
          </cell>
          <cell r="J232">
            <v>613316</v>
          </cell>
          <cell r="K232" t="str">
            <v>CÔNG TY TNHH MỘT THÀNH VIÊN THỰC PHẨM SAIGON CO.OP</v>
          </cell>
          <cell r="L232" t="str">
            <v>0309129418</v>
          </cell>
          <cell r="M232" t="str">
            <v>đã thanh toán 17.01.2025</v>
          </cell>
        </row>
        <row r="233">
          <cell r="D233">
            <v>69640</v>
          </cell>
          <cell r="E233" t="str">
            <v>1C24TNN</v>
          </cell>
          <cell r="F233" t="str">
            <v>Cửa Hàng Co.opFood đường D5 87C</v>
          </cell>
          <cell r="G233">
            <v>489726</v>
          </cell>
          <cell r="H233" t="str">
            <v>8%</v>
          </cell>
          <cell r="I233">
            <v>39178</v>
          </cell>
          <cell r="J233">
            <v>528904</v>
          </cell>
          <cell r="K233" t="str">
            <v>CÔNG TY TNHH MỘT THÀNH VIÊN THỰC PHẨM SAIGON CO.OP</v>
          </cell>
          <cell r="L233" t="str">
            <v>0309129418</v>
          </cell>
          <cell r="M233" t="str">
            <v>đã thanh toán 17.01.2025</v>
          </cell>
        </row>
        <row r="234">
          <cell r="D234">
            <v>69641</v>
          </cell>
          <cell r="E234" t="str">
            <v>1C24TNN</v>
          </cell>
          <cell r="F234" t="str">
            <v>CHI NHÁNH LIÊN HIỆP HTX THƯƠNG MẠI TP.HCM - CO.OPMART CHU VĂN AN</v>
          </cell>
          <cell r="G234">
            <v>530250</v>
          </cell>
          <cell r="H234" t="str">
            <v>8%</v>
          </cell>
          <cell r="I234">
            <v>42420</v>
          </cell>
          <cell r="J234">
            <v>572670</v>
          </cell>
          <cell r="K234" t="str">
            <v>CHI NHÁNH LIÊN HIỆP HTX THƯƠNG MẠI TP.HCM - CO.OPMART CHU VĂN AN</v>
          </cell>
          <cell r="L234" t="str">
            <v>0301175691-036</v>
          </cell>
          <cell r="M234" t="str">
            <v>đã thanh toán 23.01.2025</v>
          </cell>
        </row>
        <row r="235">
          <cell r="D235">
            <v>69642</v>
          </cell>
          <cell r="E235" t="str">
            <v>1C24TNN</v>
          </cell>
          <cell r="F235" t="str">
            <v>Cửa Hàng Co.opFood Phước Kiểng</v>
          </cell>
          <cell r="G235">
            <v>453612</v>
          </cell>
          <cell r="H235" t="str">
            <v>8%</v>
          </cell>
          <cell r="I235">
            <v>36289</v>
          </cell>
          <cell r="J235">
            <v>489901</v>
          </cell>
          <cell r="K235" t="str">
            <v>CÔNG TY TNHH MỘT THÀNH VIÊN THỰC PHẨM SAIGON CO.OP</v>
          </cell>
          <cell r="L235" t="str">
            <v>0309129418</v>
          </cell>
          <cell r="M235" t="str">
            <v>đã thanh toán 17.01.2025</v>
          </cell>
        </row>
        <row r="236">
          <cell r="D236">
            <v>69643</v>
          </cell>
          <cell r="E236" t="str">
            <v>1C24TNN</v>
          </cell>
          <cell r="F236" t="str">
            <v>Cửa hàng Co.op Food CC Hoàng Anh Gold House</v>
          </cell>
          <cell r="G236">
            <v>367155</v>
          </cell>
          <cell r="H236" t="str">
            <v>8%</v>
          </cell>
          <cell r="I236">
            <v>29372</v>
          </cell>
          <cell r="J236">
            <v>396527</v>
          </cell>
          <cell r="K236" t="str">
            <v>CÔNG TY TNHH MỘT THÀNH VIÊN THỰC PHẨM SAIGON CO.OP</v>
          </cell>
          <cell r="L236" t="str">
            <v>0309129418</v>
          </cell>
          <cell r="M236" t="str">
            <v>đã thanh toán 17.01.2025</v>
          </cell>
        </row>
        <row r="237">
          <cell r="D237">
            <v>69646</v>
          </cell>
          <cell r="E237" t="str">
            <v>1C24TNN</v>
          </cell>
          <cell r="F237" t="str">
            <v>CHI NHÁNH LIÊN HIỆP HỢP TÁC XÃ THƯƠNG MẠI TP. HỒ CHÍ MINH - CO.OPMART NGUYỄN BÌNH</v>
          </cell>
          <cell r="G237">
            <v>2089755</v>
          </cell>
          <cell r="H237" t="str">
            <v>8%</v>
          </cell>
          <cell r="I237">
            <v>167180</v>
          </cell>
          <cell r="J237">
            <v>2256935</v>
          </cell>
          <cell r="K237" t="str">
            <v>CHI NHÁNH LIÊN HIỆP HỢP TÁC XÃ THƯƠNG MẠI TP. HỒ CHÍ MINH - CO.OPMART NGUYỄN BÌNH</v>
          </cell>
          <cell r="L237" t="str">
            <v>0301175691-020</v>
          </cell>
          <cell r="M237" t="str">
            <v>đã thanh toán 17.01.2025</v>
          </cell>
        </row>
        <row r="238">
          <cell r="D238">
            <v>69647</v>
          </cell>
          <cell r="E238" t="str">
            <v>1C24TNN</v>
          </cell>
          <cell r="F238" t="str">
            <v>CÔNG TY TNHH MỘT THÀNH VIÊN SÀI GÒN CO.OP NAM SÀI GÒN</v>
          </cell>
          <cell r="G238">
            <v>1220328</v>
          </cell>
          <cell r="H238" t="str">
            <v>8%</v>
          </cell>
          <cell r="I238">
            <v>97626</v>
          </cell>
          <cell r="J238">
            <v>1317954</v>
          </cell>
          <cell r="K238" t="str">
            <v>CÔNG TY TNHH MỘT THÀNH VIÊN SÀI GÒN CO.OP NAM SÀI GÒN</v>
          </cell>
          <cell r="L238" t="str">
            <v>0305770035</v>
          </cell>
          <cell r="M238" t="str">
            <v>đã thanh toán 17.01.2025</v>
          </cell>
        </row>
        <row r="239">
          <cell r="D239">
            <v>69648</v>
          </cell>
          <cell r="E239" t="str">
            <v>1C24TNN</v>
          </cell>
          <cell r="F239" t="str">
            <v>FINELIFE FOODSTORE RIVIERA POINT</v>
          </cell>
          <cell r="G239">
            <v>333174</v>
          </cell>
          <cell r="H239" t="str">
            <v>8%</v>
          </cell>
          <cell r="I239">
            <v>26654</v>
          </cell>
          <cell r="J239">
            <v>359828</v>
          </cell>
          <cell r="K239" t="str">
            <v>CÔNG TY TNHH MỘT THÀNH VIÊN CO.OP FINELIFE</v>
          </cell>
          <cell r="L239" t="str">
            <v>0315815574</v>
          </cell>
          <cell r="M239" t="str">
            <v>đã thanh toán 17.01.2025</v>
          </cell>
        </row>
        <row r="240">
          <cell r="D240">
            <v>69650</v>
          </cell>
          <cell r="E240" t="str">
            <v>1C24TNN</v>
          </cell>
          <cell r="F240" t="str">
            <v>CÔNG TY TNHH MỘT THÀNH VIÊN SÀI GÒN CO.OP ĐÌNH CHIỂU</v>
          </cell>
          <cell r="G240">
            <v>1609185</v>
          </cell>
          <cell r="H240" t="str">
            <v>8%</v>
          </cell>
          <cell r="I240">
            <v>128735</v>
          </cell>
          <cell r="J240">
            <v>1737920</v>
          </cell>
          <cell r="K240" t="str">
            <v>CÔNG TY TNHH MỘT THÀNH VIÊN SÀI GÒN CO.OP ĐÌNH CHIỂU</v>
          </cell>
          <cell r="L240" t="str">
            <v>0305772762</v>
          </cell>
          <cell r="M240" t="str">
            <v>đã thanh toán 17.01.2025</v>
          </cell>
        </row>
        <row r="241">
          <cell r="D241">
            <v>69664</v>
          </cell>
          <cell r="E241" t="str">
            <v>1C24TNN</v>
          </cell>
          <cell r="F241" t="str">
            <v>Bán hàng CÔNG TY TNHH MỘT THÀNH VIÊN CO.OPMART HẢI PHÒNG theo hóa đơn 00069664</v>
          </cell>
          <cell r="G241">
            <v>7718740</v>
          </cell>
          <cell r="H241" t="str">
            <v>8%</v>
          </cell>
          <cell r="I241">
            <v>617499</v>
          </cell>
          <cell r="J241">
            <v>8336239</v>
          </cell>
          <cell r="K241" t="str">
            <v>CÔNG TY TNHH MỘT THÀNH VIÊN CO.OPMART HẢI PHÒNG</v>
          </cell>
          <cell r="L241" t="str">
            <v>0201264531</v>
          </cell>
          <cell r="M241" t="str">
            <v>đã thanh toán 17.01.2025</v>
          </cell>
        </row>
        <row r="242">
          <cell r="D242">
            <v>69665</v>
          </cell>
          <cell r="E242" t="str">
            <v>1C24TNN</v>
          </cell>
          <cell r="F242" t="str">
            <v>Bán hàng CÔNG TY TNHH MỘT THÀNH VIÊN CO.OPMART HẢI PHÒNG theo hóa đơn 00069665</v>
          </cell>
          <cell r="G242">
            <v>1611750</v>
          </cell>
          <cell r="H242" t="str">
            <v>8%</v>
          </cell>
          <cell r="I242">
            <v>128940</v>
          </cell>
          <cell r="J242">
            <v>1740690</v>
          </cell>
          <cell r="K242" t="str">
            <v>CÔNG TY TNHH MỘT THÀNH VIÊN CO.OPMART HẢI PHÒNG</v>
          </cell>
          <cell r="L242" t="str">
            <v>0201264531</v>
          </cell>
          <cell r="M242" t="str">
            <v>đã thanh toán 23.01.2025</v>
          </cell>
        </row>
        <row r="243">
          <cell r="D243">
            <v>69679</v>
          </cell>
          <cell r="E243" t="str">
            <v>1C24TNN</v>
          </cell>
          <cell r="F243" t="str">
            <v>CHI NHÁNH LIÊN HIỆP HỢP TÁC XÃ THƯƠNG MẠI TP. HỒ CHÍ MINH - CO.OPMART TÂN BIÊN</v>
          </cell>
          <cell r="G243">
            <v>551250</v>
          </cell>
          <cell r="H243" t="str">
            <v>8%</v>
          </cell>
          <cell r="I243">
            <v>44100</v>
          </cell>
          <cell r="J243">
            <v>595350</v>
          </cell>
          <cell r="K243" t="str">
            <v>CHI NHÁNH LIÊN HIỆP HỢP TÁC XÃ THƯƠNG MẠI TP. HỒ CHÍ MINH - CO.OPMART TÂN BIÊN</v>
          </cell>
          <cell r="L243" t="str">
            <v>0301175691-062</v>
          </cell>
          <cell r="M243" t="str">
            <v>đã thanh toán 23.01.2025</v>
          </cell>
        </row>
        <row r="244">
          <cell r="D244">
            <v>69680</v>
          </cell>
          <cell r="E244" t="str">
            <v>1C24TNN</v>
          </cell>
          <cell r="F244" t="str">
            <v>CÔNG TY TRÁCH NHIỆM HỮU HẠN THƯƠNG MẠI DỊCH VỤ SÀI GÒN - TÂY NINH</v>
          </cell>
          <cell r="G244">
            <v>1081500</v>
          </cell>
          <cell r="H244" t="str">
            <v>8%</v>
          </cell>
          <cell r="I244">
            <v>86520</v>
          </cell>
          <cell r="J244">
            <v>1168020</v>
          </cell>
          <cell r="K244" t="str">
            <v>CÔNG TY TRÁCH NHIỆM HỮU HẠN THƯƠNG MẠI DỊCH VỤ SÀI GÒN - TÂY NINH</v>
          </cell>
          <cell r="L244" t="str">
            <v>3900895373</v>
          </cell>
          <cell r="M244" t="str">
            <v>đã thanh toán 23.01.2025</v>
          </cell>
        </row>
        <row r="245">
          <cell r="D245">
            <v>69681</v>
          </cell>
          <cell r="E245" t="str">
            <v>1C24TNN</v>
          </cell>
          <cell r="F245" t="str">
            <v>CÔNG TY TRÁCH NHIỆM HỮU HẠN THƯƠNG MẠI DỊCH VỤ SÀI GÒN - TÂY NINH</v>
          </cell>
          <cell r="G245">
            <v>2423582</v>
          </cell>
          <cell r="H245" t="str">
            <v>8%</v>
          </cell>
          <cell r="I245">
            <v>193887</v>
          </cell>
          <cell r="J245">
            <v>2617469</v>
          </cell>
          <cell r="K245" t="str">
            <v>CÔNG TY TRÁCH NHIỆM HỮU HẠN THƯƠNG MẠI DỊCH VỤ SÀI GÒN - TÂY NINH</v>
          </cell>
          <cell r="L245" t="str">
            <v>3900895373</v>
          </cell>
          <cell r="M245" t="str">
            <v>đã thanh toán 17.01.2025</v>
          </cell>
        </row>
        <row r="246">
          <cell r="D246">
            <v>69682</v>
          </cell>
          <cell r="E246" t="str">
            <v>1C24TNN</v>
          </cell>
          <cell r="F246" t="str">
            <v>CHI NHÁNH LIÊN HIỆP HỢP TÁC XÃ THƯƠNG MẠI TP. HỒ CHÍ MINH - CO.OPMART TÂN BIÊN</v>
          </cell>
          <cell r="G246">
            <v>1409576</v>
          </cell>
          <cell r="H246" t="str">
            <v>8%</v>
          </cell>
          <cell r="I246">
            <v>112766</v>
          </cell>
          <cell r="J246">
            <v>1522342</v>
          </cell>
          <cell r="K246" t="str">
            <v>CHI NHÁNH LIÊN HIỆP HỢP TÁC XÃ THƯƠNG MẠI TP. HỒ CHÍ MINH - CO.OPMART TÂN BIÊN</v>
          </cell>
          <cell r="L246" t="str">
            <v>0301175691-062</v>
          </cell>
          <cell r="M246" t="str">
            <v>đã thanh toán 17.01.2025</v>
          </cell>
        </row>
        <row r="247">
          <cell r="D247">
            <v>23742</v>
          </cell>
          <cell r="E247" t="str">
            <v>1K24TVA</v>
          </cell>
          <cell r="F247" t="str">
            <v>Hàng trả - 2048-02048-CF CC HIM LAM PHU AN - coop0139</v>
          </cell>
          <cell r="G247">
            <v>-414613</v>
          </cell>
          <cell r="H247" t="str">
            <v>8%</v>
          </cell>
          <cell r="I247">
            <v>-33169</v>
          </cell>
          <cell r="J247">
            <v>-447782</v>
          </cell>
          <cell r="K247" t="str">
            <v>CÔNG TY TNHH MỘT THÀNH VIÊN THỰC PHẨM SAIGON CO.OP</v>
          </cell>
          <cell r="L247" t="str">
            <v>0309129418</v>
          </cell>
          <cell r="M247" t="str">
            <v>đã thanh toán 17.01.2025</v>
          </cell>
        </row>
        <row r="248">
          <cell r="D248">
            <v>23743</v>
          </cell>
          <cell r="E248" t="str">
            <v>1K24TVA</v>
          </cell>
          <cell r="F248" t="str">
            <v>Hàng trả - 2048-02048-CF CC HIM LAM PHU AN - coop0139</v>
          </cell>
          <cell r="G248">
            <v>-150546</v>
          </cell>
          <cell r="H248" t="str">
            <v>8%</v>
          </cell>
          <cell r="I248">
            <v>-12044</v>
          </cell>
          <cell r="J248">
            <v>-162590</v>
          </cell>
          <cell r="K248" t="str">
            <v>CÔNG TY TNHH MỘT THÀNH VIÊN THỰC PHẨM SAIGON CO.OP</v>
          </cell>
          <cell r="L248" t="str">
            <v>0309129418</v>
          </cell>
          <cell r="M248" t="str">
            <v>đã thanh toán 17.01.2025</v>
          </cell>
        </row>
        <row r="249">
          <cell r="D249">
            <v>23747</v>
          </cell>
          <cell r="E249" t="str">
            <v>1K24TVA</v>
          </cell>
          <cell r="F249" t="str">
            <v>Hàng trả - 636-00636-CF FLORA - coop636</v>
          </cell>
          <cell r="G249">
            <v>-304817</v>
          </cell>
          <cell r="H249" t="str">
            <v>8%</v>
          </cell>
          <cell r="I249">
            <v>-24385</v>
          </cell>
          <cell r="J249">
            <v>-329202</v>
          </cell>
          <cell r="K249" t="str">
            <v>CÔNG TY TNHH MỘT THÀNH VIÊN THỰC PHẨM SAIGON CO.OP</v>
          </cell>
          <cell r="L249" t="str">
            <v>0309129418</v>
          </cell>
          <cell r="M249" t="str">
            <v>đã thanh toán 17.01.2025</v>
          </cell>
        </row>
        <row r="250">
          <cell r="D250">
            <v>23753</v>
          </cell>
          <cell r="E250" t="str">
            <v>1K24TVA</v>
          </cell>
          <cell r="F250" t="str">
            <v>Hàng trả - 2042-02042-CF NGUYEN XI 274 - coop2042</v>
          </cell>
          <cell r="G250">
            <v>-55688</v>
          </cell>
          <cell r="H250" t="str">
            <v>8%</v>
          </cell>
          <cell r="I250">
            <v>-4455</v>
          </cell>
          <cell r="J250">
            <v>-60143</v>
          </cell>
          <cell r="K250" t="str">
            <v>CÔNG TY TNHH MỘT THÀNH VIÊN THỰC PHẨM SAIGON CO.OP</v>
          </cell>
          <cell r="L250" t="str">
            <v>0309129418</v>
          </cell>
          <cell r="M250" t="str">
            <v>đã thanh toán 17.01.2025</v>
          </cell>
        </row>
        <row r="251">
          <cell r="D251">
            <v>23755</v>
          </cell>
          <cell r="E251" t="str">
            <v>1K24TVA</v>
          </cell>
          <cell r="F251" t="str">
            <v>Hàng trả - 2183-02183-CF CC ORIGAMI S7.03 - coop2183</v>
          </cell>
          <cell r="G251">
            <v>-295547</v>
          </cell>
          <cell r="H251" t="str">
            <v>8%</v>
          </cell>
          <cell r="I251">
            <v>-23644</v>
          </cell>
          <cell r="J251">
            <v>-319191</v>
          </cell>
          <cell r="K251" t="str">
            <v>CÔNG TY TNHH MỘT THÀNH VIÊN THỰC PHẨM SAIGON CO.OP</v>
          </cell>
          <cell r="L251" t="str">
            <v>0309129418</v>
          </cell>
          <cell r="M251" t="str">
            <v>đã thanh toán 17.01.2025</v>
          </cell>
        </row>
        <row r="252">
          <cell r="D252">
            <v>23763</v>
          </cell>
          <cell r="E252" t="str">
            <v>1K24TVA</v>
          </cell>
          <cell r="F252" t="str">
            <v>Hàng trả - 293-00293-CF NGUYEN DUY TRINH - coop293</v>
          </cell>
          <cell r="G252">
            <v>-111058</v>
          </cell>
          <cell r="H252" t="str">
            <v>8%</v>
          </cell>
          <cell r="I252">
            <v>-8885</v>
          </cell>
          <cell r="J252">
            <v>-119943</v>
          </cell>
          <cell r="K252" t="str">
            <v>CÔNG TY TNHH MỘT THÀNH VIÊN THỰC PHẨM SAIGON CO.OP</v>
          </cell>
          <cell r="L252" t="str">
            <v>0309129418</v>
          </cell>
          <cell r="M252" t="str">
            <v>đã thanh toán 17.01.2025</v>
          </cell>
        </row>
        <row r="253">
          <cell r="D253">
            <v>23764</v>
          </cell>
          <cell r="E253" t="str">
            <v>1K24TVA</v>
          </cell>
          <cell r="F253" t="str">
            <v>Hàng trả - 642-00642-CF 372 NO TRANG LONG - coop0642</v>
          </cell>
          <cell r="G253">
            <v>-120438</v>
          </cell>
          <cell r="H253" t="str">
            <v>8%</v>
          </cell>
          <cell r="I253">
            <v>-9635</v>
          </cell>
          <cell r="J253">
            <v>-130073</v>
          </cell>
          <cell r="K253" t="str">
            <v>CÔNG TY TNHH MỘT THÀNH VIÊN THỰC PHẨM SAIGON CO.OP</v>
          </cell>
          <cell r="L253" t="str">
            <v>0309129418</v>
          </cell>
          <cell r="M253" t="str">
            <v>đã thanh toán 17.01.2025</v>
          </cell>
        </row>
        <row r="254">
          <cell r="D254">
            <v>23771</v>
          </cell>
          <cell r="E254" t="str">
            <v>1K24TVA</v>
          </cell>
          <cell r="F254" t="str">
            <v>Hàng trả - 2076-02076-CF TRAN THI CO 292 - phiếu HT0005982 - coop2076</v>
          </cell>
          <cell r="G254">
            <v>-111058</v>
          </cell>
          <cell r="H254" t="str">
            <v>8%</v>
          </cell>
          <cell r="I254">
            <v>-8885</v>
          </cell>
          <cell r="J254">
            <v>-119943</v>
          </cell>
          <cell r="K254" t="str">
            <v>CÔNG TY TNHH MỘT THÀNH VIÊN THỰC PHẨM SAIGON CO.OP</v>
          </cell>
          <cell r="L254" t="str">
            <v>0309129418</v>
          </cell>
          <cell r="M254" t="str">
            <v>đã thanh toán 17.01.2025</v>
          </cell>
        </row>
        <row r="255">
          <cell r="D255">
            <v>23784</v>
          </cell>
          <cell r="E255" t="str">
            <v>1K24TVA</v>
          </cell>
          <cell r="F255" t="str">
            <v>Hàng trả - 694-00694-CF THANG LONG 31 - phiếu HT0005231 - coop0694</v>
          </cell>
          <cell r="G255">
            <v>-364092</v>
          </cell>
          <cell r="H255" t="str">
            <v>8%</v>
          </cell>
          <cell r="I255">
            <v>-29127</v>
          </cell>
          <cell r="J255">
            <v>-393219</v>
          </cell>
          <cell r="K255" t="str">
            <v>CÔNG TY TNHH MỘT THÀNH VIÊN THỰC PHẨM SAIGON CO.OP</v>
          </cell>
          <cell r="L255" t="str">
            <v>0309129418</v>
          </cell>
          <cell r="M255" t="str">
            <v>đã thanh toán 17.01.2025</v>
          </cell>
        </row>
        <row r="256">
          <cell r="D256">
            <v>23810</v>
          </cell>
          <cell r="E256" t="str">
            <v>1K24TVA</v>
          </cell>
          <cell r="F256" t="str">
            <v>Hàng trả - 2177-02177-CF LUONG THE VINH 30 - coop2177</v>
          </cell>
          <cell r="G256">
            <v>-257920</v>
          </cell>
          <cell r="H256" t="str">
            <v>8%</v>
          </cell>
          <cell r="I256">
            <v>-20634</v>
          </cell>
          <cell r="J256">
            <v>-278554</v>
          </cell>
          <cell r="K256" t="str">
            <v>CÔNG TY TNHH MỘT THÀNH VIÊN THỰC PHẨM SAIGON CO.OP</v>
          </cell>
          <cell r="L256" t="str">
            <v>0309129418</v>
          </cell>
          <cell r="M256" t="str">
            <v>đã thanh toán 17.01.2025</v>
          </cell>
        </row>
        <row r="257">
          <cell r="D257">
            <v>69686</v>
          </cell>
          <cell r="E257" t="str">
            <v>1C24TNN</v>
          </cell>
          <cell r="F257" t="str">
            <v>CÔNG TY TNHH SAIGON CO-OP FAIRPRICE. Co-opXtra Sư Vạn Hạnh</v>
          </cell>
          <cell r="G257">
            <v>1163500</v>
          </cell>
          <cell r="H257" t="str">
            <v>8%</v>
          </cell>
          <cell r="I257">
            <v>93080</v>
          </cell>
          <cell r="J257">
            <v>1256580</v>
          </cell>
          <cell r="K257" t="str">
            <v>CÔNG TY TNHH SAIGON CO-OP FAIRPRICE</v>
          </cell>
          <cell r="L257" t="str">
            <v>0312263124</v>
          </cell>
          <cell r="M257" t="str">
            <v>đã thanh toán 17.01.2025</v>
          </cell>
        </row>
        <row r="258">
          <cell r="D258">
            <v>69688</v>
          </cell>
          <cell r="E258" t="str">
            <v>1C24TNN</v>
          </cell>
          <cell r="F258" t="str">
            <v>Cửa Hàng Co.opFood BH Trần Thị Hoa</v>
          </cell>
          <cell r="G258">
            <v>1044385</v>
          </cell>
          <cell r="H258" t="str">
            <v>8%</v>
          </cell>
          <cell r="I258">
            <v>83551</v>
          </cell>
          <cell r="J258">
            <v>1127936</v>
          </cell>
          <cell r="K258" t="str">
            <v>CN CÔNG TY TNHH MTV THỰC PHẨM SAIGON CO.OP - CO.OPFOOD KHU VỰC ĐỒNG NAI</v>
          </cell>
          <cell r="L258" t="str">
            <v>0309129418-116</v>
          </cell>
          <cell r="M258" t="str">
            <v>đã thanh toán 17.01.2025</v>
          </cell>
        </row>
        <row r="259">
          <cell r="D259">
            <v>69690</v>
          </cell>
          <cell r="E259" t="str">
            <v>1C24TNN</v>
          </cell>
          <cell r="F259" t="str">
            <v>Cửa Hàng Co.opFood Đỗ Xuân Hợp 729</v>
          </cell>
          <cell r="G259">
            <v>571306</v>
          </cell>
          <cell r="H259" t="str">
            <v>8%</v>
          </cell>
          <cell r="I259">
            <v>45704</v>
          </cell>
          <cell r="J259">
            <v>617010</v>
          </cell>
          <cell r="K259" t="str">
            <v>CÔNG TY TNHH MỘT THÀNH VIÊN THỰC PHẨM SAIGON CO.OP</v>
          </cell>
          <cell r="L259" t="str">
            <v>0309129418</v>
          </cell>
          <cell r="M259" t="str">
            <v>đã thanh toán 17.01.2025</v>
          </cell>
        </row>
        <row r="260">
          <cell r="D260">
            <v>69691</v>
          </cell>
          <cell r="E260" t="str">
            <v>1C24TNN</v>
          </cell>
          <cell r="F260" t="str">
            <v>Cửa hàng Co.opFood CC Sky 9</v>
          </cell>
          <cell r="G260">
            <v>1586023</v>
          </cell>
          <cell r="H260" t="str">
            <v>8%</v>
          </cell>
          <cell r="I260">
            <v>126882</v>
          </cell>
          <cell r="J260">
            <v>1712905</v>
          </cell>
          <cell r="K260" t="str">
            <v>CÔNG TY TNHH MỘT THÀNH VIÊN THỰC PHẨM SAIGON CO.OP</v>
          </cell>
          <cell r="L260" t="str">
            <v>0309129418</v>
          </cell>
          <cell r="M260" t="str">
            <v>đã thanh toán 17.01.2025</v>
          </cell>
        </row>
        <row r="261">
          <cell r="D261">
            <v>69692</v>
          </cell>
          <cell r="E261" t="str">
            <v>1C24TNN</v>
          </cell>
          <cell r="F261" t="str">
            <v>Cửa Hàng Co.opFood CC Eastern</v>
          </cell>
          <cell r="G261">
            <v>776217</v>
          </cell>
          <cell r="H261" t="str">
            <v>8%</v>
          </cell>
          <cell r="I261">
            <v>62097</v>
          </cell>
          <cell r="J261">
            <v>838314</v>
          </cell>
          <cell r="K261" t="str">
            <v>CÔNG TY TNHH MỘT THÀNH VIÊN THỰC PHẨM SAIGON CO.OP</v>
          </cell>
          <cell r="L261" t="str">
            <v>0309129418</v>
          </cell>
          <cell r="M261" t="str">
            <v>đã thanh toán 17.01.2025</v>
          </cell>
        </row>
        <row r="262">
          <cell r="D262">
            <v>69693</v>
          </cell>
          <cell r="E262" t="str">
            <v>1C24TNN</v>
          </cell>
          <cell r="F262" t="str">
            <v>CÔNG TY TNHH SAIGON CO-OP FAIRPRICE. Co-opXtra Long Bình</v>
          </cell>
          <cell r="G262">
            <v>1898510</v>
          </cell>
          <cell r="H262" t="str">
            <v>8%</v>
          </cell>
          <cell r="I262">
            <v>151881</v>
          </cell>
          <cell r="J262">
            <v>2050391</v>
          </cell>
          <cell r="K262" t="str">
            <v>CÔNG TY TNHH SAIGON CO-OP FAIRPRICE</v>
          </cell>
          <cell r="L262" t="str">
            <v>0312263124</v>
          </cell>
          <cell r="M262" t="str">
            <v>đã thanh toán 17.01.2025</v>
          </cell>
        </row>
        <row r="263">
          <cell r="D263">
            <v>69695</v>
          </cell>
          <cell r="E263" t="str">
            <v>1C24TNN</v>
          </cell>
          <cell r="F263" t="str">
            <v>Cửa Hàng Co.opFood CC Rainbow S1.07</v>
          </cell>
          <cell r="G263">
            <v>553467</v>
          </cell>
          <cell r="H263" t="str">
            <v>8%</v>
          </cell>
          <cell r="I263">
            <v>44277</v>
          </cell>
          <cell r="J263">
            <v>597744</v>
          </cell>
          <cell r="K263" t="str">
            <v>CÔNG TY TNHH MỘT THÀNH VIÊN THỰC PHẨM SAIGON CO.OP</v>
          </cell>
          <cell r="L263" t="str">
            <v>0309129418</v>
          </cell>
          <cell r="M263" t="str">
            <v>đã thanh toán 17.01.2025</v>
          </cell>
        </row>
        <row r="264">
          <cell r="D264">
            <v>69696</v>
          </cell>
          <cell r="E264" t="str">
            <v>1C24TNN</v>
          </cell>
          <cell r="F264" t="str">
            <v>Cửa Hàng Co.opFood Đình Phong Phú</v>
          </cell>
          <cell r="G264">
            <v>1074015</v>
          </cell>
          <cell r="H264" t="str">
            <v>8%</v>
          </cell>
          <cell r="I264">
            <v>85921</v>
          </cell>
          <cell r="J264">
            <v>1159936</v>
          </cell>
          <cell r="K264" t="str">
            <v>CÔNG TY TNHH MỘT THÀNH VIÊN THỰC PHẨM SAIGON CO.OP</v>
          </cell>
          <cell r="L264" t="str">
            <v>0309129418</v>
          </cell>
          <cell r="M264" t="str">
            <v>đã thanh toán 17.01.2025</v>
          </cell>
        </row>
        <row r="265">
          <cell r="D265">
            <v>69698</v>
          </cell>
          <cell r="E265" t="str">
            <v>1C24TNN</v>
          </cell>
          <cell r="F265" t="str">
            <v>CÔNG TY TNHH MỘT THÀNH VIÊN SÀI GÒN CO.OP XA LỘ HÀ NỘI</v>
          </cell>
          <cell r="G265">
            <v>3932735</v>
          </cell>
          <cell r="H265" t="str">
            <v>8%</v>
          </cell>
          <cell r="I265">
            <v>314619</v>
          </cell>
          <cell r="J265">
            <v>4247354</v>
          </cell>
          <cell r="K265" t="str">
            <v>CÔNG TY TNHH MỘT THÀNH VIÊN SÀI GÒN CO.OP XA LỘ HÀ NỘI</v>
          </cell>
          <cell r="L265" t="str">
            <v>0305767459</v>
          </cell>
          <cell r="M265" t="str">
            <v>đã thanh toán 17.01.2025</v>
          </cell>
        </row>
        <row r="266">
          <cell r="D266">
            <v>69699</v>
          </cell>
          <cell r="E266" t="str">
            <v>1C24TNN</v>
          </cell>
          <cell r="F266" t="str">
            <v>Cửa Hàng Co.opFood Tăng Nhơn Phú 26</v>
          </cell>
          <cell r="G266">
            <v>1151237</v>
          </cell>
          <cell r="H266" t="str">
            <v>8%</v>
          </cell>
          <cell r="I266">
            <v>92099</v>
          </cell>
          <cell r="J266">
            <v>1243336</v>
          </cell>
          <cell r="K266" t="str">
            <v>CÔNG TY TNHH MỘT THÀNH VIÊN THỰC PHẨM SAIGON CO.OP</v>
          </cell>
          <cell r="L266" t="str">
            <v>0309129418</v>
          </cell>
          <cell r="M266" t="str">
            <v>đã thanh toán 17.01.2025</v>
          </cell>
        </row>
        <row r="267">
          <cell r="D267">
            <v>69703</v>
          </cell>
          <cell r="E267" t="str">
            <v>1C24TNN</v>
          </cell>
          <cell r="F267" t="str">
            <v>Cửa Hàng Co.opFood Đất Mới 272</v>
          </cell>
          <cell r="G267">
            <v>548600</v>
          </cell>
          <cell r="H267" t="str">
            <v>8%</v>
          </cell>
          <cell r="I267">
            <v>43888</v>
          </cell>
          <cell r="J267">
            <v>592488</v>
          </cell>
          <cell r="K267" t="str">
            <v>CÔNG TY TNHH MỘT THÀNH VIÊN THỰC PHẨM SAIGON CO.OP</v>
          </cell>
          <cell r="L267" t="str">
            <v>0309129418</v>
          </cell>
          <cell r="M267" t="str">
            <v>đã thanh toán 17.01.2025</v>
          </cell>
        </row>
        <row r="268">
          <cell r="D268">
            <v>69704</v>
          </cell>
          <cell r="E268" t="str">
            <v>1C24TNN</v>
          </cell>
          <cell r="F268" t="str">
            <v>Co-opFood Nguyễn Thái Sơn</v>
          </cell>
          <cell r="G268">
            <v>643139</v>
          </cell>
          <cell r="H268" t="str">
            <v>8%</v>
          </cell>
          <cell r="I268">
            <v>51451</v>
          </cell>
          <cell r="J268">
            <v>694590</v>
          </cell>
          <cell r="K268" t="str">
            <v>CÔNG TY TNHH MỘT THÀNH VIÊN THỰC PHẨM SAIGON CO.OP</v>
          </cell>
          <cell r="L268" t="str">
            <v>0309129418</v>
          </cell>
          <cell r="M268" t="str">
            <v>đã thanh toán 17.01.2025</v>
          </cell>
        </row>
        <row r="269">
          <cell r="D269">
            <v>69705</v>
          </cell>
          <cell r="E269" t="str">
            <v>1C24TNN</v>
          </cell>
          <cell r="F269" t="str">
            <v>Cửa Hàng Co.opFood Thới Hòa</v>
          </cell>
          <cell r="G269">
            <v>571306</v>
          </cell>
          <cell r="H269" t="str">
            <v>8%</v>
          </cell>
          <cell r="I269">
            <v>45704</v>
          </cell>
          <cell r="J269">
            <v>617010</v>
          </cell>
          <cell r="K269" t="str">
            <v>CÔNG TY TNHH MỘT THÀNH VIÊN THỰC PHẨM SAIGON CO.OP</v>
          </cell>
          <cell r="L269" t="str">
            <v>0309129418</v>
          </cell>
          <cell r="M269" t="str">
            <v>đã thanh toán 17.01.2025</v>
          </cell>
        </row>
        <row r="270">
          <cell r="D270">
            <v>69707</v>
          </cell>
          <cell r="E270" t="str">
            <v>1C24TNN</v>
          </cell>
          <cell r="F270" t="str">
            <v>Cửa Hàng Co.opFood Phan Đình Phùng</v>
          </cell>
          <cell r="G270">
            <v>922445</v>
          </cell>
          <cell r="H270" t="str">
            <v>8%</v>
          </cell>
          <cell r="I270">
            <v>73796</v>
          </cell>
          <cell r="J270">
            <v>996241</v>
          </cell>
          <cell r="K270" t="str">
            <v>CÔNG TY TNHH MỘT THÀNH VIÊN THỰC PHẨM SAIGON CO.OP</v>
          </cell>
          <cell r="L270" t="str">
            <v>0309129418</v>
          </cell>
          <cell r="M270" t="str">
            <v>đã thanh toán 17.01.2025</v>
          </cell>
        </row>
        <row r="271">
          <cell r="D271">
            <v>69708</v>
          </cell>
          <cell r="E271" t="str">
            <v>1C24TNN</v>
          </cell>
          <cell r="F271" t="str">
            <v>Cửa Hàng Co.opFood Nguyễn Hữu Tiến 11</v>
          </cell>
          <cell r="G271">
            <v>1822425</v>
          </cell>
          <cell r="H271" t="str">
            <v>8%</v>
          </cell>
          <cell r="I271">
            <v>145794</v>
          </cell>
          <cell r="J271">
            <v>1968219</v>
          </cell>
          <cell r="K271" t="str">
            <v>CÔNG TY TNHH MỘT THÀNH VIÊN THỰC PHẨM SAIGON CO.OP</v>
          </cell>
          <cell r="L271" t="str">
            <v>0309129418</v>
          </cell>
          <cell r="M271" t="str">
            <v>đã thanh toán 17.01.2025</v>
          </cell>
        </row>
        <row r="272">
          <cell r="D272">
            <v>69709</v>
          </cell>
          <cell r="E272" t="str">
            <v>1C24TNN</v>
          </cell>
          <cell r="F272" t="str">
            <v>Cửa Hàng Co.opFood Tây Thạnh</v>
          </cell>
          <cell r="G272">
            <v>901059</v>
          </cell>
          <cell r="H272" t="str">
            <v>8%</v>
          </cell>
          <cell r="I272">
            <v>72085</v>
          </cell>
          <cell r="J272">
            <v>973144</v>
          </cell>
          <cell r="K272" t="str">
            <v>CÔNG TY TNHH MỘT THÀNH VIÊN THỰC PHẨM SAIGON CO.OP</v>
          </cell>
          <cell r="L272" t="str">
            <v>0309129418</v>
          </cell>
          <cell r="M272" t="str">
            <v>đã thanh toán 17.01.2025</v>
          </cell>
        </row>
        <row r="273">
          <cell r="D273">
            <v>69710</v>
          </cell>
          <cell r="E273" t="str">
            <v>1C24TNN</v>
          </cell>
          <cell r="F273" t="str">
            <v>Cửa Hàng Co.opFood Lương Thế Vinh 30</v>
          </cell>
          <cell r="G273">
            <v>562847</v>
          </cell>
          <cell r="H273" t="str">
            <v>8%</v>
          </cell>
          <cell r="I273">
            <v>45028</v>
          </cell>
          <cell r="J273">
            <v>607875</v>
          </cell>
          <cell r="K273" t="str">
            <v>CÔNG TY TNHH MỘT THÀNH VIÊN THỰC PHẨM SAIGON CO.OP</v>
          </cell>
          <cell r="L273" t="str">
            <v>0309129418</v>
          </cell>
          <cell r="M273" t="str">
            <v>đã thanh toán 17.01.2025</v>
          </cell>
        </row>
        <row r="274">
          <cell r="D274">
            <v>69711</v>
          </cell>
          <cell r="E274" t="str">
            <v>1C24TNN</v>
          </cell>
          <cell r="F274" t="str">
            <v>Cửa Hàng Co.opFood Saigon Town</v>
          </cell>
          <cell r="G274">
            <v>589905</v>
          </cell>
          <cell r="H274" t="str">
            <v>8%</v>
          </cell>
          <cell r="I274">
            <v>47192</v>
          </cell>
          <cell r="J274">
            <v>637097</v>
          </cell>
          <cell r="K274" t="str">
            <v>CÔNG TY TNHH MỘT THÀNH VIÊN THỰC PHẨM SAIGON CO.OP</v>
          </cell>
          <cell r="L274" t="str">
            <v>0309129418</v>
          </cell>
          <cell r="M274" t="str">
            <v>đã thanh toán 17.01.2025</v>
          </cell>
        </row>
        <row r="275">
          <cell r="D275">
            <v>69714</v>
          </cell>
          <cell r="E275" t="str">
            <v>1C24TNN</v>
          </cell>
          <cell r="F275" t="str">
            <v>CÔNG TY TNHH MỘT THÀNH VIÊN SÀI GÒN CO.OP PHÚ LÂM</v>
          </cell>
          <cell r="G275">
            <v>802920</v>
          </cell>
          <cell r="H275" t="str">
            <v>8%</v>
          </cell>
          <cell r="I275">
            <v>64234</v>
          </cell>
          <cell r="J275">
            <v>867154</v>
          </cell>
          <cell r="K275" t="str">
            <v>CÔNG TY TNHH MỘT THÀNH VIÊN SÀI GÒN CO.OP PHÚ LÂM</v>
          </cell>
          <cell r="L275" t="str">
            <v>0305761111</v>
          </cell>
          <cell r="M275" t="str">
            <v>đã thanh toán 17.01.2025</v>
          </cell>
        </row>
        <row r="276">
          <cell r="D276">
            <v>69715</v>
          </cell>
          <cell r="E276" t="str">
            <v>1C24TNN</v>
          </cell>
          <cell r="F276" t="str">
            <v>Cửa hàng Co.op Food Vành Đai</v>
          </cell>
          <cell r="G276">
            <v>1149137</v>
          </cell>
          <cell r="H276" t="str">
            <v>8%</v>
          </cell>
          <cell r="I276">
            <v>91931</v>
          </cell>
          <cell r="J276">
            <v>1241068</v>
          </cell>
          <cell r="K276" t="str">
            <v>CÔNG TY TNHH MỘT THÀNH VIÊN THỰC PHẨM SAIGON CO.OP</v>
          </cell>
          <cell r="L276" t="str">
            <v>0309129418</v>
          </cell>
          <cell r="M276" t="str">
            <v>đã thanh toán 17.01.2025</v>
          </cell>
        </row>
        <row r="277">
          <cell r="D277">
            <v>69716</v>
          </cell>
          <cell r="E277" t="str">
            <v>1C24TNN</v>
          </cell>
          <cell r="F277" t="str">
            <v>CÔNG TY TNHH MỘT THÀNH VIÊN SÀI GÒN CO.OP BÌNH TÂN</v>
          </cell>
          <cell r="G277">
            <v>1752034</v>
          </cell>
          <cell r="H277" t="str">
            <v>8%</v>
          </cell>
          <cell r="I277">
            <v>140163</v>
          </cell>
          <cell r="J277">
            <v>1892197</v>
          </cell>
          <cell r="K277" t="str">
            <v>CÔNG TY TNHH MỘT THÀNH VIÊN SÀI GÒN CO.OP BÌNH TÂN</v>
          </cell>
          <cell r="L277" t="str">
            <v>0305389020</v>
          </cell>
          <cell r="M277" t="str">
            <v>đã thanh toán 17.01.2025</v>
          </cell>
        </row>
        <row r="278">
          <cell r="D278">
            <v>69717</v>
          </cell>
          <cell r="E278" t="str">
            <v>1C24TNN</v>
          </cell>
          <cell r="F278" t="str">
            <v>Cửa hàng Co.op Food Lý Chiêu Hoàng 113</v>
          </cell>
          <cell r="G278">
            <v>297000</v>
          </cell>
          <cell r="H278" t="str">
            <v>8%</v>
          </cell>
          <cell r="I278">
            <v>23760</v>
          </cell>
          <cell r="J278">
            <v>320760</v>
          </cell>
          <cell r="K278" t="str">
            <v>CÔNG TY TNHH MỘT THÀNH VIÊN THỰC PHẨM SAIGON CO.OP</v>
          </cell>
          <cell r="L278" t="str">
            <v>0309129418</v>
          </cell>
          <cell r="M278" t="str">
            <v>đã thanh toán 17.01.2025</v>
          </cell>
        </row>
        <row r="279">
          <cell r="D279">
            <v>69718</v>
          </cell>
          <cell r="E279" t="str">
            <v>1C24TNN</v>
          </cell>
          <cell r="F279" t="str">
            <v>Cửa Hàng Co.opFood The Garden Mall</v>
          </cell>
          <cell r="G279">
            <v>1106934</v>
          </cell>
          <cell r="H279" t="str">
            <v>8%</v>
          </cell>
          <cell r="I279">
            <v>88555</v>
          </cell>
          <cell r="J279">
            <v>1195489</v>
          </cell>
          <cell r="K279" t="str">
            <v>CÔNG TY TNHH MỘT THÀNH VIÊN THỰC PHẨM SAIGON CO.OP</v>
          </cell>
          <cell r="L279" t="str">
            <v>0309129418</v>
          </cell>
          <cell r="M279" t="str">
            <v>đã thanh toán 17.01.2025</v>
          </cell>
        </row>
        <row r="280">
          <cell r="D280">
            <v>69722</v>
          </cell>
          <cell r="E280" t="str">
            <v>1C24TNN</v>
          </cell>
          <cell r="F280" t="str">
            <v>Cửa Hàng Co.opFood Huỳnh Tấn Phát</v>
          </cell>
          <cell r="G280">
            <v>340731</v>
          </cell>
          <cell r="H280" t="str">
            <v>8%</v>
          </cell>
          <cell r="I280">
            <v>27258</v>
          </cell>
          <cell r="J280">
            <v>367989</v>
          </cell>
          <cell r="K280" t="str">
            <v>CÔNG TY TNHH MỘT THÀNH VIÊN THỰC PHẨM SAIGON CO.OP</v>
          </cell>
          <cell r="L280" t="str">
            <v>0309129418</v>
          </cell>
          <cell r="M280" t="str">
            <v>đã thanh toán 17.01.2025</v>
          </cell>
        </row>
        <row r="281">
          <cell r="D281">
            <v>69723</v>
          </cell>
          <cell r="E281" t="str">
            <v>1C24TNN</v>
          </cell>
          <cell r="F281" t="str">
            <v>Cửa Hàng Co.opFood Savimex</v>
          </cell>
          <cell r="G281">
            <v>751602</v>
          </cell>
          <cell r="H281" t="str">
            <v>8%</v>
          </cell>
          <cell r="I281">
            <v>60128</v>
          </cell>
          <cell r="J281">
            <v>811730</v>
          </cell>
          <cell r="K281" t="str">
            <v>CÔNG TY TNHH MỘT THÀNH VIÊN THỰC PHẨM SAIGON CO.OP</v>
          </cell>
          <cell r="L281" t="str">
            <v>0309129418</v>
          </cell>
          <cell r="M281" t="str">
            <v>đã thanh toán 17.01.2025</v>
          </cell>
        </row>
        <row r="282">
          <cell r="D282">
            <v>69724</v>
          </cell>
          <cell r="E282" t="str">
            <v>1C24TNN</v>
          </cell>
          <cell r="F282" t="str">
            <v>Cửa Hàng Co.opFood Lê Văn Lương 1187</v>
          </cell>
          <cell r="G282">
            <v>962485</v>
          </cell>
          <cell r="H282" t="str">
            <v>8%</v>
          </cell>
          <cell r="I282">
            <v>76999</v>
          </cell>
          <cell r="J282">
            <v>1039484</v>
          </cell>
          <cell r="K282" t="str">
            <v>CÔNG TY TNHH MỘT THÀNH VIÊN THỰC PHẨM SAIGON CO.OP</v>
          </cell>
          <cell r="L282" t="str">
            <v>0309129418</v>
          </cell>
          <cell r="M282" t="str">
            <v>đã thanh toán 17.01.2025</v>
          </cell>
        </row>
        <row r="283">
          <cell r="D283">
            <v>69742</v>
          </cell>
          <cell r="E283" t="str">
            <v>1C24TNN</v>
          </cell>
          <cell r="F283" t="str">
            <v>Bán hàng CÔNG TY TNHH MỘT THÀNH VIÊN SÀI GÒN CO.OP HÀ NỘI theo hóa đơn 00069742</v>
          </cell>
          <cell r="G283">
            <v>2403660</v>
          </cell>
          <cell r="H283" t="str">
            <v>8%</v>
          </cell>
          <cell r="I283">
            <v>192293</v>
          </cell>
          <cell r="J283">
            <v>2595953</v>
          </cell>
          <cell r="K283" t="str">
            <v>CÔNG TY TNHH MỘT THÀNH VIÊN SÀI GÒN CO.OP HÀ NỘI</v>
          </cell>
          <cell r="L283" t="str">
            <v>0104287702</v>
          </cell>
          <cell r="M283" t="str">
            <v>đã thanh toán 17.01.2025</v>
          </cell>
        </row>
        <row r="284">
          <cell r="D284">
            <v>69852</v>
          </cell>
          <cell r="E284" t="str">
            <v>1C24TNN</v>
          </cell>
          <cell r="F284" t="str">
            <v>CÔNG TY TNHH MỘT THÀNH VIÊN THƯƠNG MẠI DỊCH VỤ SÀI GÒN - PHÚ YÊN</v>
          </cell>
          <cell r="G284">
            <v>2121000</v>
          </cell>
          <cell r="H284" t="str">
            <v>8%</v>
          </cell>
          <cell r="I284">
            <v>169680</v>
          </cell>
          <cell r="J284">
            <v>2290680</v>
          </cell>
          <cell r="K284" t="str">
            <v>CÔNG TY TNHH MỘT THÀNH VIÊN THƯƠNG MẠI DỊCH VỤ SÀI GÒN - PHÚ YÊN</v>
          </cell>
          <cell r="L284" t="str">
            <v>4400396829</v>
          </cell>
          <cell r="M284" t="str">
            <v>đã thanh toán 23.01.2025</v>
          </cell>
        </row>
        <row r="285">
          <cell r="D285">
            <v>69853</v>
          </cell>
          <cell r="E285" t="str">
            <v>1C24TNN</v>
          </cell>
          <cell r="F285" t="str">
            <v>CÔNG TY TNHH MỘT THÀNH VIÊN THƯƠNG MẠI DỊCH VỤ SÀI GÒN - PHÚ YÊN</v>
          </cell>
          <cell r="G285">
            <v>1924970</v>
          </cell>
          <cell r="H285" t="str">
            <v>8%</v>
          </cell>
          <cell r="I285">
            <v>153998</v>
          </cell>
          <cell r="J285">
            <v>2078968</v>
          </cell>
          <cell r="K285" t="str">
            <v>CÔNG TY TNHH MỘT THÀNH VIÊN THƯƠNG MẠI DỊCH VỤ SÀI GÒN - PHÚ YÊN</v>
          </cell>
          <cell r="L285" t="str">
            <v>4400396829</v>
          </cell>
          <cell r="M285" t="str">
            <v>đã thanh toán 17.01.2025</v>
          </cell>
        </row>
        <row r="286">
          <cell r="D286">
            <v>69854</v>
          </cell>
          <cell r="E286" t="str">
            <v>1C24TNN</v>
          </cell>
          <cell r="F286" t="str">
            <v>CÔNG TY TNHH MỘT THÀNH VIÊN SÀI GÒN CO.OP TAM KỲ</v>
          </cell>
          <cell r="G286">
            <v>1727610</v>
          </cell>
          <cell r="H286" t="str">
            <v>8%</v>
          </cell>
          <cell r="I286">
            <v>138209</v>
          </cell>
          <cell r="J286">
            <v>1865819</v>
          </cell>
          <cell r="K286" t="str">
            <v>CÔNG TY TNHH MỘT THÀNH VIÊN SÀI GÒN CO.OP TAM KỲ</v>
          </cell>
          <cell r="L286" t="str">
            <v>4000451095</v>
          </cell>
          <cell r="M286" t="str">
            <v>đã thanh toán 17.01.2025</v>
          </cell>
        </row>
        <row r="287">
          <cell r="D287">
            <v>69855</v>
          </cell>
          <cell r="E287" t="str">
            <v>1C24TNN</v>
          </cell>
          <cell r="F287" t="str">
            <v>CHI NHÁNH LIÊN HIỆP HỢP TÁC XÃ THƯƠNG MẠI TP. HỒ CHÍ MINH - CO.OPMART QUẢNG BÌNH</v>
          </cell>
          <cell r="G287">
            <v>1517775</v>
          </cell>
          <cell r="H287" t="str">
            <v>8%</v>
          </cell>
          <cell r="I287">
            <v>121422</v>
          </cell>
          <cell r="J287">
            <v>1639197</v>
          </cell>
          <cell r="K287" t="str">
            <v>CHI NHÁNH LIÊN HIỆP HỢP TÁC XÃ THƯƠNG MẠI TP. HỒ CHÍ MINH - CO.OPMART QUẢNG BÌNH</v>
          </cell>
          <cell r="L287" t="str">
            <v>0301175691-021</v>
          </cell>
          <cell r="M287" t="str">
            <v>đã thanh toán 17.01.2025</v>
          </cell>
        </row>
        <row r="288">
          <cell r="D288">
            <v>70099</v>
          </cell>
          <cell r="E288" t="str">
            <v>1C24TNN</v>
          </cell>
          <cell r="F288" t="str">
            <v>CÔNG TY TNHH SAIGON CO-OP FAIRPRICE. Co-opXtra Tân Phong</v>
          </cell>
          <cell r="G288">
            <v>3805715</v>
          </cell>
          <cell r="H288" t="str">
            <v>8%</v>
          </cell>
          <cell r="I288">
            <v>304457</v>
          </cell>
          <cell r="J288">
            <v>4110172</v>
          </cell>
          <cell r="K288" t="str">
            <v>CÔNG TY TNHH SAIGON CO-OP FAIRPRICE</v>
          </cell>
          <cell r="L288" t="str">
            <v>0312263124</v>
          </cell>
          <cell r="M288" t="str">
            <v>đã thanh toán 17.01.2025</v>
          </cell>
        </row>
        <row r="289">
          <cell r="D289">
            <v>70100</v>
          </cell>
          <cell r="E289" t="str">
            <v>1C24TNN</v>
          </cell>
          <cell r="F289" t="str">
            <v>CÔNG TY TNHH SAIGON CO-OP FAIRPRICE. Co-opXtra Tân Phong</v>
          </cell>
          <cell r="G289">
            <v>1611750</v>
          </cell>
          <cell r="H289" t="str">
            <v>8%</v>
          </cell>
          <cell r="I289">
            <v>128940</v>
          </cell>
          <cell r="J289">
            <v>1740690</v>
          </cell>
          <cell r="K289" t="str">
            <v>CÔNG TY TNHH SAIGON CO-OP FAIRPRICE</v>
          </cell>
          <cell r="L289" t="str">
            <v>0312263124</v>
          </cell>
          <cell r="M289" t="str">
            <v>đã thanh toán 23.01.2025</v>
          </cell>
        </row>
        <row r="290">
          <cell r="D290">
            <v>70102</v>
          </cell>
          <cell r="E290" t="str">
            <v>1C24TNN</v>
          </cell>
          <cell r="F290" t="str">
            <v>CÔNG TY TNHH MỘT THÀNH VIÊN SÀI GÒN CO.OP CỐNG QUỲNH</v>
          </cell>
          <cell r="G290">
            <v>2629210</v>
          </cell>
          <cell r="H290" t="str">
            <v>8%</v>
          </cell>
          <cell r="I290">
            <v>210337</v>
          </cell>
          <cell r="J290">
            <v>2839547</v>
          </cell>
          <cell r="K290" t="str">
            <v>CÔNG TY TNHH MỘT THÀNH VIÊN SÀI GÒN CO.OP CỐNG QUỲNH</v>
          </cell>
          <cell r="L290" t="str">
            <v>0305784415</v>
          </cell>
          <cell r="M290" t="str">
            <v>đã thanh toán 17.01.2025</v>
          </cell>
        </row>
        <row r="291">
          <cell r="D291">
            <v>70103</v>
          </cell>
          <cell r="E291" t="str">
            <v>1C24TNN</v>
          </cell>
          <cell r="F291" t="str">
            <v>FINELIFE FOODSTORE HÀ ĐÔ</v>
          </cell>
          <cell r="G291">
            <v>756020</v>
          </cell>
          <cell r="H291" t="str">
            <v>8%</v>
          </cell>
          <cell r="I291">
            <v>60482</v>
          </cell>
          <cell r="J291">
            <v>816502</v>
          </cell>
          <cell r="K291" t="str">
            <v>CÔNG TY TNHH MỘT THÀNH VIÊN CO.OP FINELIFE</v>
          </cell>
          <cell r="L291" t="str">
            <v>0315815574</v>
          </cell>
          <cell r="M291" t="str">
            <v>đã thanh toán 17.01.2025</v>
          </cell>
        </row>
        <row r="292">
          <cell r="D292">
            <v>70106</v>
          </cell>
          <cell r="E292" t="str">
            <v>1C24TNN</v>
          </cell>
          <cell r="F292" t="str">
            <v>Cửa Hàng Co.opFood Tỉnh Lộ 15-1031</v>
          </cell>
          <cell r="G292">
            <v>442409</v>
          </cell>
          <cell r="H292" t="str">
            <v>8%</v>
          </cell>
          <cell r="I292">
            <v>35393</v>
          </cell>
          <cell r="J292">
            <v>477802</v>
          </cell>
          <cell r="K292" t="str">
            <v>CÔNG TY TNHH MỘT THÀNH VIÊN THỰC PHẨM SAIGON CO.OP</v>
          </cell>
          <cell r="L292" t="str">
            <v>0309129418</v>
          </cell>
          <cell r="M292" t="str">
            <v>đã thanh toán 17.01.2025</v>
          </cell>
        </row>
        <row r="293">
          <cell r="D293">
            <v>70108</v>
          </cell>
          <cell r="E293" t="str">
            <v>1C24TNN</v>
          </cell>
          <cell r="F293" t="str">
            <v>CHI NHÁNH LIÊN HIỆP HỢP TÁC XÃ THƯƠNG MẠI TP. HỒ CHÍ MINH - CO.OPMART TÔ KÝ</v>
          </cell>
          <cell r="G293">
            <v>401460</v>
          </cell>
          <cell r="H293" t="str">
            <v>8%</v>
          </cell>
          <cell r="I293">
            <v>32117</v>
          </cell>
          <cell r="J293">
            <v>433577</v>
          </cell>
          <cell r="K293" t="str">
            <v>CHI NHÁNH LIÊN HIỆP HỢP TÁC XÃ THƯƠNG MẠI TP. HỒ CHÍ MINH - CO.OPMART TÔ KÝ</v>
          </cell>
          <cell r="L293" t="str">
            <v>0301175691-059</v>
          </cell>
          <cell r="M293" t="str">
            <v>đã thanh toán 17.01.2025</v>
          </cell>
        </row>
        <row r="294">
          <cell r="D294">
            <v>70109</v>
          </cell>
          <cell r="E294" t="str">
            <v>1C24TNN</v>
          </cell>
          <cell r="F294" t="str">
            <v>Cửa Hàng Co.opFood Nguyễn Thị Búp 101M</v>
          </cell>
          <cell r="G294">
            <v>368978</v>
          </cell>
          <cell r="H294" t="str">
            <v>8%</v>
          </cell>
          <cell r="I294">
            <v>29518</v>
          </cell>
          <cell r="J294">
            <v>398496</v>
          </cell>
          <cell r="K294" t="str">
            <v>CÔNG TY TNHH MỘT THÀNH VIÊN THỰC PHẨM SAIGON CO.OP</v>
          </cell>
          <cell r="L294" t="str">
            <v>0309129418</v>
          </cell>
          <cell r="M294" t="str">
            <v>đã thanh toán 17.01.2025</v>
          </cell>
        </row>
        <row r="295">
          <cell r="D295">
            <v>70110</v>
          </cell>
          <cell r="E295" t="str">
            <v>1C24TNN</v>
          </cell>
          <cell r="F295" t="str">
            <v>Cửa Hàng Co.opFood Nguyễn Thị Đặng 367</v>
          </cell>
          <cell r="G295">
            <v>738900</v>
          </cell>
          <cell r="H295" t="str">
            <v>8%</v>
          </cell>
          <cell r="I295">
            <v>59112</v>
          </cell>
          <cell r="J295">
            <v>798012</v>
          </cell>
          <cell r="K295" t="str">
            <v>CÔNG TY TNHH MỘT THÀNH VIÊN THỰC PHẨM SAIGON CO.OP</v>
          </cell>
          <cell r="L295" t="str">
            <v>0309129418</v>
          </cell>
          <cell r="M295" t="str">
            <v>đã thanh toán 17.01.2025</v>
          </cell>
        </row>
        <row r="296">
          <cell r="D296">
            <v>70111</v>
          </cell>
          <cell r="E296" t="str">
            <v>1C24TNN</v>
          </cell>
          <cell r="F296" t="str">
            <v>Cửa Hàng Co.opFood Trần Thị Cờ 292</v>
          </cell>
          <cell r="G296">
            <v>939135</v>
          </cell>
          <cell r="H296" t="str">
            <v>8%</v>
          </cell>
          <cell r="I296">
            <v>75131</v>
          </cell>
          <cell r="J296">
            <v>1014266</v>
          </cell>
          <cell r="K296" t="str">
            <v>CÔNG TY TNHH MỘT THÀNH VIÊN THỰC PHẨM SAIGON CO.OP</v>
          </cell>
          <cell r="L296" t="str">
            <v>0309129418</v>
          </cell>
          <cell r="M296" t="str">
            <v>đã thanh toán 17.01.2025</v>
          </cell>
        </row>
        <row r="297">
          <cell r="D297">
            <v>70113</v>
          </cell>
          <cell r="E297" t="str">
            <v>1C24TNN</v>
          </cell>
          <cell r="F297" t="str">
            <v>Cửa Hàng Co.opFood Đông Thạnh</v>
          </cell>
          <cell r="G297">
            <v>1293695</v>
          </cell>
          <cell r="H297" t="str">
            <v>8%</v>
          </cell>
          <cell r="I297">
            <v>103496</v>
          </cell>
          <cell r="J297">
            <v>1397191</v>
          </cell>
          <cell r="K297" t="str">
            <v>CÔNG TY TNHH MỘT THÀNH VIÊN THỰC PHẨM SAIGON CO.OP</v>
          </cell>
          <cell r="L297" t="str">
            <v>0309129418</v>
          </cell>
          <cell r="M297" t="str">
            <v>đã thanh toán 17.01.2025</v>
          </cell>
        </row>
        <row r="298">
          <cell r="D298">
            <v>70114</v>
          </cell>
          <cell r="E298" t="str">
            <v>1C24TNN</v>
          </cell>
          <cell r="F298" t="str">
            <v>Cửa Hàng Co.opFood Tô Ngọc Vân 478</v>
          </cell>
          <cell r="G298">
            <v>772710</v>
          </cell>
          <cell r="H298" t="str">
            <v>8%</v>
          </cell>
          <cell r="I298">
            <v>61817</v>
          </cell>
          <cell r="J298">
            <v>834527</v>
          </cell>
          <cell r="K298" t="str">
            <v>CÔNG TY TNHH MỘT THÀNH VIÊN THỰC PHẨM SAIGON CO.OP</v>
          </cell>
          <cell r="L298" t="str">
            <v>0309129418</v>
          </cell>
          <cell r="M298" t="str">
            <v>đã thanh toán 17.01.2025</v>
          </cell>
        </row>
        <row r="299">
          <cell r="D299">
            <v>70116</v>
          </cell>
          <cell r="E299" t="str">
            <v>1C24TNN</v>
          </cell>
          <cell r="F299" t="str">
            <v>Cửa Hàng Co.opFood Nguyễn Văn Dung</v>
          </cell>
          <cell r="G299">
            <v>1175433</v>
          </cell>
          <cell r="H299" t="str">
            <v>8%</v>
          </cell>
          <cell r="I299">
            <v>94035</v>
          </cell>
          <cell r="J299">
            <v>1269468</v>
          </cell>
          <cell r="K299" t="str">
            <v>CÔNG TY TNHH MỘT THÀNH VIÊN THỰC PHẨM SAIGON CO.OP</v>
          </cell>
          <cell r="L299" t="str">
            <v>0309129418</v>
          </cell>
          <cell r="M299" t="str">
            <v>đã thanh toán 17.01.2025</v>
          </cell>
        </row>
        <row r="300">
          <cell r="D300">
            <v>70121</v>
          </cell>
          <cell r="E300" t="str">
            <v>1C24TNN</v>
          </cell>
          <cell r="F300" t="str">
            <v>Cửa Hàng Co.opFood Trần Văn Quang 86</v>
          </cell>
          <cell r="G300">
            <v>469628</v>
          </cell>
          <cell r="H300" t="str">
            <v>8%</v>
          </cell>
          <cell r="I300">
            <v>37570</v>
          </cell>
          <cell r="J300">
            <v>507198</v>
          </cell>
          <cell r="K300" t="str">
            <v>CÔNG TY TNHH MỘT THÀNH VIÊN THỰC PHẨM SAIGON CO.OP</v>
          </cell>
          <cell r="L300" t="str">
            <v>0309129418</v>
          </cell>
          <cell r="M300" t="str">
            <v>đã thanh toán 17.01.2025</v>
          </cell>
        </row>
        <row r="301">
          <cell r="D301">
            <v>70122</v>
          </cell>
          <cell r="E301" t="str">
            <v>1C24TNN</v>
          </cell>
          <cell r="F301" t="str">
            <v>00575-ĐĐKD Cty TNHH MTV Sài Gòn Co.op Phú Lâm - Co.opMart Phạm Thế Hiển</v>
          </cell>
          <cell r="G301">
            <v>450715</v>
          </cell>
          <cell r="H301" t="str">
            <v>8%</v>
          </cell>
          <cell r="I301">
            <v>36057</v>
          </cell>
          <cell r="J301">
            <v>486772</v>
          </cell>
          <cell r="K301" t="str">
            <v>CÔNG TY TNHH MỘT THÀNH VIÊN SÀI GÒN CO.OP PHÚ LÂM</v>
          </cell>
          <cell r="L301" t="str">
            <v>0305761111</v>
          </cell>
          <cell r="M301" t="str">
            <v>đã thanh toán 23.01.2025</v>
          </cell>
        </row>
        <row r="302">
          <cell r="D302">
            <v>70123</v>
          </cell>
          <cell r="E302" t="str">
            <v>1C24TNN</v>
          </cell>
          <cell r="F302" t="str">
            <v>CÔNG TY TNHH MỘT THÀNH VIÊN THƯƠNG MẠI DỊCH VỤ SAIGON CO.OP TOÀN TÂM</v>
          </cell>
          <cell r="G302">
            <v>2530530</v>
          </cell>
          <cell r="H302" t="str">
            <v>8%</v>
          </cell>
          <cell r="I302">
            <v>202442</v>
          </cell>
          <cell r="J302">
            <v>2732972</v>
          </cell>
          <cell r="K302" t="str">
            <v>CÔNG TY TNHH MỘT THÀNH VIÊN THƯƠNG MẠI DỊCH VỤ SAIGON CO.OP TOÀN TÂM</v>
          </cell>
          <cell r="L302" t="str">
            <v>0313294132</v>
          </cell>
          <cell r="M302" t="str">
            <v>đã thanh toán 17.01.2025</v>
          </cell>
        </row>
        <row r="303">
          <cell r="D303">
            <v>70124</v>
          </cell>
          <cell r="E303" t="str">
            <v>1C24TNN</v>
          </cell>
          <cell r="F303" t="str">
            <v>Cửa Hàng Co.opFood Bông Sao</v>
          </cell>
          <cell r="G303">
            <v>790001</v>
          </cell>
          <cell r="H303" t="str">
            <v>8%</v>
          </cell>
          <cell r="I303">
            <v>63200</v>
          </cell>
          <cell r="J303">
            <v>853201</v>
          </cell>
          <cell r="K303" t="str">
            <v>CÔNG TY TNHH MỘT THÀNH VIÊN THỰC PHẨM SAIGON CO.OP</v>
          </cell>
          <cell r="L303" t="str">
            <v>0309129418</v>
          </cell>
          <cell r="M303" t="str">
            <v>đã thanh toán 17.01.2025</v>
          </cell>
        </row>
        <row r="304">
          <cell r="D304">
            <v>70125</v>
          </cell>
          <cell r="E304" t="str">
            <v>1C24TNN</v>
          </cell>
          <cell r="F304" t="str">
            <v>Cửa Hàng Co.opFood CC Calla Garden</v>
          </cell>
          <cell r="G304">
            <v>697929</v>
          </cell>
          <cell r="H304" t="str">
            <v>8%</v>
          </cell>
          <cell r="I304">
            <v>55834</v>
          </cell>
          <cell r="J304">
            <v>753763</v>
          </cell>
          <cell r="K304" t="str">
            <v>CÔNG TY TNHH MỘT THÀNH VIÊN THỰC PHẨM SAIGON CO.OP</v>
          </cell>
          <cell r="L304" t="str">
            <v>0309129418</v>
          </cell>
          <cell r="M304" t="str">
            <v>đã thanh toán 17.01.2025</v>
          </cell>
        </row>
        <row r="305">
          <cell r="D305">
            <v>70126</v>
          </cell>
          <cell r="E305" t="str">
            <v>1C24TNN</v>
          </cell>
          <cell r="F305" t="str">
            <v>Cửa Hàng Co.opFood CC Lovera Khang Điền</v>
          </cell>
          <cell r="G305">
            <v>1329684</v>
          </cell>
          <cell r="H305" t="str">
            <v>8%</v>
          </cell>
          <cell r="I305">
            <v>106375</v>
          </cell>
          <cell r="J305">
            <v>1436059</v>
          </cell>
          <cell r="K305" t="str">
            <v>CÔNG TY TNHH MỘT THÀNH VIÊN THỰC PHẨM SAIGON CO.OP</v>
          </cell>
          <cell r="L305" t="str">
            <v>0309129418</v>
          </cell>
          <cell r="M305" t="str">
            <v>đã thanh toán 17.01.2025</v>
          </cell>
        </row>
        <row r="306">
          <cell r="D306">
            <v>70128</v>
          </cell>
          <cell r="E306" t="str">
            <v>1C24TNN</v>
          </cell>
          <cell r="F306" t="str">
            <v>Cửa Hàng Co.opFood Tân Quý Tây</v>
          </cell>
          <cell r="G306">
            <v>300585</v>
          </cell>
          <cell r="H306" t="str">
            <v>8%</v>
          </cell>
          <cell r="I306">
            <v>24047</v>
          </cell>
          <cell r="J306">
            <v>324632</v>
          </cell>
          <cell r="K306" t="str">
            <v>CÔNG TY TNHH MỘT THÀNH VIÊN THỰC PHẨM SAIGON CO.OP</v>
          </cell>
          <cell r="L306" t="str">
            <v>0309129418</v>
          </cell>
          <cell r="M306" t="str">
            <v>đã thanh toán 17.01.2025</v>
          </cell>
        </row>
        <row r="307">
          <cell r="D307">
            <v>70129</v>
          </cell>
          <cell r="E307" t="str">
            <v>1C24TNN</v>
          </cell>
          <cell r="F307" t="str">
            <v>Coopfood CC Happy City</v>
          </cell>
          <cell r="G307">
            <v>1313232</v>
          </cell>
          <cell r="H307" t="str">
            <v>8%</v>
          </cell>
          <cell r="I307">
            <v>105059</v>
          </cell>
          <cell r="J307">
            <v>1418291</v>
          </cell>
          <cell r="K307" t="str">
            <v>CÔNG TY TNHH MỘT THÀNH VIÊN THỰC PHẨM SAIGON CO.OP</v>
          </cell>
          <cell r="L307" t="str">
            <v>0309129418</v>
          </cell>
          <cell r="M307" t="str">
            <v>đã thanh toán 17.01.2025</v>
          </cell>
        </row>
        <row r="308">
          <cell r="D308">
            <v>70134</v>
          </cell>
          <cell r="E308" t="str">
            <v>1C24TNN</v>
          </cell>
          <cell r="F308" t="str">
            <v>Cửa Hàng Co.opFood Bình An</v>
          </cell>
          <cell r="G308">
            <v>1033560</v>
          </cell>
          <cell r="H308" t="str">
            <v>8%</v>
          </cell>
          <cell r="I308">
            <v>82685</v>
          </cell>
          <cell r="J308">
            <v>1116245</v>
          </cell>
          <cell r="K308" t="str">
            <v>CÔNG TY TNHH MỘT THÀNH VIÊN THỰC PHẨM SAIGON CO.OP</v>
          </cell>
          <cell r="L308" t="str">
            <v>0309129418</v>
          </cell>
          <cell r="M308" t="str">
            <v>đã thanh toán 17.01.2025</v>
          </cell>
        </row>
        <row r="309">
          <cell r="D309">
            <v>70135</v>
          </cell>
          <cell r="E309" t="str">
            <v>1C24TNN</v>
          </cell>
          <cell r="F309" t="str">
            <v>Cửa Hàng Co.opFood Chu Văn An</v>
          </cell>
          <cell r="G309">
            <v>971895</v>
          </cell>
          <cell r="H309" t="str">
            <v>8%</v>
          </cell>
          <cell r="I309">
            <v>77752</v>
          </cell>
          <cell r="J309">
            <v>1049647</v>
          </cell>
          <cell r="K309" t="str">
            <v>CÔNG TY TNHH MỘT THÀNH VIÊN THỰC PHẨM SAIGON CO.OP</v>
          </cell>
          <cell r="L309" t="str">
            <v>0309129418</v>
          </cell>
          <cell r="M309" t="str">
            <v>đã thanh toán 17.01.2025</v>
          </cell>
        </row>
        <row r="310">
          <cell r="D310">
            <v>70138</v>
          </cell>
          <cell r="E310" t="str">
            <v>1C24TNN</v>
          </cell>
          <cell r="F310" t="str">
            <v>Cửa Hàng Co.opFood Linh Đông</v>
          </cell>
          <cell r="G310">
            <v>663336</v>
          </cell>
          <cell r="H310" t="str">
            <v>8%</v>
          </cell>
          <cell r="I310">
            <v>53067</v>
          </cell>
          <cell r="J310">
            <v>716403</v>
          </cell>
          <cell r="K310" t="str">
            <v>CÔNG TY TNHH MỘT THÀNH VIÊN THỰC PHẨM SAIGON CO.OP</v>
          </cell>
          <cell r="L310" t="str">
            <v>0309129418</v>
          </cell>
          <cell r="M310" t="str">
            <v>đã thanh toán 17.01.2025</v>
          </cell>
        </row>
        <row r="311">
          <cell r="D311">
            <v>70139</v>
          </cell>
          <cell r="E311" t="str">
            <v>1C24TNN</v>
          </cell>
          <cell r="F311" t="str">
            <v>Cửa hàng COOPFOOD Đường 11 Linh Xuân</v>
          </cell>
          <cell r="G311">
            <v>530520</v>
          </cell>
          <cell r="H311" t="str">
            <v>8%</v>
          </cell>
          <cell r="I311">
            <v>42442</v>
          </cell>
          <cell r="J311">
            <v>572962</v>
          </cell>
          <cell r="K311" t="str">
            <v>CÔNG TY TNHH MỘT THÀNH VIÊN THỰC PHẨM SAIGON CO.OP</v>
          </cell>
          <cell r="L311" t="str">
            <v>0309129418</v>
          </cell>
          <cell r="M311" t="str">
            <v>đã thanh toán 17.01.2025</v>
          </cell>
        </row>
        <row r="312">
          <cell r="D312">
            <v>70140</v>
          </cell>
          <cell r="E312" t="str">
            <v>1C24TNN</v>
          </cell>
          <cell r="F312" t="str">
            <v>Cửa Hàng Co.opFood KDC Thanh Niên</v>
          </cell>
          <cell r="G312">
            <v>367155</v>
          </cell>
          <cell r="H312" t="str">
            <v>8%</v>
          </cell>
          <cell r="I312">
            <v>29372</v>
          </cell>
          <cell r="J312">
            <v>396527</v>
          </cell>
          <cell r="K312" t="str">
            <v>CÔNG TY TNHH MỘT THÀNH VIÊN THỰC PHẨM SAIGON CO.OP</v>
          </cell>
          <cell r="L312" t="str">
            <v>0309129418</v>
          </cell>
          <cell r="M312" t="str">
            <v>đã thanh toán 17.01.2025</v>
          </cell>
        </row>
        <row r="313">
          <cell r="D313">
            <v>70141</v>
          </cell>
          <cell r="E313" t="str">
            <v>1C24TNN</v>
          </cell>
          <cell r="F313" t="str">
            <v>CÔNG TY TNHH MỘT THÀNH VIÊN CO.OPMART BÌNH TRIỆU</v>
          </cell>
          <cell r="G313">
            <v>1948895</v>
          </cell>
          <cell r="H313" t="str">
            <v>8%</v>
          </cell>
          <cell r="I313">
            <v>155912</v>
          </cell>
          <cell r="J313">
            <v>2104807</v>
          </cell>
          <cell r="K313" t="str">
            <v>CÔNG TY TNHH MỘT THÀNH VIÊN CO.OPMART BÌNH TRIỆU</v>
          </cell>
          <cell r="L313" t="str">
            <v>0312302969</v>
          </cell>
          <cell r="M313" t="str">
            <v>đã thanh toán 17.01.2025</v>
          </cell>
        </row>
        <row r="314">
          <cell r="D314">
            <v>70142</v>
          </cell>
          <cell r="E314" t="str">
            <v>1C24TNN</v>
          </cell>
          <cell r="F314" t="str">
            <v>Cửa hàng Co.opfood Nguyên Hồng</v>
          </cell>
          <cell r="G314">
            <v>340731</v>
          </cell>
          <cell r="H314" t="str">
            <v>8%</v>
          </cell>
          <cell r="I314">
            <v>27258</v>
          </cell>
          <cell r="J314">
            <v>367989</v>
          </cell>
          <cell r="K314" t="str">
            <v>CÔNG TY TNHH MỘT THÀNH VIÊN THỰC PHẨM SAIGON CO.OP</v>
          </cell>
          <cell r="L314" t="str">
            <v>0309129418</v>
          </cell>
          <cell r="M314" t="str">
            <v>đã thanh toán 17.01.2025</v>
          </cell>
        </row>
        <row r="315">
          <cell r="D315">
            <v>70145</v>
          </cell>
          <cell r="E315" t="str">
            <v>1C24TNN</v>
          </cell>
          <cell r="F315" t="str">
            <v>Cửa Hàng Co.opFood Tôn Đản</v>
          </cell>
          <cell r="G315">
            <v>387738</v>
          </cell>
          <cell r="H315" t="str">
            <v>8%</v>
          </cell>
          <cell r="I315">
            <v>31019</v>
          </cell>
          <cell r="J315">
            <v>418757</v>
          </cell>
          <cell r="K315" t="str">
            <v>CÔNG TY TNHH MỘT THÀNH VIÊN THỰC PHẨM SAIGON CO.OP</v>
          </cell>
          <cell r="L315" t="str">
            <v>0309129418</v>
          </cell>
          <cell r="M315" t="str">
            <v>đã thanh toán 17.01.2025</v>
          </cell>
        </row>
        <row r="316">
          <cell r="D316">
            <v>70146</v>
          </cell>
          <cell r="E316" t="str">
            <v>1C24TNN</v>
          </cell>
          <cell r="F316" t="str">
            <v>Cửa Hàng Co.opFood BD Xuyên Á 209</v>
          </cell>
          <cell r="G316">
            <v>1335968</v>
          </cell>
          <cell r="H316" t="str">
            <v>8%</v>
          </cell>
          <cell r="I316">
            <v>106877</v>
          </cell>
          <cell r="J316">
            <v>1442845</v>
          </cell>
          <cell r="K316" t="str">
            <v>CHI NHÁNH CÔNG TY TNHH MỘT THÀNH VIÊN THỰC PHẨM SAIGON CO.OP - CO.OP FOOD KHU VỰC BÌNH DƯƠNG</v>
          </cell>
          <cell r="L316" t="str">
            <v>0309129418-123</v>
          </cell>
          <cell r="M316" t="str">
            <v>đã thanh toán 17.01.2025</v>
          </cell>
        </row>
        <row r="317">
          <cell r="D317">
            <v>70147</v>
          </cell>
          <cell r="E317" t="str">
            <v>1C24TNN</v>
          </cell>
          <cell r="F317" t="str">
            <v>Cửa Hàng Co.op Food BD CC Bcons Green View</v>
          </cell>
          <cell r="G317">
            <v>734310</v>
          </cell>
          <cell r="H317" t="str">
            <v>8%</v>
          </cell>
          <cell r="I317">
            <v>58745</v>
          </cell>
          <cell r="J317">
            <v>793055</v>
          </cell>
          <cell r="K317" t="str">
            <v>CHI NHÁNH CÔNG TY TNHH MỘT THÀNH VIÊN THỰC PHẨM SAIGON CO.OP - CO.OP FOOD KHU VỰC BÌNH DƯƠNG</v>
          </cell>
          <cell r="L317" t="str">
            <v>0309129418-123</v>
          </cell>
          <cell r="M317" t="str">
            <v>đã thanh toán 17.01.2025</v>
          </cell>
        </row>
        <row r="318">
          <cell r="D318">
            <v>70148</v>
          </cell>
          <cell r="E318" t="str">
            <v>1C24TNN</v>
          </cell>
          <cell r="F318" t="str">
            <v>Cửa Hàng Co.op Food BD CC Opal Boulevard</v>
          </cell>
          <cell r="G318">
            <v>1123175</v>
          </cell>
          <cell r="H318" t="str">
            <v>8%</v>
          </cell>
          <cell r="I318">
            <v>89854</v>
          </cell>
          <cell r="J318">
            <v>1213029</v>
          </cell>
          <cell r="K318" t="str">
            <v>CHI NHÁNH CÔNG TY TNHH MỘT THÀNH VIÊN THỰC PHẨM SAIGON CO.OP - CO.OP FOOD KHU VỰC BÌNH DƯƠNG</v>
          </cell>
          <cell r="L318" t="str">
            <v>0309129418-123</v>
          </cell>
          <cell r="M318" t="str">
            <v>đã thanh toán 17.01.2025</v>
          </cell>
        </row>
        <row r="319">
          <cell r="D319">
            <v>70153</v>
          </cell>
          <cell r="E319" t="str">
            <v>1C24TNN</v>
          </cell>
          <cell r="F319" t="str">
            <v>Cửa hàng Co.op Food HN VP6 Linh Đàm</v>
          </cell>
          <cell r="G319">
            <v>1913445</v>
          </cell>
          <cell r="H319" t="str">
            <v>8%</v>
          </cell>
          <cell r="I319">
            <v>153076</v>
          </cell>
          <cell r="J319">
            <v>2066521</v>
          </cell>
          <cell r="K319" t="str">
            <v>CHI NHÁNH - CÔNG TY TNHH MỘT THÀNH VIÊN THỰC PHẨM SAIGON CO.OP - CO.OP FOOD MIỀN BẮC</v>
          </cell>
          <cell r="L319" t="str">
            <v>0309129418-115</v>
          </cell>
          <cell r="M319" t="str">
            <v>đã thanh toán 17.01.2025</v>
          </cell>
        </row>
        <row r="320">
          <cell r="D320">
            <v>70154</v>
          </cell>
          <cell r="E320" t="str">
            <v>1C24TNN</v>
          </cell>
          <cell r="F320" t="str">
            <v>CÔNG TY TNHH SAIGON CO-OP FAIRPRICE. Co-opXtra Phạm Văn Đồng</v>
          </cell>
          <cell r="G320">
            <v>4423420</v>
          </cell>
          <cell r="H320" t="str">
            <v>8%</v>
          </cell>
          <cell r="I320">
            <v>353874</v>
          </cell>
          <cell r="J320">
            <v>4777294</v>
          </cell>
          <cell r="K320" t="str">
            <v>CÔNG TY TNHH SAIGON CO-OP FAIRPRICE</v>
          </cell>
          <cell r="L320" t="str">
            <v>0312263124</v>
          </cell>
          <cell r="M320" t="str">
            <v>đã thanh toán 17.01.2025</v>
          </cell>
        </row>
        <row r="321">
          <cell r="D321">
            <v>70158</v>
          </cell>
          <cell r="E321" t="str">
            <v>1C24TNN</v>
          </cell>
          <cell r="F321" t="str">
            <v>CHI NHÁNH LIÊN HIỆP HTX THƯƠNG MẠI TP. HỒ CHÍ MINH - CO.OPMART BẾN TRE</v>
          </cell>
          <cell r="G321">
            <v>2474525</v>
          </cell>
          <cell r="H321" t="str">
            <v>8%</v>
          </cell>
          <cell r="I321">
            <v>197962</v>
          </cell>
          <cell r="J321">
            <v>2672487</v>
          </cell>
          <cell r="K321" t="str">
            <v>CHI NHÁNH LIÊN HIỆP HTX THƯƠNG MẠI TP. HỒ CHÍ MINH - CO.OPMART BẾN TRE</v>
          </cell>
          <cell r="L321" t="str">
            <v>0301175691-013</v>
          </cell>
          <cell r="M321" t="str">
            <v>đã thanh toán 17.01.2025</v>
          </cell>
        </row>
        <row r="322">
          <cell r="D322">
            <v>70159</v>
          </cell>
          <cell r="E322" t="str">
            <v>1C24TNN</v>
          </cell>
          <cell r="F322" t="str">
            <v>CHI NHÁNH LIÊN HIỆP HỢP TÁC XÃ THƯƠNG MẠI TP.HỒ CHÍ MINH - CO.OPMART PHAN RÍ CỬA</v>
          </cell>
          <cell r="G322">
            <v>1468620</v>
          </cell>
          <cell r="H322" t="str">
            <v>8%</v>
          </cell>
          <cell r="I322">
            <v>117490</v>
          </cell>
          <cell r="J322">
            <v>1586110</v>
          </cell>
          <cell r="K322" t="str">
            <v>CHI NHÁNH LIÊN HIỆP HỢP TÁC XÃ THƯƠNG MẠI TP.HỒ CHÍ MINH - CO.OPMART PHAN RÍ CỬA</v>
          </cell>
          <cell r="L322" t="str">
            <v>0301175691-047</v>
          </cell>
          <cell r="M322" t="str">
            <v>đã thanh toán 17.01.2025</v>
          </cell>
        </row>
        <row r="323">
          <cell r="D323">
            <v>70160</v>
          </cell>
          <cell r="E323" t="str">
            <v>1C24TNN</v>
          </cell>
          <cell r="F323" t="str">
            <v>CHI NHÁNH LIÊN HIỆP HỢP TÁC XÃ THƯƠNG MẠI TP.HỒ CHÍ MINH - CO.OPMART DUYÊN HẢI</v>
          </cell>
          <cell r="G323">
            <v>555290</v>
          </cell>
          <cell r="H323" t="str">
            <v>8%</v>
          </cell>
          <cell r="I323">
            <v>44423</v>
          </cell>
          <cell r="J323">
            <v>599713</v>
          </cell>
          <cell r="K323" t="str">
            <v>CHI NHÁNH LIÊN HIỆP HỢP TÁC XÃ THƯƠNG MẠI TP.HỒ CHÍ MINH - CO.OPMART DUYÊN HẢI</v>
          </cell>
          <cell r="L323" t="str">
            <v>0301175691-045</v>
          </cell>
          <cell r="M323" t="str">
            <v>đã thanh toán 17.01.2025</v>
          </cell>
        </row>
        <row r="324">
          <cell r="D324">
            <v>70161</v>
          </cell>
          <cell r="E324" t="str">
            <v>1C24TNN</v>
          </cell>
          <cell r="F324" t="str">
            <v>CHI NHÁNH LIÊN HIỆP HỢP TÁC XÃ THƯƠNG MẠI TP. HỒ CHÍ MINH - CO.OPMART TÂN AN</v>
          </cell>
          <cell r="G324">
            <v>922445</v>
          </cell>
          <cell r="H324" t="str">
            <v>8%</v>
          </cell>
          <cell r="I324">
            <v>73796</v>
          </cell>
          <cell r="J324">
            <v>996241</v>
          </cell>
          <cell r="K324" t="str">
            <v>CHI NHÁNH LIÊN HIỆP HỢP TÁC XÃ THƯƠNG MẠI TP. HỒ CHÍ MINH - CO.OPMART TÂN AN</v>
          </cell>
          <cell r="L324" t="str">
            <v>0301175691-023</v>
          </cell>
          <cell r="M324" t="str">
            <v>đã thanh toán 17.01.2025</v>
          </cell>
        </row>
        <row r="325">
          <cell r="D325">
            <v>70162</v>
          </cell>
          <cell r="E325" t="str">
            <v>1C24TNN</v>
          </cell>
          <cell r="F325" t="str">
            <v>CHI NHÁNH LIÊN HIỆP HỢP TÁC XÃ THƯƠNG MẠI TP. HỒ CHÍ MINH - CO.OPMART LAGI</v>
          </cell>
          <cell r="G325">
            <v>819985</v>
          </cell>
          <cell r="H325" t="str">
            <v>8%</v>
          </cell>
          <cell r="I325">
            <v>65599</v>
          </cell>
          <cell r="J325">
            <v>885584</v>
          </cell>
          <cell r="K325" t="str">
            <v>CHI NHÁNH LIÊN HIỆP HỢP TÁC XÃ THƯƠNG MẠI TP. HỒ CHÍ MINH - CO.OPMART LAGI</v>
          </cell>
          <cell r="L325" t="str">
            <v>0301175691-019</v>
          </cell>
          <cell r="M325" t="str">
            <v>đã thanh toán 17.01.2025</v>
          </cell>
        </row>
        <row r="326">
          <cell r="D326">
            <v>517</v>
          </cell>
          <cell r="E326" t="str">
            <v>1K24TVC</v>
          </cell>
          <cell r="F326" t="str">
            <v>Hàng trả - 9210-09210-CH Co.op Food BH Huỳnh Văn Nghệ 17 - COOPFOOD-116</v>
          </cell>
          <cell r="G326">
            <v>-772630</v>
          </cell>
          <cell r="H326" t="str">
            <v>8%</v>
          </cell>
          <cell r="I326">
            <v>-61810</v>
          </cell>
          <cell r="J326">
            <v>-834440</v>
          </cell>
          <cell r="K326" t="str">
            <v>CN CÔNG TY TNHH MTV THỰC PHẨM SAIGON CO.OP - CO.OPFOOD KHU VỰC ĐỒNG NAI</v>
          </cell>
          <cell r="L326" t="str">
            <v>0309129418-116</v>
          </cell>
          <cell r="M326" t="str">
            <v>đã thanh toán 17.01.2025</v>
          </cell>
        </row>
        <row r="327">
          <cell r="D327">
            <v>878</v>
          </cell>
          <cell r="E327" t="str">
            <v>1K24TGN</v>
          </cell>
          <cell r="F327" t="str">
            <v>Hàng trả - 536-00536-CO.OPMART DUYEN HAI - phiếu HT00006261 - COOP-045</v>
          </cell>
          <cell r="G327">
            <v>-90143</v>
          </cell>
          <cell r="H327" t="str">
            <v>8%</v>
          </cell>
          <cell r="I327">
            <v>-7211</v>
          </cell>
          <cell r="J327">
            <v>-97354</v>
          </cell>
          <cell r="K327" t="str">
            <v>CHI NHÁNH LIÊN HIỆP HỢP TÁC XÃ THƯƠNG MẠI TP.HỒ CHÍ MINH - CO.OPMART DUYÊN HẢI</v>
          </cell>
          <cell r="L327" t="str">
            <v>0301175691-045</v>
          </cell>
          <cell r="M327" t="str">
            <v>đã thanh toán 23.01.2025</v>
          </cell>
        </row>
        <row r="328">
          <cell r="D328">
            <v>23827</v>
          </cell>
          <cell r="E328" t="str">
            <v>1K24TVA</v>
          </cell>
          <cell r="F328" t="str">
            <v>Hàng trả - 2167-02167-CF TAY HOA - Coopfood2167</v>
          </cell>
          <cell r="G328">
            <v>-224635</v>
          </cell>
          <cell r="H328" t="str">
            <v>8%</v>
          </cell>
          <cell r="I328">
            <v>-17971</v>
          </cell>
          <cell r="J328">
            <v>-242606</v>
          </cell>
          <cell r="K328" t="str">
            <v>CÔNG TY TNHH MỘT THÀNH VIÊN THỰC PHẨM SAIGON CO.OP</v>
          </cell>
          <cell r="L328" t="str">
            <v>0309129418</v>
          </cell>
          <cell r="M328" t="str">
            <v>đã thanh toán 17.01.2025</v>
          </cell>
        </row>
        <row r="329">
          <cell r="D329">
            <v>70168</v>
          </cell>
          <cell r="E329" t="str">
            <v>1C24TNN</v>
          </cell>
          <cell r="F329" t="str">
            <v>Cửa Hàng Co.opFood Nguyễn Thị Định</v>
          </cell>
          <cell r="G329">
            <v>553467</v>
          </cell>
          <cell r="H329" t="str">
            <v>8%</v>
          </cell>
          <cell r="I329">
            <v>44277</v>
          </cell>
          <cell r="J329">
            <v>597744</v>
          </cell>
          <cell r="K329" t="str">
            <v>CÔNG TY TNHH MỘT THÀNH VIÊN THỰC PHẨM SAIGON CO.OP</v>
          </cell>
          <cell r="L329" t="str">
            <v>0309129418</v>
          </cell>
          <cell r="M329" t="str">
            <v>đã thanh toán 17.01.2025</v>
          </cell>
        </row>
        <row r="330">
          <cell r="D330">
            <v>70169</v>
          </cell>
          <cell r="E330" t="str">
            <v>1C24TNN</v>
          </cell>
          <cell r="F330" t="str">
            <v>Cửa Hàng Co.opFood CC Petroland</v>
          </cell>
          <cell r="G330">
            <v>295362</v>
          </cell>
          <cell r="H330" t="str">
            <v>8%</v>
          </cell>
          <cell r="I330">
            <v>23629</v>
          </cell>
          <cell r="J330">
            <v>318991</v>
          </cell>
          <cell r="K330" t="str">
            <v>CÔNG TY TNHH MỘT THÀNH VIÊN THỰC PHẨM SAIGON CO.OP</v>
          </cell>
          <cell r="L330" t="str">
            <v>0309129418</v>
          </cell>
          <cell r="M330" t="str">
            <v>đã thanh toán 17.01.2025</v>
          </cell>
        </row>
        <row r="331">
          <cell r="D331">
            <v>70170</v>
          </cell>
          <cell r="E331" t="str">
            <v>1C24TNN</v>
          </cell>
          <cell r="F331" t="str">
            <v>Cửa hàng Co.op Food Krista</v>
          </cell>
          <cell r="G331">
            <v>922445</v>
          </cell>
          <cell r="H331" t="str">
            <v>8%</v>
          </cell>
          <cell r="I331">
            <v>73796</v>
          </cell>
          <cell r="J331">
            <v>996241</v>
          </cell>
          <cell r="K331" t="str">
            <v>CÔNG TY TNHH MỘT THÀNH VIÊN THỰC PHẨM SAIGON CO.OP</v>
          </cell>
          <cell r="L331" t="str">
            <v>0309129418</v>
          </cell>
          <cell r="M331" t="str">
            <v>đã thanh toán 17.01.2025</v>
          </cell>
        </row>
        <row r="332">
          <cell r="D332">
            <v>70171</v>
          </cell>
          <cell r="E332" t="str">
            <v>1C24TNN</v>
          </cell>
          <cell r="F332" t="str">
            <v>Cửa Hàng Co.opFood Nguyễn Duy Trinh 192</v>
          </cell>
          <cell r="G332">
            <v>778221</v>
          </cell>
          <cell r="H332" t="str">
            <v>8%</v>
          </cell>
          <cell r="I332">
            <v>62258</v>
          </cell>
          <cell r="J332">
            <v>840479</v>
          </cell>
          <cell r="K332" t="str">
            <v>CÔNG TY TNHH MỘT THÀNH VIÊN THỰC PHẨM SAIGON CO.OP</v>
          </cell>
          <cell r="L332" t="str">
            <v>0309129418</v>
          </cell>
          <cell r="M332" t="str">
            <v>đã thanh toán 17.01.2025</v>
          </cell>
        </row>
        <row r="333">
          <cell r="D333">
            <v>70174</v>
          </cell>
          <cell r="E333" t="str">
            <v>1C24TNN</v>
          </cell>
          <cell r="F333" t="str">
            <v>Cửa Hàng Co.opFood Bình Thới 205</v>
          </cell>
          <cell r="G333">
            <v>1061815</v>
          </cell>
          <cell r="H333" t="str">
            <v>8%</v>
          </cell>
          <cell r="I333">
            <v>84945</v>
          </cell>
          <cell r="J333">
            <v>1146760</v>
          </cell>
          <cell r="K333" t="str">
            <v>CÔNG TY TNHH MỘT THÀNH VIÊN THỰC PHẨM SAIGON CO.OP</v>
          </cell>
          <cell r="L333" t="str">
            <v>0309129418</v>
          </cell>
          <cell r="M333" t="str">
            <v>đã thanh toán 17.01.2025</v>
          </cell>
        </row>
        <row r="334">
          <cell r="D334">
            <v>70175</v>
          </cell>
          <cell r="E334" t="str">
            <v>1C24TNN</v>
          </cell>
          <cell r="F334" t="str">
            <v>Cửa hàng Co.op Food 85 Nguyễn Sơn</v>
          </cell>
          <cell r="G334">
            <v>567885</v>
          </cell>
          <cell r="H334" t="str">
            <v>8%</v>
          </cell>
          <cell r="I334">
            <v>45431</v>
          </cell>
          <cell r="J334">
            <v>613316</v>
          </cell>
          <cell r="K334" t="str">
            <v>CÔNG TY TNHH MỘT THÀNH VIÊN THỰC PHẨM SAIGON CO.OP</v>
          </cell>
          <cell r="L334" t="str">
            <v>0309129418</v>
          </cell>
          <cell r="M334" t="str">
            <v>đã thanh toán 17.01.2025</v>
          </cell>
        </row>
        <row r="335">
          <cell r="D335">
            <v>70176</v>
          </cell>
          <cell r="E335" t="str">
            <v>1C24TNN</v>
          </cell>
          <cell r="F335" t="str">
            <v>Cửa Hàng Co.opFood Trương Phước Phan 169</v>
          </cell>
          <cell r="G335">
            <v>548600</v>
          </cell>
          <cell r="H335" t="str">
            <v>8%</v>
          </cell>
          <cell r="I335">
            <v>43888</v>
          </cell>
          <cell r="J335">
            <v>592488</v>
          </cell>
          <cell r="K335" t="str">
            <v>CÔNG TY TNHH MỘT THÀNH VIÊN THỰC PHẨM SAIGON CO.OP</v>
          </cell>
          <cell r="L335" t="str">
            <v>0309129418</v>
          </cell>
          <cell r="M335" t="str">
            <v>đã thanh toán 17.01.2025</v>
          </cell>
        </row>
        <row r="336">
          <cell r="D336">
            <v>70180</v>
          </cell>
          <cell r="E336" t="str">
            <v>1C24TNN</v>
          </cell>
          <cell r="F336" t="str">
            <v>Cửa Hàng Co.opFood Bình Khánh</v>
          </cell>
          <cell r="G336">
            <v>349725</v>
          </cell>
          <cell r="H336" t="str">
            <v>8%</v>
          </cell>
          <cell r="I336">
            <v>27978</v>
          </cell>
          <cell r="J336">
            <v>377703</v>
          </cell>
          <cell r="K336" t="str">
            <v>CÔNG TY TNHH MỘT THÀNH VIÊN THỰC PHẨM SAIGON CO.OP</v>
          </cell>
          <cell r="L336" t="str">
            <v>0309129418</v>
          </cell>
          <cell r="M336" t="str">
            <v>đã thanh toán 17.01.2025</v>
          </cell>
        </row>
        <row r="337">
          <cell r="D337">
            <v>70181</v>
          </cell>
          <cell r="E337" t="str">
            <v>1C24TNN</v>
          </cell>
          <cell r="F337" t="str">
            <v>Cửa Hàng Co.opFood Cao Lỗ</v>
          </cell>
          <cell r="G337">
            <v>358570</v>
          </cell>
          <cell r="H337" t="str">
            <v>8%</v>
          </cell>
          <cell r="I337">
            <v>28686</v>
          </cell>
          <cell r="J337">
            <v>387256</v>
          </cell>
          <cell r="K337" t="str">
            <v>CÔNG TY TNHH MỘT THÀNH VIÊN THỰC PHẨM SAIGON CO.OP</v>
          </cell>
          <cell r="L337" t="str">
            <v>0309129418</v>
          </cell>
          <cell r="M337" t="str">
            <v>đã thanh toán 17.01.2025</v>
          </cell>
        </row>
        <row r="338">
          <cell r="D338">
            <v>70182</v>
          </cell>
          <cell r="E338" t="str">
            <v>1C24TNN</v>
          </cell>
          <cell r="F338" t="str">
            <v>Cửa Hàng Co.opFood Phước Kiểng</v>
          </cell>
          <cell r="G338">
            <v>682899</v>
          </cell>
          <cell r="H338" t="str">
            <v>8%</v>
          </cell>
          <cell r="I338">
            <v>54632</v>
          </cell>
          <cell r="J338">
            <v>737531</v>
          </cell>
          <cell r="K338" t="str">
            <v>CÔNG TY TNHH MỘT THÀNH VIÊN THỰC PHẨM SAIGON CO.OP</v>
          </cell>
          <cell r="L338" t="str">
            <v>0309129418</v>
          </cell>
          <cell r="M338" t="str">
            <v>đã thanh toán 17.01.2025</v>
          </cell>
        </row>
        <row r="339">
          <cell r="D339">
            <v>70183</v>
          </cell>
          <cell r="E339" t="str">
            <v>1C24TNN</v>
          </cell>
          <cell r="F339" t="str">
            <v>FINELIFE SUPERMARKET URBANHILL</v>
          </cell>
          <cell r="G339">
            <v>962485</v>
          </cell>
          <cell r="H339" t="str">
            <v>8%</v>
          </cell>
          <cell r="I339">
            <v>76999</v>
          </cell>
          <cell r="J339">
            <v>1039484</v>
          </cell>
          <cell r="K339" t="str">
            <v>CÔNG TY TNHH MỘT THÀNH VIÊN CO.OP FINELIFE</v>
          </cell>
          <cell r="L339" t="str">
            <v>0315815574</v>
          </cell>
          <cell r="M339" t="str">
            <v>đã thanh toán 17.01.2025</v>
          </cell>
        </row>
        <row r="340">
          <cell r="D340">
            <v>70185</v>
          </cell>
          <cell r="E340" t="str">
            <v>1C24TNN</v>
          </cell>
          <cell r="F340" t="str">
            <v>CÔNG TY TNHH SAIGON CO-OP FAIRPRICE. Co-opXtra Phạm Văn Đồng</v>
          </cell>
          <cell r="G340">
            <v>2058215</v>
          </cell>
          <cell r="H340" t="str">
            <v>8%</v>
          </cell>
          <cell r="I340">
            <v>164657</v>
          </cell>
          <cell r="J340">
            <v>2222872</v>
          </cell>
          <cell r="K340" t="str">
            <v>CÔNG TY TNHH SAIGON CO-OP FAIRPRICE</v>
          </cell>
          <cell r="L340" t="str">
            <v>0312263124</v>
          </cell>
          <cell r="M340" t="str">
            <v>đã thanh toán 17.01.2025</v>
          </cell>
        </row>
        <row r="341">
          <cell r="D341">
            <v>70198</v>
          </cell>
          <cell r="E341" t="str">
            <v>1C24TNN</v>
          </cell>
          <cell r="F341" t="str">
            <v>MARFOUR. Co.opMart SCA - Long Biên</v>
          </cell>
          <cell r="G341">
            <v>2126650</v>
          </cell>
          <cell r="H341" t="str">
            <v>8%</v>
          </cell>
          <cell r="I341">
            <v>170132</v>
          </cell>
          <cell r="J341">
            <v>2296782</v>
          </cell>
          <cell r="K341" t="str">
            <v>CÔNG TY TNHH MỘT THÀNH VIÊN MARFOUR</v>
          </cell>
          <cell r="L341" t="str">
            <v>0107751489</v>
          </cell>
          <cell r="M341" t="str">
            <v>đã thanh toán 17.01.2025</v>
          </cell>
        </row>
        <row r="342">
          <cell r="D342">
            <v>70201</v>
          </cell>
          <cell r="E342" t="str">
            <v>1C24TNN</v>
          </cell>
          <cell r="F342" t="str">
            <v>Cửa Hàng Co.opFood Linh Trung</v>
          </cell>
          <cell r="G342">
            <v>453612</v>
          </cell>
          <cell r="H342" t="str">
            <v>8%</v>
          </cell>
          <cell r="I342">
            <v>36289</v>
          </cell>
          <cell r="J342">
            <v>489901</v>
          </cell>
          <cell r="K342" t="str">
            <v>CÔNG TY TNHH MỘT THÀNH VIÊN THỰC PHẨM SAIGON CO.OP</v>
          </cell>
          <cell r="L342" t="str">
            <v>0309129418</v>
          </cell>
          <cell r="M342" t="str">
            <v>đã thanh toán 17.01.2025</v>
          </cell>
        </row>
        <row r="343">
          <cell r="D343">
            <v>70202</v>
          </cell>
          <cell r="E343" t="str">
            <v>1C24TNN</v>
          </cell>
          <cell r="F343" t="str">
            <v>Cửa Hàng Co.opFood Hiệp Bình Chánh</v>
          </cell>
          <cell r="G343">
            <v>986730</v>
          </cell>
          <cell r="H343" t="str">
            <v>8%</v>
          </cell>
          <cell r="I343">
            <v>78938</v>
          </cell>
          <cell r="J343">
            <v>1065668</v>
          </cell>
          <cell r="K343" t="str">
            <v>CÔNG TY TNHH MỘT THÀNH VIÊN THỰC PHẨM SAIGON CO.OP</v>
          </cell>
          <cell r="L343" t="str">
            <v>0309129418</v>
          </cell>
          <cell r="M343" t="str">
            <v>đã thanh toán 17.01.2025</v>
          </cell>
        </row>
        <row r="344">
          <cell r="D344">
            <v>70207</v>
          </cell>
          <cell r="E344" t="str">
            <v>1C24TNN</v>
          </cell>
          <cell r="F344" t="str">
            <v>Cửa Hàng Co.opFood Bình Giã</v>
          </cell>
          <cell r="G344">
            <v>626898</v>
          </cell>
          <cell r="H344" t="str">
            <v>8%</v>
          </cell>
          <cell r="I344">
            <v>50152</v>
          </cell>
          <cell r="J344">
            <v>677050</v>
          </cell>
          <cell r="K344" t="str">
            <v>CÔNG TY TNHH MỘT THÀNH VIÊN THỰC PHẨM SAIGON CO.OP</v>
          </cell>
          <cell r="L344" t="str">
            <v>0309129418</v>
          </cell>
          <cell r="M344" t="str">
            <v>đã thanh toán 17.01.2025</v>
          </cell>
        </row>
        <row r="345">
          <cell r="D345">
            <v>70212</v>
          </cell>
          <cell r="E345" t="str">
            <v>1C24TNN</v>
          </cell>
          <cell r="F345" t="str">
            <v>Cửa Hàng Co.opFood Lê Văn Thọ</v>
          </cell>
          <cell r="G345">
            <v>2956419</v>
          </cell>
          <cell r="H345" t="str">
            <v>8%</v>
          </cell>
          <cell r="I345">
            <v>236514</v>
          </cell>
          <cell r="J345">
            <v>3192933</v>
          </cell>
          <cell r="K345" t="str">
            <v>CÔNG TY TNHH MỘT THÀNH VIÊN THỰC PHẨM SAIGON CO.OP</v>
          </cell>
          <cell r="L345" t="str">
            <v>0309129418</v>
          </cell>
          <cell r="M345" t="str">
            <v>đã thanh toán 17.01.2025</v>
          </cell>
        </row>
        <row r="346">
          <cell r="D346">
            <v>70214</v>
          </cell>
          <cell r="E346" t="str">
            <v>1C24TNN</v>
          </cell>
          <cell r="F346" t="str">
            <v>Cửa Hàng Co.opFood Trần Thị Cờ 292</v>
          </cell>
          <cell r="G346">
            <v>939135</v>
          </cell>
          <cell r="H346" t="str">
            <v>8%</v>
          </cell>
          <cell r="I346">
            <v>75131</v>
          </cell>
          <cell r="J346">
            <v>1014266</v>
          </cell>
          <cell r="K346" t="str">
            <v>CÔNG TY TNHH MỘT THÀNH VIÊN THỰC PHẨM SAIGON CO.OP</v>
          </cell>
          <cell r="L346" t="str">
            <v>0309129418</v>
          </cell>
          <cell r="M346" t="str">
            <v>đã thanh toán 17.01.2025</v>
          </cell>
        </row>
        <row r="347">
          <cell r="D347">
            <v>70218</v>
          </cell>
          <cell r="E347" t="str">
            <v>1C24TNN</v>
          </cell>
          <cell r="F347" t="str">
            <v>Bán hàng CÔNG TY TNHH MỘT THÀNH VIÊN CO.OPMART THANH HÓA theo hóa đơn 00070218</v>
          </cell>
          <cell r="G347">
            <v>3353550</v>
          </cell>
          <cell r="H347" t="str">
            <v>8%</v>
          </cell>
          <cell r="I347">
            <v>268284</v>
          </cell>
          <cell r="J347">
            <v>3621834</v>
          </cell>
          <cell r="K347" t="str">
            <v>CÔNG TY TNHH MỘT THÀNH VIÊN CO.OPMART THANH HÓA</v>
          </cell>
          <cell r="L347" t="str">
            <v>2801917948</v>
          </cell>
          <cell r="M347" t="str">
            <v>đã thanh toán 17.01.2025</v>
          </cell>
        </row>
        <row r="348">
          <cell r="D348">
            <v>70267</v>
          </cell>
          <cell r="E348" t="str">
            <v>1C24TNN</v>
          </cell>
          <cell r="F348" t="str">
            <v>CHI NHÁNH LIÊN HIỆP HTX TM TP.HCM - CO.OPMART CAO LÃNH</v>
          </cell>
          <cell r="G348">
            <v>1060500</v>
          </cell>
          <cell r="H348" t="str">
            <v>8%</v>
          </cell>
          <cell r="I348">
            <v>84840</v>
          </cell>
          <cell r="J348">
            <v>1145340</v>
          </cell>
          <cell r="K348" t="str">
            <v>CHI NHÁNH LIÊN HIỆP HTX TM TP.HCM - CO.OPMART CAO LÃNH</v>
          </cell>
          <cell r="L348" t="str">
            <v>0301175691-012</v>
          </cell>
          <cell r="M348" t="str">
            <v>đã thanh toán 23.01.2025</v>
          </cell>
        </row>
        <row r="349">
          <cell r="D349">
            <v>70268</v>
          </cell>
          <cell r="E349" t="str">
            <v>1C24TNN</v>
          </cell>
          <cell r="F349" t="str">
            <v>CHI NHÁNH LIÊN HIỆP HỢP TÁC XÃ THƯƠNG MẠI TP. HỒ CHÍ MINH-CO.OPMART TÂN CHÂU</v>
          </cell>
          <cell r="G349">
            <v>1060500</v>
          </cell>
          <cell r="H349" t="str">
            <v>8%</v>
          </cell>
          <cell r="I349">
            <v>84840</v>
          </cell>
          <cell r="J349">
            <v>1145340</v>
          </cell>
          <cell r="K349" t="str">
            <v>CHI NHÁNH LIÊN HIỆP HỢP TÁC XÃ THƯƠNG MẠI TP. HỒ CHÍ MINH-CO.OPMART TÂN CHÂU</v>
          </cell>
          <cell r="L349" t="str">
            <v>0301175691-032</v>
          </cell>
          <cell r="M349" t="str">
            <v>đã thanh toán 23.01.2025</v>
          </cell>
        </row>
        <row r="350">
          <cell r="D350">
            <v>70269</v>
          </cell>
          <cell r="E350" t="str">
            <v>1C24TNN</v>
          </cell>
          <cell r="F350" t="str">
            <v>CÔNG TY TNHH MỘT THÀNH VIÊN CO.OPMART CẦN THƠ</v>
          </cell>
          <cell r="G350">
            <v>1060500</v>
          </cell>
          <cell r="H350" t="str">
            <v>8%</v>
          </cell>
          <cell r="I350">
            <v>84840</v>
          </cell>
          <cell r="J350">
            <v>1145340</v>
          </cell>
          <cell r="K350" t="str">
            <v>CÔNG TY TNHH MỘT THÀNH VIÊN CO.OPMART CẦN THƠ</v>
          </cell>
          <cell r="L350" t="str">
            <v>1801312884</v>
          </cell>
          <cell r="M350" t="str">
            <v>đã thanh toán 23.01.2025</v>
          </cell>
        </row>
        <row r="351">
          <cell r="D351">
            <v>70270</v>
          </cell>
          <cell r="E351" t="str">
            <v>1C24TNN</v>
          </cell>
          <cell r="F351" t="str">
            <v>CÔNG TY TRÁCH NHIỆM HỮU HẠN THƯƠNG MẠI DỊCH VỤ SÀI GÒN - TÂY NINH</v>
          </cell>
          <cell r="G351">
            <v>1081500</v>
          </cell>
          <cell r="H351" t="str">
            <v>8%</v>
          </cell>
          <cell r="I351">
            <v>86520</v>
          </cell>
          <cell r="J351">
            <v>1168020</v>
          </cell>
          <cell r="K351" t="str">
            <v>CÔNG TY TRÁCH NHIỆM HỮU HẠN THƯƠNG MẠI DỊCH VỤ SÀI GÒN - TÂY NINH</v>
          </cell>
          <cell r="L351" t="str">
            <v>3900895373</v>
          </cell>
          <cell r="M351" t="str">
            <v>đã thanh toán 23.01.2025</v>
          </cell>
        </row>
        <row r="352">
          <cell r="D352">
            <v>70271</v>
          </cell>
          <cell r="E352" t="str">
            <v>1C24TNN</v>
          </cell>
          <cell r="F352" t="str">
            <v>CHI NHÁNH LIÊN HIỆP HỢP TÁC XÃ THƯƠNG MẠI TP. HỒ CHÍ MINH-CO.OPMART GÒ DẦU</v>
          </cell>
          <cell r="G352">
            <v>1749327</v>
          </cell>
          <cell r="H352" t="str">
            <v>8%</v>
          </cell>
          <cell r="I352">
            <v>139946</v>
          </cell>
          <cell r="J352">
            <v>1889273</v>
          </cell>
          <cell r="K352" t="str">
            <v>CHI NHÁNH LIÊN HIỆP HỢP TÁC XÃ THƯƠNG MẠI TP. HỒ CHÍ MINH-CO.OPMART GÒ DẦU</v>
          </cell>
          <cell r="L352" t="str">
            <v>0301175691-041</v>
          </cell>
          <cell r="M352" t="str">
            <v>đã thanh toán 17.01.2025</v>
          </cell>
        </row>
        <row r="353">
          <cell r="D353">
            <v>70272</v>
          </cell>
          <cell r="E353" t="str">
            <v>1C24TNN</v>
          </cell>
          <cell r="F353" t="str">
            <v>CÔNG TY TNHH MỘT THÀNH VIÊN CO.OPMART CẦN THƠ</v>
          </cell>
          <cell r="G353">
            <v>993300</v>
          </cell>
          <cell r="H353" t="str">
            <v>8%</v>
          </cell>
          <cell r="I353">
            <v>79464</v>
          </cell>
          <cell r="J353">
            <v>1072764</v>
          </cell>
          <cell r="K353" t="str">
            <v>CÔNG TY TNHH MỘT THÀNH VIÊN CO.OPMART CẦN THƠ</v>
          </cell>
          <cell r="L353" t="str">
            <v>1801312884</v>
          </cell>
          <cell r="M353" t="str">
            <v>đã thanh toán 17.01.2025</v>
          </cell>
        </row>
        <row r="354">
          <cell r="D354">
            <v>70273</v>
          </cell>
          <cell r="E354" t="str">
            <v>1C24TNN</v>
          </cell>
          <cell r="F354" t="str">
            <v>CÔNG TY TRÁCH NHIỆM HỮU HẠN THƯƠNG MẠI DỊCH VỤ SÀI GÒN - TÂY NINH</v>
          </cell>
          <cell r="G354">
            <v>2273795</v>
          </cell>
          <cell r="H354" t="str">
            <v>8%</v>
          </cell>
          <cell r="I354">
            <v>181904</v>
          </cell>
          <cell r="J354">
            <v>2455699</v>
          </cell>
          <cell r="K354" t="str">
            <v>CÔNG TY TRÁCH NHIỆM HỮU HẠN THƯƠNG MẠI DỊCH VỤ SÀI GÒN - TÂY NINH</v>
          </cell>
          <cell r="L354" t="str">
            <v>3900895373</v>
          </cell>
          <cell r="M354" t="str">
            <v>đã thanh toán 17.01.2025</v>
          </cell>
        </row>
        <row r="355">
          <cell r="D355">
            <v>70274</v>
          </cell>
          <cell r="E355" t="str">
            <v>1C24TNN</v>
          </cell>
          <cell r="F355" t="str">
            <v>CHI NHÁNH LIÊN HIỆP HỢP TÁC XÃ THƯƠNG MẠI TP. HỒ CHÍ MINH - CO.OPMART CHÂU ĐỐC</v>
          </cell>
          <cell r="G355">
            <v>898110</v>
          </cell>
          <cell r="H355" t="str">
            <v>8%</v>
          </cell>
          <cell r="I355">
            <v>71849</v>
          </cell>
          <cell r="J355">
            <v>969959</v>
          </cell>
          <cell r="K355" t="str">
            <v>CHI NHÁNH LIÊN HIỆP HỢP TÁC XÃ THƯƠNG MẠI TP. HỒ CHÍ MINH - CO.OPMART CHÂU ĐỐC</v>
          </cell>
          <cell r="L355" t="str">
            <v>0301175691-029</v>
          </cell>
          <cell r="M355" t="str">
            <v>đã thanh toán 17.01.2025</v>
          </cell>
        </row>
        <row r="356">
          <cell r="D356">
            <v>70275</v>
          </cell>
          <cell r="E356" t="str">
            <v>1C24TNN</v>
          </cell>
          <cell r="F356" t="str">
            <v>CHI NHÁNH LIÊN HIỆP HỢP TÁC XÃ THƯƠNG MẠI TP.HCM - CO.OPMART CAI LẬY</v>
          </cell>
          <cell r="G356">
            <v>555290</v>
          </cell>
          <cell r="H356" t="str">
            <v>8%</v>
          </cell>
          <cell r="I356">
            <v>44423</v>
          </cell>
          <cell r="J356">
            <v>599713</v>
          </cell>
          <cell r="K356" t="str">
            <v>CHI NHÁNH LIÊN HIỆP HỢP TÁC XÃ THƯƠNG MẠI TP.HCM - CO.OPMART CAI LẬY</v>
          </cell>
          <cell r="L356" t="str">
            <v>0301175691-039</v>
          </cell>
          <cell r="M356" t="str">
            <v>đã thanh toán 17.01.2025</v>
          </cell>
        </row>
        <row r="357">
          <cell r="D357">
            <v>70276</v>
          </cell>
          <cell r="E357" t="str">
            <v>1C24TNN</v>
          </cell>
          <cell r="F357" t="str">
            <v>CHI NHÁNH LIÊN HIỆP HỢP TÁC XÃ THƯƠNG MẠI TP. HỒ CHÍ MINH-CO.OPMART SA ĐÉC</v>
          </cell>
          <cell r="G357">
            <v>796060</v>
          </cell>
          <cell r="H357" t="str">
            <v>8%</v>
          </cell>
          <cell r="I357">
            <v>63685</v>
          </cell>
          <cell r="J357">
            <v>859745</v>
          </cell>
          <cell r="K357" t="str">
            <v>CHI NHÁNH LIÊN HIỆP HỢP TÁC XÃ THƯƠNG MẠI TP. HỒ CHÍ MINH-CO.OPMART SA ĐÉC</v>
          </cell>
          <cell r="L357" t="str">
            <v>0301175691-026</v>
          </cell>
          <cell r="M357" t="str">
            <v>đã thanh toán 17.01.2025</v>
          </cell>
        </row>
        <row r="358">
          <cell r="D358">
            <v>70277</v>
          </cell>
          <cell r="E358" t="str">
            <v>1C24TNN</v>
          </cell>
          <cell r="F358" t="str">
            <v>CHI NHÁNH LIÊN HIỆP HTX TM TP.HCM - CO.OPMART CAO LÃNH</v>
          </cell>
          <cell r="G358">
            <v>1537925</v>
          </cell>
          <cell r="H358" t="str">
            <v>8%</v>
          </cell>
          <cell r="I358">
            <v>123034</v>
          </cell>
          <cell r="J358">
            <v>1660959</v>
          </cell>
          <cell r="K358" t="str">
            <v>CHI NHÁNH LIÊN HIỆP HTX TM TP.HCM - CO.OPMART CAO LÃNH</v>
          </cell>
          <cell r="L358" t="str">
            <v>0301175691-012</v>
          </cell>
          <cell r="M358" t="str">
            <v>đã thanh toán 17.01.2025</v>
          </cell>
        </row>
        <row r="359">
          <cell r="D359">
            <v>70278</v>
          </cell>
          <cell r="E359" t="str">
            <v>1C24TNN</v>
          </cell>
          <cell r="F359" t="str">
            <v>Cửa Hàng Co.opFood CT Trần Phú 71</v>
          </cell>
          <cell r="G359">
            <v>553467</v>
          </cell>
          <cell r="H359" t="str">
            <v>8%</v>
          </cell>
          <cell r="I359">
            <v>44277</v>
          </cell>
          <cell r="J359">
            <v>597744</v>
          </cell>
          <cell r="K359" t="str">
            <v>CHI NHÁNH CÔNG TY TNHH MỘT THÀNH VIÊN THỰC PHẨM SAIGON CO.OP - CO.OP FOOD KHU VỰC CẦN THƠ</v>
          </cell>
          <cell r="L359" t="str">
            <v>0309129418-144</v>
          </cell>
          <cell r="M359" t="str">
            <v>đã thanh toán 17.01.2025</v>
          </cell>
        </row>
        <row r="360">
          <cell r="D360">
            <v>884</v>
          </cell>
          <cell r="E360" t="str">
            <v>1K24TGN</v>
          </cell>
          <cell r="F360" t="str">
            <v>Hàng trả - 536-00536-CO.OPMART DUYEN HAI - phiếu HT00006261 - COOP-045</v>
          </cell>
          <cell r="G360">
            <v>-333174</v>
          </cell>
          <cell r="H360" t="str">
            <v>8%</v>
          </cell>
          <cell r="I360">
            <v>-26654</v>
          </cell>
          <cell r="J360">
            <v>-359828</v>
          </cell>
          <cell r="K360" t="str">
            <v>CHI NHÁNH LIÊN HIỆP HỢP TÁC XÃ THƯƠNG MẠI TP.HỒ CHÍ MINH - CO.OPMART DUYÊN HẢI</v>
          </cell>
          <cell r="L360" t="str">
            <v>0301175691-045</v>
          </cell>
          <cell r="M360" t="str">
            <v>đã thanh toán 17.01.2025</v>
          </cell>
        </row>
        <row r="361">
          <cell r="D361">
            <v>1406</v>
          </cell>
          <cell r="E361" t="str">
            <v>1K24TEB</v>
          </cell>
          <cell r="F361" t="str">
            <v>Hàng trả - 503-00503-Co.opMart Binh Duong 2 - phiếu HT0006132 - COOP-017</v>
          </cell>
          <cell r="G361">
            <v>-444232</v>
          </cell>
          <cell r="H361" t="str">
            <v>8%</v>
          </cell>
          <cell r="I361">
            <v>-35539</v>
          </cell>
          <cell r="J361">
            <v>-479771</v>
          </cell>
          <cell r="K361" t="str">
            <v>CHI NHÁNH LIÊN HIỆP HỢP TÁC XÃ THƯƠNG MẠI TP. HỒ CHÍ MINH - CO.OPMART BÌNH DƯƠNG 2</v>
          </cell>
          <cell r="L361" t="str">
            <v>0301175691-017</v>
          </cell>
          <cell r="M361" t="str">
            <v>đã thanh toán 17.01.2025</v>
          </cell>
        </row>
        <row r="362">
          <cell r="D362">
            <v>1407</v>
          </cell>
          <cell r="E362" t="str">
            <v>1K24TEB</v>
          </cell>
          <cell r="F362" t="str">
            <v>Hàng trả - 503-00503-Co.opMart Binh Duong 2 - phiếu HT0006131 - COOP-017</v>
          </cell>
          <cell r="G362">
            <v>-970200</v>
          </cell>
          <cell r="H362" t="str">
            <v>8%</v>
          </cell>
          <cell r="I362">
            <v>-77616</v>
          </cell>
          <cell r="J362">
            <v>-1047816</v>
          </cell>
          <cell r="K362" t="str">
            <v>CHI NHÁNH LIÊN HIỆP HỢP TÁC XÃ THƯƠNG MẠI TP. HỒ CHÍ MINH - CO.OPMART BÌNH DƯƠNG 2</v>
          </cell>
          <cell r="L362" t="str">
            <v>0301175691-017</v>
          </cell>
          <cell r="M362" t="str">
            <v>đã thanh toán 23.01.2025</v>
          </cell>
        </row>
        <row r="363">
          <cell r="D363">
            <v>23879</v>
          </cell>
          <cell r="E363" t="str">
            <v>1K24TVA</v>
          </cell>
          <cell r="F363" t="str">
            <v>Hàng trả - 2076-02076-CF TRAN THI CO 292 - phiếu HT0006143 - coop2076</v>
          </cell>
          <cell r="G363">
            <v>-40146</v>
          </cell>
          <cell r="H363" t="str">
            <v>8%</v>
          </cell>
          <cell r="I363">
            <v>-3212</v>
          </cell>
          <cell r="J363">
            <v>-43358</v>
          </cell>
          <cell r="K363" t="str">
            <v>CÔNG TY TNHH MỘT THÀNH VIÊN THỰC PHẨM SAIGON CO.OP</v>
          </cell>
          <cell r="L363" t="str">
            <v>0309129418</v>
          </cell>
          <cell r="M363" t="str">
            <v>đã thanh toán 17.01.2025</v>
          </cell>
        </row>
        <row r="364">
          <cell r="D364">
            <v>23903</v>
          </cell>
          <cell r="E364" t="str">
            <v>1K24TVA</v>
          </cell>
          <cell r="F364" t="str">
            <v>Hàng trả - 2152-02152-CF TRUNG MY TAY - coop2152</v>
          </cell>
          <cell r="G364">
            <v>-468256</v>
          </cell>
          <cell r="H364" t="str">
            <v>8%</v>
          </cell>
          <cell r="I364">
            <v>-37460</v>
          </cell>
          <cell r="J364">
            <v>-505716</v>
          </cell>
          <cell r="K364" t="str">
            <v>CÔNG TY TNHH MỘT THÀNH VIÊN THỰC PHẨM SAIGON CO.OP</v>
          </cell>
          <cell r="L364" t="str">
            <v>0309129418</v>
          </cell>
          <cell r="M364" t="str">
            <v>đã thanh toán 17.01.2025</v>
          </cell>
        </row>
        <row r="365">
          <cell r="D365">
            <v>23904</v>
          </cell>
          <cell r="E365" t="str">
            <v>1K24TVA</v>
          </cell>
          <cell r="F365" t="str">
            <v>Hàng trả - 2163-02163-CF LY CHIEU HOANG 113 - phiếu HT0006118 - coop2163</v>
          </cell>
          <cell r="G365">
            <v>-299704</v>
          </cell>
          <cell r="H365" t="str">
            <v>8%</v>
          </cell>
          <cell r="I365">
            <v>-23976</v>
          </cell>
          <cell r="J365">
            <v>-323680</v>
          </cell>
          <cell r="K365" t="str">
            <v>CÔNG TY TNHH MỘT THÀNH VIÊN THỰC PHẨM SAIGON CO.OP</v>
          </cell>
          <cell r="L365" t="str">
            <v>0309129418</v>
          </cell>
          <cell r="M365" t="str">
            <v>đã thanh toán 17.01.2025</v>
          </cell>
        </row>
        <row r="366">
          <cell r="D366">
            <v>23907</v>
          </cell>
          <cell r="E366" t="str">
            <v>1K24TVA</v>
          </cell>
          <cell r="F366" t="str">
            <v>Hàng trả - 280-00280-CF TO HIEN THANH - coop0280</v>
          </cell>
          <cell r="G366">
            <v>-317950</v>
          </cell>
          <cell r="H366" t="str">
            <v>8%</v>
          </cell>
          <cell r="I366">
            <v>-25436</v>
          </cell>
          <cell r="J366">
            <v>-343386</v>
          </cell>
          <cell r="K366" t="str">
            <v>CÔNG TY TNHH MỘT THÀNH VIÊN THỰC PHẨM SAIGON CO.OP</v>
          </cell>
          <cell r="L366" t="str">
            <v>0309129418</v>
          </cell>
          <cell r="M366" t="str">
            <v>đã thanh toán 17.01.2025</v>
          </cell>
        </row>
        <row r="367">
          <cell r="D367">
            <v>23912</v>
          </cell>
          <cell r="E367" t="str">
            <v>1K24TVA</v>
          </cell>
          <cell r="F367" t="str">
            <v>Hàng trả - 669-00669-CF PHUOC KIENG - coop0076</v>
          </cell>
          <cell r="G367">
            <v>-642914</v>
          </cell>
          <cell r="H367" t="str">
            <v>8%</v>
          </cell>
          <cell r="I367">
            <v>-51433</v>
          </cell>
          <cell r="J367">
            <v>-694347</v>
          </cell>
          <cell r="K367" t="str">
            <v>CÔNG TY TNHH MỘT THÀNH VIÊN THỰC PHẨM SAIGON CO.OP</v>
          </cell>
          <cell r="L367" t="str">
            <v>0309129418</v>
          </cell>
          <cell r="M367" t="str">
            <v>đã thanh toán 17.01.2025</v>
          </cell>
        </row>
        <row r="368">
          <cell r="D368">
            <v>70283</v>
          </cell>
          <cell r="E368" t="str">
            <v>1C24TNN</v>
          </cell>
          <cell r="F368" t="str">
            <v>CÔNG TY TNHH MỘT THÀNH VIÊN SÀI GÒN CO.OP CỐNG QUỲNH</v>
          </cell>
          <cell r="G368">
            <v>1060500</v>
          </cell>
          <cell r="H368" t="str">
            <v>8%</v>
          </cell>
          <cell r="I368">
            <v>84840</v>
          </cell>
          <cell r="J368">
            <v>1145340</v>
          </cell>
          <cell r="K368" t="str">
            <v>CÔNG TY TNHH MỘT THÀNH VIÊN SÀI GÒN CO.OP CỐNG QUỲNH</v>
          </cell>
          <cell r="L368" t="str">
            <v>0305784415</v>
          </cell>
          <cell r="M368" t="str">
            <v>đã thanh toán 23.01.2025</v>
          </cell>
        </row>
        <row r="369">
          <cell r="D369">
            <v>70291</v>
          </cell>
          <cell r="E369" t="str">
            <v>1C24TNN</v>
          </cell>
          <cell r="F369" t="str">
            <v>Cửa hàng Co.op Food HN Mandarin</v>
          </cell>
          <cell r="G369">
            <v>734310</v>
          </cell>
          <cell r="H369" t="str">
            <v>8%</v>
          </cell>
          <cell r="I369">
            <v>58745</v>
          </cell>
          <cell r="J369">
            <v>793055</v>
          </cell>
          <cell r="K369" t="str">
            <v>CHI NHÁNH - CÔNG TY TNHH MỘT THÀNH VIÊN THỰC PHẨM SAIGON CO.OP - CO.OP FOOD MIỀN BẮC</v>
          </cell>
          <cell r="L369" t="str">
            <v>0309129418-115</v>
          </cell>
          <cell r="M369" t="str">
            <v>đã thanh toán 17.01.2025</v>
          </cell>
        </row>
        <row r="370">
          <cell r="D370">
            <v>70292</v>
          </cell>
          <cell r="E370" t="str">
            <v>1C24TNN</v>
          </cell>
          <cell r="F370" t="str">
            <v>Cửa hàng Co.op Food HN Thái Hà CT4</v>
          </cell>
          <cell r="G370">
            <v>946469</v>
          </cell>
          <cell r="H370" t="str">
            <v>8%</v>
          </cell>
          <cell r="I370">
            <v>75718</v>
          </cell>
          <cell r="J370">
            <v>1022187</v>
          </cell>
          <cell r="K370" t="str">
            <v>CHI NHÁNH - CÔNG TY TNHH MỘT THÀNH VIÊN THỰC PHẨM SAIGON CO.OP - CO.OP FOOD MIỀN BẮC</v>
          </cell>
          <cell r="L370" t="str">
            <v>0309129418-115</v>
          </cell>
          <cell r="M370" t="str">
            <v>đã thanh toán 17.01.2025</v>
          </cell>
        </row>
        <row r="371">
          <cell r="D371">
            <v>70293</v>
          </cell>
          <cell r="E371" t="str">
            <v>1C24TNN</v>
          </cell>
          <cell r="F371" t="str">
            <v>Cửa hàng Co.op Food HN Thái Hà HH</v>
          </cell>
          <cell r="G371">
            <v>783140</v>
          </cell>
          <cell r="H371" t="str">
            <v>8%</v>
          </cell>
          <cell r="I371">
            <v>62651</v>
          </cell>
          <cell r="J371">
            <v>845791</v>
          </cell>
          <cell r="K371" t="str">
            <v>CHI NHÁNH - CÔNG TY TNHH MỘT THÀNH VIÊN THỰC PHẨM SAIGON CO.OP - CO.OP FOOD MIỀN BẮC</v>
          </cell>
          <cell r="L371" t="str">
            <v>0309129418-115</v>
          </cell>
          <cell r="M371" t="str">
            <v>đã thanh toán 17.01.2025</v>
          </cell>
        </row>
        <row r="372">
          <cell r="D372">
            <v>70294</v>
          </cell>
          <cell r="E372" t="str">
            <v>1C24TNN</v>
          </cell>
          <cell r="F372" t="str">
            <v>Cửa hàng Co.op Food HN The Vesta</v>
          </cell>
          <cell r="G372">
            <v>1898842</v>
          </cell>
          <cell r="H372" t="str">
            <v>8%</v>
          </cell>
          <cell r="I372">
            <v>151907</v>
          </cell>
          <cell r="J372">
            <v>2050749</v>
          </cell>
          <cell r="K372" t="str">
            <v>CHI NHÁNH - CÔNG TY TNHH MỘT THÀNH VIÊN THỰC PHẨM SAIGON CO.OP - CO.OP FOOD MIỀN BẮC</v>
          </cell>
          <cell r="L372" t="str">
            <v>0309129418-115</v>
          </cell>
          <cell r="M372" t="str">
            <v>đã thanh toán 17.01.2025</v>
          </cell>
        </row>
        <row r="373">
          <cell r="D373">
            <v>70295</v>
          </cell>
          <cell r="E373" t="str">
            <v>1C24TNN</v>
          </cell>
          <cell r="F373" t="str">
            <v>Cửa hàng Co.op Food HN Văn Khê</v>
          </cell>
          <cell r="G373">
            <v>700329</v>
          </cell>
          <cell r="H373" t="str">
            <v>8%</v>
          </cell>
          <cell r="I373">
            <v>56026</v>
          </cell>
          <cell r="J373">
            <v>756355</v>
          </cell>
          <cell r="K373" t="str">
            <v>CHI NHÁNH - CÔNG TY TNHH MỘT THÀNH VIÊN THỰC PHẨM SAIGON CO.OP - CO.OP FOOD MIỀN BẮC</v>
          </cell>
          <cell r="L373" t="str">
            <v>0309129418-115</v>
          </cell>
          <cell r="M373" t="str">
            <v>đã thanh toán 17.01.2025</v>
          </cell>
        </row>
        <row r="374">
          <cell r="D374">
            <v>70309</v>
          </cell>
          <cell r="E374" t="str">
            <v>1C24TNN</v>
          </cell>
          <cell r="F374" t="str">
            <v>CÔNG TY TNHH MỘT THÀNH VIÊN SÀI GÒN CO.OP ĐÌNH CHIỂU</v>
          </cell>
          <cell r="G374">
            <v>1110580</v>
          </cell>
          <cell r="H374" t="str">
            <v>8%</v>
          </cell>
          <cell r="I374">
            <v>88846</v>
          </cell>
          <cell r="J374">
            <v>1199426</v>
          </cell>
          <cell r="K374" t="str">
            <v>CÔNG TY TNHH MỘT THÀNH VIÊN SÀI GÒN CO.OP ĐÌNH CHIỂU</v>
          </cell>
          <cell r="L374" t="str">
            <v>0305772762</v>
          </cell>
          <cell r="M374" t="str">
            <v>đã thanh toán 17.01.2025</v>
          </cell>
        </row>
        <row r="375">
          <cell r="D375">
            <v>70311</v>
          </cell>
          <cell r="E375" t="str">
            <v>1C24TNN</v>
          </cell>
          <cell r="F375" t="str">
            <v>CÔNG TY TNHH SAIGON CO-OP FAIRPRICE. Co-opXtra Linh Trung</v>
          </cell>
          <cell r="G375">
            <v>4625710</v>
          </cell>
          <cell r="H375" t="str">
            <v>8%</v>
          </cell>
          <cell r="I375">
            <v>370057</v>
          </cell>
          <cell r="J375">
            <v>4995767</v>
          </cell>
          <cell r="K375" t="str">
            <v>CÔNG TY TNHH SAIGON CO-OP FAIRPRICE</v>
          </cell>
          <cell r="L375" t="str">
            <v>0312263124</v>
          </cell>
          <cell r="M375" t="str">
            <v>đã thanh toán 17.01.2025</v>
          </cell>
        </row>
        <row r="376">
          <cell r="D376">
            <v>70316</v>
          </cell>
          <cell r="E376" t="str">
            <v>1C24TNN</v>
          </cell>
          <cell r="F376" t="str">
            <v>CÔNG TY TNHH MỘT THÀNH VIÊN SÀI GÒN CO.OP CỐNG QUỲNH</v>
          </cell>
          <cell r="G376">
            <v>2783040</v>
          </cell>
          <cell r="H376" t="str">
            <v>8%</v>
          </cell>
          <cell r="I376">
            <v>222643</v>
          </cell>
          <cell r="J376">
            <v>3005683</v>
          </cell>
          <cell r="K376" t="str">
            <v>CÔNG TY TNHH MỘT THÀNH VIÊN SÀI GÒN CO.OP CỐNG QUỲNH</v>
          </cell>
          <cell r="L376" t="str">
            <v>0305784415</v>
          </cell>
          <cell r="M376" t="str">
            <v>đã thanh toán 17.01.2025</v>
          </cell>
        </row>
        <row r="377">
          <cell r="D377">
            <v>70317</v>
          </cell>
          <cell r="E377" t="str">
            <v>1C24TNN</v>
          </cell>
          <cell r="F377" t="str">
            <v>CÔNG TY TNHH SAIGON CO-OP FAIRPRICE. Co-opXtra Sư Vạn Hạnh</v>
          </cell>
          <cell r="G377">
            <v>1081500</v>
          </cell>
          <cell r="H377" t="str">
            <v>8%</v>
          </cell>
          <cell r="I377">
            <v>86520</v>
          </cell>
          <cell r="J377">
            <v>1168020</v>
          </cell>
          <cell r="K377" t="str">
            <v>CÔNG TY TNHH SAIGON CO-OP FAIRPRICE</v>
          </cell>
          <cell r="L377" t="str">
            <v>0312263124</v>
          </cell>
          <cell r="M377" t="str">
            <v>đã thanh toán 23.01.2025</v>
          </cell>
        </row>
        <row r="378">
          <cell r="D378">
            <v>70318</v>
          </cell>
          <cell r="E378" t="str">
            <v>1C24TNN</v>
          </cell>
          <cell r="F378" t="str">
            <v>CÔNG TY TNHH SAIGON CO-OP FAIRPRICE. Co-opXtra Sư Vạn Hạnh</v>
          </cell>
          <cell r="G378">
            <v>2320695</v>
          </cell>
          <cell r="H378" t="str">
            <v>8%</v>
          </cell>
          <cell r="I378">
            <v>185656</v>
          </cell>
          <cell r="J378">
            <v>2506351</v>
          </cell>
          <cell r="K378" t="str">
            <v>CÔNG TY TNHH SAIGON CO-OP FAIRPRICE</v>
          </cell>
          <cell r="L378" t="str">
            <v>0312263124</v>
          </cell>
          <cell r="M378" t="str">
            <v>đã thanh toán 17.01.2025</v>
          </cell>
        </row>
        <row r="379">
          <cell r="D379">
            <v>70321</v>
          </cell>
          <cell r="E379" t="str">
            <v>1C24TNN</v>
          </cell>
          <cell r="F379" t="str">
            <v>Cửa Hàng Co.opFood  Bùi Thế Mỹ 31</v>
          </cell>
          <cell r="G379">
            <v>318424</v>
          </cell>
          <cell r="H379" t="str">
            <v>8%</v>
          </cell>
          <cell r="I379">
            <v>25474</v>
          </cell>
          <cell r="J379">
            <v>343898</v>
          </cell>
          <cell r="K379" t="str">
            <v>CÔNG TY TNHH MỘT THÀNH VIÊN THỰC PHẨM SAIGON CO.OP</v>
          </cell>
          <cell r="L379" t="str">
            <v>0309129418</v>
          </cell>
          <cell r="M379" t="str">
            <v>đã thanh toán 17.01.2025</v>
          </cell>
        </row>
        <row r="380">
          <cell r="D380">
            <v>70323</v>
          </cell>
          <cell r="E380" t="str">
            <v>1C24TNN</v>
          </cell>
          <cell r="F380" t="str">
            <v>CÔNG TY TNHH SAIGON CO-OP FAIRPRICE/Co-opXtra Tạ Quang Bửu</v>
          </cell>
          <cell r="G380">
            <v>6045840</v>
          </cell>
          <cell r="H380" t="str">
            <v>8%</v>
          </cell>
          <cell r="I380">
            <v>483667</v>
          </cell>
          <cell r="J380">
            <v>6529507</v>
          </cell>
          <cell r="K380" t="str">
            <v>CÔNG TY TNHH SAIGON CO-OP FAIRPRICE</v>
          </cell>
          <cell r="L380" t="str">
            <v>0312263124</v>
          </cell>
          <cell r="M380" t="str">
            <v>đã thanh toán 17.01.2025</v>
          </cell>
        </row>
        <row r="381">
          <cell r="D381">
            <v>70324</v>
          </cell>
          <cell r="E381" t="str">
            <v>1C24TNN</v>
          </cell>
          <cell r="F381" t="str">
            <v>Cửa hàng Co.op Food HN Triều Khúc</v>
          </cell>
          <cell r="G381">
            <v>3202358</v>
          </cell>
          <cell r="H381" t="str">
            <v>8%</v>
          </cell>
          <cell r="I381">
            <v>256189</v>
          </cell>
          <cell r="J381">
            <v>3458547</v>
          </cell>
          <cell r="K381" t="str">
            <v>CHI NHÁNH - CÔNG TY TNHH MỘT THÀNH VIÊN THỰC PHẨM SAIGON CO.OP - CO.OP FOOD MIỀN BẮC</v>
          </cell>
          <cell r="L381" t="str">
            <v>0309129418-115</v>
          </cell>
          <cell r="M381" t="str">
            <v>đã thanh toán 17.01.2025</v>
          </cell>
        </row>
        <row r="382">
          <cell r="D382">
            <v>70325</v>
          </cell>
          <cell r="E382" t="str">
            <v>1C24TNN</v>
          </cell>
          <cell r="F382" t="str">
            <v>Cửa hàng Co.op Food HN Bắc Hà Tower</v>
          </cell>
          <cell r="G382">
            <v>2017514</v>
          </cell>
          <cell r="H382" t="str">
            <v>8%</v>
          </cell>
          <cell r="I382">
            <v>161401</v>
          </cell>
          <cell r="J382">
            <v>2178915</v>
          </cell>
          <cell r="K382" t="str">
            <v>CHI NHÁNH - CÔNG TY TNHH MỘT THÀNH VIÊN THỰC PHẨM SAIGON CO.OP - CO.OP FOOD MIỀN BẮC</v>
          </cell>
          <cell r="L382" t="str">
            <v>0309129418-115</v>
          </cell>
          <cell r="M382" t="str">
            <v>đã thanh toán 17.01.2025</v>
          </cell>
        </row>
        <row r="383">
          <cell r="D383">
            <v>70326</v>
          </cell>
          <cell r="E383" t="str">
            <v>1C24TNN</v>
          </cell>
          <cell r="F383" t="str">
            <v>Cửa hàng Co.op Food HN Vĩnh Hưng</v>
          </cell>
          <cell r="G383">
            <v>1045614</v>
          </cell>
          <cell r="H383" t="str">
            <v>8%</v>
          </cell>
          <cell r="I383">
            <v>83649</v>
          </cell>
          <cell r="J383">
            <v>1129263</v>
          </cell>
          <cell r="K383" t="str">
            <v>CHI NHÁNH - CÔNG TY TNHH MỘT THÀNH VIÊN THỰC PHẨM SAIGON CO.OP - CO.OP FOOD MIỀN BẮC</v>
          </cell>
          <cell r="L383" t="str">
            <v>0309129418-115</v>
          </cell>
          <cell r="M383" t="str">
            <v>đã thanh toán 17.01.2025</v>
          </cell>
        </row>
        <row r="384">
          <cell r="D384">
            <v>70345</v>
          </cell>
          <cell r="E384" t="str">
            <v>1C24TNN</v>
          </cell>
          <cell r="F384" t="str">
            <v>CÔNG TY TNHH MỘT THÀNH VIÊN CO.OP MART CẦN GIỜ</v>
          </cell>
          <cell r="G384">
            <v>530250</v>
          </cell>
          <cell r="H384" t="str">
            <v>8%</v>
          </cell>
          <cell r="I384">
            <v>42420</v>
          </cell>
          <cell r="J384">
            <v>572670</v>
          </cell>
          <cell r="K384" t="str">
            <v>CÔNG TY TNHH MỘT THÀNH VIÊN CO.OP MART CẦN GIỜ</v>
          </cell>
          <cell r="L384" t="str">
            <v>0311328890</v>
          </cell>
          <cell r="M384" t="str">
            <v>đã thanh toán 23.01.2025</v>
          </cell>
        </row>
        <row r="385">
          <cell r="D385">
            <v>70346</v>
          </cell>
          <cell r="E385" t="str">
            <v>1C24TNN</v>
          </cell>
          <cell r="F385" t="str">
            <v>CÔNG TY TNHH MỘT THÀNH VIÊN CO.OP MART CẦN GIỜ</v>
          </cell>
          <cell r="G385">
            <v>1786250</v>
          </cell>
          <cell r="H385" t="str">
            <v>8%</v>
          </cell>
          <cell r="I385">
            <v>142900</v>
          </cell>
          <cell r="J385">
            <v>1929150</v>
          </cell>
          <cell r="K385" t="str">
            <v>CÔNG TY TNHH MỘT THÀNH VIÊN CO.OP MART CẦN GIỜ</v>
          </cell>
          <cell r="L385" t="str">
            <v>0311328890</v>
          </cell>
          <cell r="M385" t="str">
            <v>đã thanh toán 17.01.2025</v>
          </cell>
        </row>
        <row r="386">
          <cell r="D386">
            <v>70347</v>
          </cell>
          <cell r="E386" t="str">
            <v>1C24TNN</v>
          </cell>
          <cell r="F386" t="str">
            <v>CÔNG TY TNHH TMDV SÀI GÒN VŨNG TÀU</v>
          </cell>
          <cell r="G386">
            <v>1060500</v>
          </cell>
          <cell r="H386" t="str">
            <v>8%</v>
          </cell>
          <cell r="I386">
            <v>84840</v>
          </cell>
          <cell r="J386">
            <v>1145340</v>
          </cell>
          <cell r="K386" t="str">
            <v>CÔNG TY TNHH TMDV SÀI GÒN VŨNG TÀU</v>
          </cell>
          <cell r="L386" t="str">
            <v>3500817878</v>
          </cell>
          <cell r="M386" t="str">
            <v>đã thanh toán 23.01.2025</v>
          </cell>
        </row>
        <row r="387">
          <cell r="D387">
            <v>70348</v>
          </cell>
          <cell r="E387" t="str">
            <v>1C24TNN</v>
          </cell>
          <cell r="F387" t="str">
            <v>CHI NHÁNH LIÊN HIỆP HỢP TÁC XÃ THƯƠNG MẠI TP. HỒ CHÍ MINH - CO.OPMART SƠN TRÀ</v>
          </cell>
          <cell r="G387">
            <v>1060500</v>
          </cell>
          <cell r="H387" t="str">
            <v>8%</v>
          </cell>
          <cell r="I387">
            <v>84840</v>
          </cell>
          <cell r="J387">
            <v>1145340</v>
          </cell>
          <cell r="K387" t="str">
            <v>CHI NHÁNH LIÊN HIỆP HỢP TÁC XÃ THƯƠNG MẠI TP. HỒ CHÍ MINH - CO.OPMART SƠN TRÀ</v>
          </cell>
          <cell r="L387" t="str">
            <v>0301175691-054</v>
          </cell>
          <cell r="M387" t="str">
            <v>đã thanh toán 23.01.2025</v>
          </cell>
        </row>
        <row r="388">
          <cell r="D388">
            <v>70349</v>
          </cell>
          <cell r="E388" t="str">
            <v>1C24TNN</v>
          </cell>
          <cell r="F388" t="str">
            <v>CÔNG TY TNHH MỘT THÀNH VIÊN SÀI GÒN CO.OP TAM KỲ</v>
          </cell>
          <cell r="G388">
            <v>2163000</v>
          </cell>
          <cell r="H388" t="str">
            <v>8%</v>
          </cell>
          <cell r="I388">
            <v>173040</v>
          </cell>
          <cell r="J388">
            <v>2336040</v>
          </cell>
          <cell r="K388" t="str">
            <v>CÔNG TY TNHH MỘT THÀNH VIÊN SÀI GÒN CO.OP TAM KỲ</v>
          </cell>
          <cell r="L388" t="str">
            <v>4000451095</v>
          </cell>
          <cell r="M388" t="str">
            <v>đã thanh toán 23.01.2025</v>
          </cell>
        </row>
        <row r="389">
          <cell r="D389">
            <v>70350</v>
          </cell>
          <cell r="E389" t="str">
            <v>1C24TNN</v>
          </cell>
          <cell r="F389" t="str">
            <v>CHI NHÁNH LIÊN HIỆP HỢP TÁC XÃ THƯƠNG MẠI TP. HỒ CHÍ MINH - CO.OPMART CƯ MGAR</v>
          </cell>
          <cell r="G389">
            <v>1297800</v>
          </cell>
          <cell r="H389" t="str">
            <v>8%</v>
          </cell>
          <cell r="I389">
            <v>103824</v>
          </cell>
          <cell r="J389">
            <v>1401624</v>
          </cell>
          <cell r="K389" t="str">
            <v>CHI NHÁNH LIÊN HIỆP HỢP TÁC XÃ THƯƠNG MẠI TP. HỒ CHÍ MINH - CO.OPMART CƯ MGAR</v>
          </cell>
          <cell r="L389" t="str">
            <v>0301175691-061</v>
          </cell>
          <cell r="M389" t="str">
            <v>đã thanh toán 23.01.2025</v>
          </cell>
        </row>
        <row r="390">
          <cell r="D390">
            <v>70351</v>
          </cell>
          <cell r="E390" t="str">
            <v>1C24TNN</v>
          </cell>
          <cell r="F390" t="str">
            <v>CHI NHÁNH LIÊN HIỆP HỢP TÁC XÃ THƯƠNG MẠI TP. HỒ CHÍ MINH - CO.OPMART CƯ MGAR</v>
          </cell>
          <cell r="G390">
            <v>1110580</v>
          </cell>
          <cell r="H390" t="str">
            <v>8%</v>
          </cell>
          <cell r="I390">
            <v>88846</v>
          </cell>
          <cell r="J390">
            <v>1199426</v>
          </cell>
          <cell r="K390" t="str">
            <v>CHI NHÁNH LIÊN HIỆP HỢP TÁC XÃ THƯƠNG MẠI TP. HỒ CHÍ MINH - CO.OPMART CƯ MGAR</v>
          </cell>
          <cell r="L390" t="str">
            <v>0301175691-061</v>
          </cell>
          <cell r="M390" t="str">
            <v>đã thanh toán 17.01.2025</v>
          </cell>
        </row>
        <row r="391">
          <cell r="D391">
            <v>70352</v>
          </cell>
          <cell r="E391" t="str">
            <v>1C24TNN</v>
          </cell>
          <cell r="F391" t="str">
            <v>CÔNG TY TNHH MỘT THÀNH VIÊN SÀI GÒN CO.OP BÌNH ĐỊNH</v>
          </cell>
          <cell r="G391">
            <v>3988920</v>
          </cell>
          <cell r="H391" t="str">
            <v>8%</v>
          </cell>
          <cell r="I391">
            <v>319114</v>
          </cell>
          <cell r="J391">
            <v>4308034</v>
          </cell>
          <cell r="K391" t="str">
            <v>CÔNG TY TNHH MỘT THÀNH VIÊN SÀI GÒN CO.OP BÌNH ĐỊNH</v>
          </cell>
          <cell r="L391" t="str">
            <v>4100506252</v>
          </cell>
          <cell r="M391" t="str">
            <v>đã thanh toán 17.01.2025</v>
          </cell>
        </row>
        <row r="392">
          <cell r="D392">
            <v>70353</v>
          </cell>
          <cell r="E392" t="str">
            <v>1C24TNN</v>
          </cell>
          <cell r="F392" t="str">
            <v>CHI NHÁNH LIÊN HIỆP HỢP TÁC XÃ THƯƠNG MẠI TP. HỒ CHÍ MINH - CO.OPMART ĐĂK NÔNG</v>
          </cell>
          <cell r="G392">
            <v>1924970</v>
          </cell>
          <cell r="H392" t="str">
            <v>8%</v>
          </cell>
          <cell r="I392">
            <v>153998</v>
          </cell>
          <cell r="J392">
            <v>2078968</v>
          </cell>
          <cell r="K392" t="str">
            <v>CHI NHÁNH LIÊN HIỆP HỢP TÁC XÃ THƯƠNG MẠI TP. HỒ CHÍ MINH - CO.OPMART ĐĂK NÔNG</v>
          </cell>
          <cell r="L392" t="str">
            <v>0301175691-016</v>
          </cell>
          <cell r="M392" t="str">
            <v>đã thanh toán 17.01.2025</v>
          </cell>
        </row>
        <row r="393">
          <cell r="D393">
            <v>70354</v>
          </cell>
          <cell r="E393" t="str">
            <v>1C24TNN</v>
          </cell>
          <cell r="F393" t="str">
            <v>CHI NHÁNH LIÊN HIỆP HỢP TÁC XÃ THƯƠNG MẠI TP.HỒ CHÍ MINH - CO.OPMART KON TUM</v>
          </cell>
          <cell r="G393">
            <v>2626100</v>
          </cell>
          <cell r="H393" t="str">
            <v>8%</v>
          </cell>
          <cell r="I393">
            <v>210088</v>
          </cell>
          <cell r="J393">
            <v>2836188</v>
          </cell>
          <cell r="K393" t="str">
            <v>CHI NHÁNH LIÊN HIỆP HỢP TÁC XÃ THƯƠNG MẠI TP.HỒ CHÍ MINH - CO.OPMART KON TUM</v>
          </cell>
          <cell r="L393" t="str">
            <v>0301175691-035</v>
          </cell>
          <cell r="M393" t="str">
            <v>đã thanh toán 17.01.2025</v>
          </cell>
        </row>
        <row r="394">
          <cell r="D394">
            <v>70355</v>
          </cell>
          <cell r="E394" t="str">
            <v>1C24TNN</v>
          </cell>
          <cell r="F394" t="str">
            <v>CÔNG TY TNHH TMDV SÀI GÒN VŨNG TÀU</v>
          </cell>
          <cell r="G394">
            <v>602190</v>
          </cell>
          <cell r="H394" t="str">
            <v>8%</v>
          </cell>
          <cell r="I394">
            <v>48175</v>
          </cell>
          <cell r="J394">
            <v>650365</v>
          </cell>
          <cell r="K394" t="str">
            <v>CÔNG TY TNHH TMDV SÀI GÒN VŨNG TÀU</v>
          </cell>
          <cell r="L394" t="str">
            <v>3500817878</v>
          </cell>
          <cell r="M394" t="str">
            <v>đã thanh toán 17.01.2025</v>
          </cell>
        </row>
        <row r="395">
          <cell r="D395">
            <v>70356</v>
          </cell>
          <cell r="E395" t="str">
            <v>1C24TNN</v>
          </cell>
          <cell r="F395" t="str">
            <v>CÔNG TY TNHH  MỘT THÀNH VIÊN THƯƠNG MẠI DỊCH VỤ SÀI GÒN - BUÔN MA THUỘT</v>
          </cell>
          <cell r="G395">
            <v>962485</v>
          </cell>
          <cell r="H395" t="str">
            <v>8%</v>
          </cell>
          <cell r="I395">
            <v>76999</v>
          </cell>
          <cell r="J395">
            <v>1039484</v>
          </cell>
          <cell r="K395" t="str">
            <v>CÔNG TY TNHH  MỘT THÀNH VIÊN THƯƠNG MẠI DỊCH VỤ SÀI GÒN - BUÔN MA THUỘT</v>
          </cell>
          <cell r="L395" t="str">
            <v>6000661931</v>
          </cell>
          <cell r="M395" t="str">
            <v>đã thanh toán 17.01.2025</v>
          </cell>
        </row>
        <row r="396">
          <cell r="D396">
            <v>70357</v>
          </cell>
          <cell r="E396" t="str">
            <v>1C24TNN</v>
          </cell>
          <cell r="F396" t="str">
            <v>CHI NHÁNH LIÊN HIỆP HỢP TÁC XÃ THƯƠNG MẠI TP. HỒ CHÍ MINH - CO.OPMART SƠN TRÀ</v>
          </cell>
          <cell r="G396">
            <v>1924970</v>
          </cell>
          <cell r="H396" t="str">
            <v>8%</v>
          </cell>
          <cell r="I396">
            <v>153998</v>
          </cell>
          <cell r="J396">
            <v>2078968</v>
          </cell>
          <cell r="K396" t="str">
            <v>CHI NHÁNH LIÊN HIỆP HỢP TÁC XÃ THƯƠNG MẠI TP. HỒ CHÍ MINH - CO.OPMART SƠN TRÀ</v>
          </cell>
          <cell r="L396" t="str">
            <v>0301175691-054</v>
          </cell>
          <cell r="M396" t="str">
            <v>đã thanh toán 17.01.2025</v>
          </cell>
        </row>
        <row r="397">
          <cell r="D397">
            <v>70358</v>
          </cell>
          <cell r="E397" t="str">
            <v>1C24TNN</v>
          </cell>
          <cell r="F397" t="str">
            <v>CO.OPMART AN NHƠN</v>
          </cell>
          <cell r="G397">
            <v>555290</v>
          </cell>
          <cell r="H397" t="str">
            <v>8%</v>
          </cell>
          <cell r="I397">
            <v>44423</v>
          </cell>
          <cell r="J397">
            <v>599713</v>
          </cell>
          <cell r="K397" t="str">
            <v>CÔNG TY TNHH MỘT THÀNH VIÊN SÀI GÒN CO.OP BÌNH ĐỊNH</v>
          </cell>
          <cell r="L397" t="str">
            <v>4100506252</v>
          </cell>
          <cell r="M397" t="str">
            <v>đã thanh toán 17.01.2025</v>
          </cell>
        </row>
        <row r="398">
          <cell r="D398">
            <v>70359</v>
          </cell>
          <cell r="E398" t="str">
            <v>1C24TNN</v>
          </cell>
          <cell r="F398" t="str">
            <v>CÔNG TY TNHH TMDV TIỀN GIANG - SÀI GÒN</v>
          </cell>
          <cell r="G398">
            <v>756020</v>
          </cell>
          <cell r="H398" t="str">
            <v>8%</v>
          </cell>
          <cell r="I398">
            <v>60482</v>
          </cell>
          <cell r="J398">
            <v>816502</v>
          </cell>
          <cell r="K398" t="str">
            <v>CÔNG TY TNHH TMDV TIỀN GIANG - SÀI GÒN</v>
          </cell>
          <cell r="L398" t="str">
            <v>1200582156</v>
          </cell>
          <cell r="M398" t="str">
            <v>đã thanh toán 17.01.2025</v>
          </cell>
        </row>
        <row r="399">
          <cell r="D399">
            <v>70360</v>
          </cell>
          <cell r="E399" t="str">
            <v>1C24TNN</v>
          </cell>
          <cell r="F399" t="str">
            <v>CÔNG TY TNHH MỘT THÀNH VIÊN THƯƠNG MẠI DỊCH VỤ SÀI GÒN - PHÚ YÊN</v>
          </cell>
          <cell r="G399">
            <v>1924970</v>
          </cell>
          <cell r="H399" t="str">
            <v>8%</v>
          </cell>
          <cell r="I399">
            <v>153998</v>
          </cell>
          <cell r="J399">
            <v>2078968</v>
          </cell>
          <cell r="K399" t="str">
            <v>CÔNG TY TNHH MỘT THÀNH VIÊN THƯƠNG MẠI DỊCH VỤ SÀI GÒN - PHÚ YÊN</v>
          </cell>
          <cell r="L399" t="str">
            <v>4400396829</v>
          </cell>
          <cell r="M399" t="str">
            <v>đã thanh toán 17.01.2025</v>
          </cell>
        </row>
        <row r="400">
          <cell r="D400">
            <v>70361</v>
          </cell>
          <cell r="E400" t="str">
            <v>1C24TNN</v>
          </cell>
          <cell r="F400" t="str">
            <v>CÔNG TY TNHH MỘT THÀNH VIÊN SÀI GÒN CO.OP TAM KỲ</v>
          </cell>
          <cell r="G400">
            <v>2823080</v>
          </cell>
          <cell r="H400" t="str">
            <v>8%</v>
          </cell>
          <cell r="I400">
            <v>225846</v>
          </cell>
          <cell r="J400">
            <v>3048926</v>
          </cell>
          <cell r="K400" t="str">
            <v>CÔNG TY TNHH MỘT THÀNH VIÊN SÀI GÒN CO.OP TAM KỲ</v>
          </cell>
          <cell r="L400" t="str">
            <v>4000451095</v>
          </cell>
          <cell r="M400" t="str">
            <v>đã thanh toán 17.01.2025</v>
          </cell>
        </row>
        <row r="401">
          <cell r="D401">
            <v>700</v>
          </cell>
          <cell r="E401" t="str">
            <v>1K24TGV</v>
          </cell>
          <cell r="F401" t="str">
            <v>Hàng trả - 543-00543-CO.OPMART CHAU THANH TAY NINH - phiếu HT0006200 - COOP-049</v>
          </cell>
          <cell r="G401">
            <v>-441000</v>
          </cell>
          <cell r="H401" t="str">
            <v>8%</v>
          </cell>
          <cell r="I401">
            <v>-35280</v>
          </cell>
          <cell r="J401">
            <v>-476280</v>
          </cell>
          <cell r="K401" t="str">
            <v>CHI NHÁNH LIÊN HIỆP HỢP TÁC XÃ THƯƠNG MẠI TP. HỒ CHÍ MINH-CO.OPMART CHÂU THÀNH TÂY NINH</v>
          </cell>
          <cell r="L401" t="str">
            <v>0301175691-049</v>
          </cell>
          <cell r="M401" t="str">
            <v>đã thanh toán 23.01.2025</v>
          </cell>
        </row>
        <row r="402">
          <cell r="D402">
            <v>758</v>
          </cell>
          <cell r="E402" t="str">
            <v>1K24THS</v>
          </cell>
          <cell r="F402" t="str">
            <v>Hàng trả - 133-00133-Co.opMart Nhieu Loc - phiếu HT0006202 - COOPNHIEULOC</v>
          </cell>
          <cell r="G402">
            <v>-352800</v>
          </cell>
          <cell r="H402" t="str">
            <v>8%</v>
          </cell>
          <cell r="I402">
            <v>-28224</v>
          </cell>
          <cell r="J402">
            <v>-381024</v>
          </cell>
          <cell r="K402" t="str">
            <v>CÔNG TY TNHH MỘT THÀNH VIÊN SÀI GÒN CO.OP NHIÊU LỘC</v>
          </cell>
          <cell r="L402" t="str">
            <v>0305305768</v>
          </cell>
          <cell r="M402" t="str">
            <v>đã thanh toán 27.02.2025</v>
          </cell>
        </row>
        <row r="403">
          <cell r="D403">
            <v>759</v>
          </cell>
          <cell r="E403" t="str">
            <v>1K24THS</v>
          </cell>
          <cell r="F403" t="str">
            <v>Hàng trả - 133-00133-Co.opMart Nhieu Loc - phiếu HT0006201 - COOPNHIEULOC</v>
          </cell>
          <cell r="G403">
            <v>-938129</v>
          </cell>
          <cell r="H403" t="str">
            <v>8%</v>
          </cell>
          <cell r="I403">
            <v>-75050</v>
          </cell>
          <cell r="J403">
            <v>-1013179</v>
          </cell>
          <cell r="K403" t="str">
            <v>CÔNG TY TNHH MỘT THÀNH VIÊN SÀI GÒN CO.OP NHIÊU LỘC</v>
          </cell>
          <cell r="L403" t="str">
            <v>0305305768</v>
          </cell>
          <cell r="M403" t="str">
            <v>đã thanh toán 17.01.2025</v>
          </cell>
        </row>
        <row r="404">
          <cell r="D404">
            <v>781</v>
          </cell>
          <cell r="E404" t="str">
            <v>1K24TVD</v>
          </cell>
          <cell r="F404" t="str">
            <v>Hàng trả - 9309-09309-CF BD VINH PHU 41 - COOPFOOD-123</v>
          </cell>
          <cell r="G404">
            <v>-302408</v>
          </cell>
          <cell r="H404" t="str">
            <v>8%</v>
          </cell>
          <cell r="I404">
            <v>-24193</v>
          </cell>
          <cell r="J404">
            <v>-326601</v>
          </cell>
          <cell r="K404" t="str">
            <v>CHI NHÁNH CÔNG TY TNHH MỘT THÀNH VIÊN THỰC PHẨM SAIGON CO.OP - CO.OP FOOD KHU VỰC BÌNH DƯƠNG</v>
          </cell>
          <cell r="L404" t="str">
            <v>0309129418-123</v>
          </cell>
          <cell r="M404" t="str">
            <v>đã thanh toán 17.01.2025</v>
          </cell>
        </row>
        <row r="405">
          <cell r="D405">
            <v>23934</v>
          </cell>
          <cell r="E405" t="str">
            <v>1K24TVA</v>
          </cell>
          <cell r="F405" t="str">
            <v>Hàng trả - 2023-02023-CF DS2 TRUONG THO - coop0104</v>
          </cell>
          <cell r="G405">
            <v>-151204</v>
          </cell>
          <cell r="H405" t="str">
            <v>8%</v>
          </cell>
          <cell r="I405">
            <v>-12096</v>
          </cell>
          <cell r="J405">
            <v>-163300</v>
          </cell>
          <cell r="K405" t="str">
            <v>CÔNG TY TNHH MỘT THÀNH VIÊN THỰC PHẨM SAIGON CO.OP</v>
          </cell>
          <cell r="L405" t="str">
            <v>0309129418</v>
          </cell>
          <cell r="M405" t="str">
            <v>đã thanh toán 17.01.2025</v>
          </cell>
        </row>
        <row r="406">
          <cell r="D406">
            <v>70371</v>
          </cell>
          <cell r="E406" t="str">
            <v>1C24TNN</v>
          </cell>
          <cell r="F406" t="str">
            <v>CÔNG TY TNHH MỘT THÀNH VIÊN SÀI GÒN CO.OP XA LỘ HÀ NỘI</v>
          </cell>
          <cell r="G406">
            <v>1529105</v>
          </cell>
          <cell r="H406" t="str">
            <v>8%</v>
          </cell>
          <cell r="I406">
            <v>122328</v>
          </cell>
          <cell r="J406">
            <v>1651433</v>
          </cell>
          <cell r="K406" t="str">
            <v>CÔNG TY TNHH MỘT THÀNH VIÊN SÀI GÒN CO.OP XA LỘ HÀ NỘI</v>
          </cell>
          <cell r="L406" t="str">
            <v>0305767459</v>
          </cell>
          <cell r="M406" t="str">
            <v>đã thanh toán 17.01.2025</v>
          </cell>
        </row>
        <row r="407">
          <cell r="D407">
            <v>70374</v>
          </cell>
          <cell r="E407" t="str">
            <v>1C24TNN</v>
          </cell>
          <cell r="F407" t="str">
            <v>Cửa Hàng Co.opFood 9 View</v>
          </cell>
          <cell r="G407">
            <v>1123175</v>
          </cell>
          <cell r="H407" t="str">
            <v>8%</v>
          </cell>
          <cell r="I407">
            <v>89854</v>
          </cell>
          <cell r="J407">
            <v>1213029</v>
          </cell>
          <cell r="K407" t="str">
            <v>CÔNG TY TNHH MỘT THÀNH VIÊN THỰC PHẨM SAIGON CO.OP</v>
          </cell>
          <cell r="L407" t="str">
            <v>0309129418</v>
          </cell>
          <cell r="M407" t="str">
            <v>đã thanh toán 17.01.2025</v>
          </cell>
        </row>
        <row r="408">
          <cell r="D408">
            <v>70375</v>
          </cell>
          <cell r="E408" t="str">
            <v>1C24TNN</v>
          </cell>
          <cell r="F408" t="str">
            <v>Cửa Hàng Co.opFood Đỗ Xuân Hợp</v>
          </cell>
          <cell r="G408">
            <v>1313232</v>
          </cell>
          <cell r="H408" t="str">
            <v>8%</v>
          </cell>
          <cell r="I408">
            <v>105059</v>
          </cell>
          <cell r="J408">
            <v>1418291</v>
          </cell>
          <cell r="K408" t="str">
            <v>CÔNG TY TNHH MỘT THÀNH VIÊN THỰC PHẨM SAIGON CO.OP</v>
          </cell>
          <cell r="L408" t="str">
            <v>0309129418</v>
          </cell>
          <cell r="M408" t="str">
            <v>đã thanh toán 17.01.2025</v>
          </cell>
        </row>
        <row r="409">
          <cell r="D409">
            <v>70376</v>
          </cell>
          <cell r="E409" t="str">
            <v>1C24TNN</v>
          </cell>
          <cell r="F409" t="str">
            <v>Cửa hàng Co.op Food Đông Tăng Long</v>
          </cell>
          <cell r="G409">
            <v>925020</v>
          </cell>
          <cell r="H409" t="str">
            <v>8%</v>
          </cell>
          <cell r="I409">
            <v>74002</v>
          </cell>
          <cell r="J409">
            <v>999022</v>
          </cell>
          <cell r="K409" t="str">
            <v>CÔNG TY TNHH MỘT THÀNH VIÊN THỰC PHẨM SAIGON CO.OP</v>
          </cell>
          <cell r="L409" t="str">
            <v>0309129418</v>
          </cell>
          <cell r="M409" t="str">
            <v>đã thanh toán 17.01.2025</v>
          </cell>
        </row>
        <row r="410">
          <cell r="D410">
            <v>70377</v>
          </cell>
          <cell r="E410" t="str">
            <v>1C24TNN</v>
          </cell>
          <cell r="F410" t="str">
            <v>Cửa Hàng Co.opFood Hoàng Hữu Nam</v>
          </cell>
          <cell r="G410">
            <v>449270</v>
          </cell>
          <cell r="H410" t="str">
            <v>8%</v>
          </cell>
          <cell r="I410">
            <v>35942</v>
          </cell>
          <cell r="J410">
            <v>485212</v>
          </cell>
          <cell r="K410" t="str">
            <v>CÔNG TY TNHH MỘT THÀNH VIÊN THỰC PHẨM SAIGON CO.OP</v>
          </cell>
          <cell r="L410" t="str">
            <v>0309129418</v>
          </cell>
          <cell r="M410" t="str">
            <v>đã thanh toán 17.01.2025</v>
          </cell>
        </row>
        <row r="411">
          <cell r="D411">
            <v>70378</v>
          </cell>
          <cell r="E411" t="str">
            <v>1C24TNN</v>
          </cell>
          <cell r="F411" t="str">
            <v>Cửa Hàng Co.opFood Minh Đức</v>
          </cell>
          <cell r="G411">
            <v>544830</v>
          </cell>
          <cell r="H411" t="str">
            <v>8%</v>
          </cell>
          <cell r="I411">
            <v>43586</v>
          </cell>
          <cell r="J411">
            <v>588416</v>
          </cell>
          <cell r="K411" t="str">
            <v>CÔNG TY TNHH MỘT THÀNH VIÊN THỰC PHẨM SAIGON CO.OP</v>
          </cell>
          <cell r="L411" t="str">
            <v>0309129418</v>
          </cell>
          <cell r="M411" t="str">
            <v>đã thanh toán 17.01.2025</v>
          </cell>
        </row>
        <row r="412">
          <cell r="D412">
            <v>70380</v>
          </cell>
          <cell r="E412" t="str">
            <v>1C24TNN</v>
          </cell>
          <cell r="F412" t="str">
            <v>CÔNG TY TNHH MỘT THÀNH VIÊN SÀI GÒN CO.OP THẮNG LỢI</v>
          </cell>
          <cell r="G412">
            <v>742350</v>
          </cell>
          <cell r="H412" t="str">
            <v>8%</v>
          </cell>
          <cell r="I412">
            <v>59388</v>
          </cell>
          <cell r="J412">
            <v>801738</v>
          </cell>
          <cell r="K412" t="str">
            <v>CÔNG TY TNHH MỘT THÀNH VIÊN SÀI GÒN CO.OP THẮNG LỢI</v>
          </cell>
          <cell r="L412" t="str">
            <v>0305781598</v>
          </cell>
          <cell r="M412" t="str">
            <v>đã thanh toán 23.01.2025</v>
          </cell>
        </row>
        <row r="413">
          <cell r="D413">
            <v>70381</v>
          </cell>
          <cell r="E413" t="str">
            <v>1C24TNN</v>
          </cell>
          <cell r="F413" t="str">
            <v>Cửa Hàng Co.opFood Phạm Văn Bạch</v>
          </cell>
          <cell r="G413">
            <v>533904</v>
          </cell>
          <cell r="H413" t="str">
            <v>8%</v>
          </cell>
          <cell r="I413">
            <v>42712</v>
          </cell>
          <cell r="J413">
            <v>576616</v>
          </cell>
          <cell r="K413" t="str">
            <v>CÔNG TY TNHH MỘT THÀNH VIÊN THỰC PHẨM SAIGON CO.OP</v>
          </cell>
          <cell r="L413" t="str">
            <v>0309129418</v>
          </cell>
          <cell r="M413" t="str">
            <v>đã thanh toán 17.01.2025</v>
          </cell>
        </row>
        <row r="414">
          <cell r="D414">
            <v>70382</v>
          </cell>
          <cell r="E414" t="str">
            <v>1C24TNN</v>
          </cell>
          <cell r="F414" t="str">
            <v>Cửa Hàng Co.opFood Nguyễn Thị Đặng 367</v>
          </cell>
          <cell r="G414">
            <v>738900</v>
          </cell>
          <cell r="H414" t="str">
            <v>8%</v>
          </cell>
          <cell r="I414">
            <v>59112</v>
          </cell>
          <cell r="J414">
            <v>798012</v>
          </cell>
          <cell r="K414" t="str">
            <v>CÔNG TY TNHH MỘT THÀNH VIÊN THỰC PHẨM SAIGON CO.OP</v>
          </cell>
          <cell r="L414" t="str">
            <v>0309129418</v>
          </cell>
          <cell r="M414" t="str">
            <v>đã thanh toán 17.01.2025</v>
          </cell>
        </row>
        <row r="415">
          <cell r="D415">
            <v>70384</v>
          </cell>
          <cell r="E415" t="str">
            <v>1C24TNN</v>
          </cell>
          <cell r="F415" t="str">
            <v>CN LIÊN HIỆP HỢP TÁC XÃ THƯƠNG MẠI TP. HỒ CHÍ MINH - CO.OPMART ĐỖ VĂN DẬY</v>
          </cell>
          <cell r="G415">
            <v>530250</v>
          </cell>
          <cell r="H415" t="str">
            <v>8%</v>
          </cell>
          <cell r="I415">
            <v>42420</v>
          </cell>
          <cell r="J415">
            <v>572670</v>
          </cell>
          <cell r="K415" t="str">
            <v>CN LIÊN HIỆP HỢP TÁC XÃ THƯƠNG MẠI TP. HỒ CHÍ MINH - CO.OPMART ĐỖ VĂN DẬY</v>
          </cell>
          <cell r="L415" t="str">
            <v>0301175691-058</v>
          </cell>
          <cell r="M415" t="str">
            <v>đã thanh toán 23.01.2025</v>
          </cell>
        </row>
        <row r="416">
          <cell r="D416">
            <v>70385</v>
          </cell>
          <cell r="E416" t="str">
            <v>1C24TNN</v>
          </cell>
          <cell r="F416" t="str">
            <v>CN LIÊN HIỆP HỢP TÁC XÃ THƯƠNG MẠI TP. HỒ CHÍ MINH - CO.OPMART HIỆP THÀNH</v>
          </cell>
          <cell r="G416">
            <v>636300</v>
          </cell>
          <cell r="H416" t="str">
            <v>8%</v>
          </cell>
          <cell r="I416">
            <v>50904</v>
          </cell>
          <cell r="J416">
            <v>687204</v>
          </cell>
          <cell r="K416" t="str">
            <v>CN LIÊN HIỆP HỢP TÁC XÃ THƯƠNG MẠI TP. HỒ CHÍ MINH - CO.OPMART HIỆP THÀNH</v>
          </cell>
          <cell r="L416" t="str">
            <v>0301175691-056</v>
          </cell>
          <cell r="M416" t="str">
            <v>đã thanh toán 23.01.2025</v>
          </cell>
        </row>
        <row r="417">
          <cell r="D417">
            <v>70386</v>
          </cell>
          <cell r="E417" t="str">
            <v>1C24TNN</v>
          </cell>
          <cell r="F417" t="str">
            <v>Cửa Hàng Co.opFood Tân Thạnh Đông</v>
          </cell>
          <cell r="G417">
            <v>850652</v>
          </cell>
          <cell r="H417" t="str">
            <v>8%</v>
          </cell>
          <cell r="I417">
            <v>68052</v>
          </cell>
          <cell r="J417">
            <v>918704</v>
          </cell>
          <cell r="K417" t="str">
            <v>CÔNG TY TNHH MỘT THÀNH VIÊN THỰC PHẨM SAIGON CO.OP</v>
          </cell>
          <cell r="L417" t="str">
            <v>0309129418</v>
          </cell>
          <cell r="M417" t="str">
            <v>đã thanh toán 17.01.2025</v>
          </cell>
        </row>
        <row r="418">
          <cell r="D418">
            <v>70389</v>
          </cell>
          <cell r="E418" t="str">
            <v>1C24TNN</v>
          </cell>
          <cell r="F418" t="str">
            <v>CÔNG TY TNHH MỘT THÀNH VIÊN SÀI GÒN CO.OP CỦ CHI</v>
          </cell>
          <cell r="G418">
            <v>3849940</v>
          </cell>
          <cell r="H418" t="str">
            <v>8%</v>
          </cell>
          <cell r="I418">
            <v>307995</v>
          </cell>
          <cell r="J418">
            <v>4157935</v>
          </cell>
          <cell r="K418" t="str">
            <v>CÔNG TY TNHH MỘT THÀNH VIÊN SÀI GÒN CO.OP CỦ CHI</v>
          </cell>
          <cell r="L418" t="str">
            <v>0310178586</v>
          </cell>
          <cell r="M418" t="str">
            <v>đã thanh toán 17.01.2025</v>
          </cell>
        </row>
        <row r="419">
          <cell r="D419">
            <v>70390</v>
          </cell>
          <cell r="E419" t="str">
            <v>1C24TNN</v>
          </cell>
          <cell r="F419" t="str">
            <v>CÔNG TY TNHH MỘT THÀNH VIÊN SÀI GÒN CO.OP CỦ CHI</v>
          </cell>
          <cell r="G419">
            <v>530250</v>
          </cell>
          <cell r="H419" t="str">
            <v>8%</v>
          </cell>
          <cell r="I419">
            <v>42420</v>
          </cell>
          <cell r="J419">
            <v>572670</v>
          </cell>
          <cell r="K419" t="str">
            <v>CÔNG TY TNHH MỘT THÀNH VIÊN SÀI GÒN CO.OP CỦ CHI</v>
          </cell>
          <cell r="L419" t="str">
            <v>0310178586</v>
          </cell>
          <cell r="M419" t="str">
            <v>đã thanh toán 23.01.2025</v>
          </cell>
        </row>
        <row r="420">
          <cell r="D420">
            <v>70392</v>
          </cell>
          <cell r="E420" t="str">
            <v>1C24TNN</v>
          </cell>
          <cell r="F420" t="str">
            <v>Cửa Hàng Co.opFood Phan Văn Hớn 285</v>
          </cell>
          <cell r="G420">
            <v>227154</v>
          </cell>
          <cell r="H420" t="str">
            <v>8%</v>
          </cell>
          <cell r="I420">
            <v>18172</v>
          </cell>
          <cell r="J420">
            <v>245326</v>
          </cell>
          <cell r="K420" t="str">
            <v>CÔNG TY TNHH MỘT THÀNH VIÊN THỰC PHẨM SAIGON CO.OP</v>
          </cell>
          <cell r="L420" t="str">
            <v>0309129418</v>
          </cell>
          <cell r="M420" t="str">
            <v>đã thanh toán 17.01.2025</v>
          </cell>
        </row>
        <row r="421">
          <cell r="D421">
            <v>70395</v>
          </cell>
          <cell r="E421" t="str">
            <v>1C24TNN</v>
          </cell>
          <cell r="F421" t="str">
            <v>CÔNG TY TNHH MỘT THÀNH VIÊN CO.OPMART BÌNH TRIỆU</v>
          </cell>
          <cell r="G421">
            <v>530250</v>
          </cell>
          <cell r="H421" t="str">
            <v>8%</v>
          </cell>
          <cell r="I421">
            <v>42420</v>
          </cell>
          <cell r="J421">
            <v>572670</v>
          </cell>
          <cell r="K421" t="str">
            <v>CÔNG TY TNHH MỘT THÀNH VIÊN CO.OPMART BÌNH TRIỆU</v>
          </cell>
          <cell r="L421" t="str">
            <v>0312302969</v>
          </cell>
          <cell r="M421" t="str">
            <v>đã thanh toán 23.01.2025</v>
          </cell>
        </row>
        <row r="422">
          <cell r="D422">
            <v>70396</v>
          </cell>
          <cell r="E422" t="str">
            <v>1C24TNN</v>
          </cell>
          <cell r="F422" t="str">
            <v>CHI NHÁNH LIÊN HIỆP HỢP TÁC XÃ THƯƠNG MẠI TP. HỒ CHÍ MINH - CO.OPMART TAM BÌNH</v>
          </cell>
          <cell r="G422">
            <v>636300</v>
          </cell>
          <cell r="H422" t="str">
            <v>8%</v>
          </cell>
          <cell r="I422">
            <v>50904</v>
          </cell>
          <cell r="J422">
            <v>687204</v>
          </cell>
          <cell r="K422" t="str">
            <v>CHI NHÁNH LIÊN HIỆP HỢP TÁC XÃ THƯƠNG MẠI TP. HỒ CHÍ MINH - CO.OPMART TAM BÌNH</v>
          </cell>
          <cell r="L422" t="str">
            <v>0301175691-064</v>
          </cell>
          <cell r="M422" t="str">
            <v>đã thanh toán 23.01.2025</v>
          </cell>
        </row>
        <row r="423">
          <cell r="D423">
            <v>70397</v>
          </cell>
          <cell r="E423" t="str">
            <v>1C24TNN</v>
          </cell>
          <cell r="F423" t="str">
            <v>Cửa Hàng Co.opFood Tam Bình 196</v>
          </cell>
          <cell r="G423">
            <v>1031103</v>
          </cell>
          <cell r="H423" t="str">
            <v>8%</v>
          </cell>
          <cell r="I423">
            <v>82488</v>
          </cell>
          <cell r="J423">
            <v>1113591</v>
          </cell>
          <cell r="K423" t="str">
            <v>CÔNG TY TNHH MỘT THÀNH VIÊN THỰC PHẨM SAIGON CO.OP</v>
          </cell>
          <cell r="L423" t="str">
            <v>0309129418</v>
          </cell>
          <cell r="M423" t="str">
            <v>đã thanh toán 17.01.2025</v>
          </cell>
        </row>
        <row r="424">
          <cell r="D424">
            <v>70398</v>
          </cell>
          <cell r="E424" t="str">
            <v>1C24TNN</v>
          </cell>
          <cell r="F424" t="str">
            <v>Cửa hàng Co.opFood Tam Bình</v>
          </cell>
          <cell r="G424">
            <v>267300</v>
          </cell>
          <cell r="H424" t="str">
            <v>8%</v>
          </cell>
          <cell r="I424">
            <v>21384</v>
          </cell>
          <cell r="J424">
            <v>288684</v>
          </cell>
          <cell r="K424" t="str">
            <v>CÔNG TY TNHH MỘT THÀNH VIÊN THỰC PHẨM SAIGON CO.OP</v>
          </cell>
          <cell r="L424" t="str">
            <v>0309129418</v>
          </cell>
          <cell r="M424" t="str">
            <v>đã thanh toán 17.01.2025</v>
          </cell>
        </row>
        <row r="425">
          <cell r="D425">
            <v>70399</v>
          </cell>
          <cell r="E425" t="str">
            <v>1C24TNN</v>
          </cell>
          <cell r="F425" t="str">
            <v>CÔNG TY TNHH MỘT THÀNH VIÊN TMDV SIÊU THỊ CO.OPMART ĐÀ NẴNG</v>
          </cell>
          <cell r="G425">
            <v>2664875</v>
          </cell>
          <cell r="H425" t="str">
            <v>8%</v>
          </cell>
          <cell r="I425">
            <v>213190</v>
          </cell>
          <cell r="J425">
            <v>2878065</v>
          </cell>
          <cell r="K425" t="str">
            <v>CÔNG TY TNHH MỘT THÀNH VIÊN TMDV SIÊU THỊ CO.OPMART ĐÀ NẴNG</v>
          </cell>
          <cell r="L425" t="str">
            <v>0401281414</v>
          </cell>
          <cell r="M425" t="str">
            <v>đã thanh toán 17.01.2025</v>
          </cell>
        </row>
        <row r="426">
          <cell r="D426">
            <v>70400</v>
          </cell>
          <cell r="E426" t="str">
            <v>1C24TNN</v>
          </cell>
          <cell r="F426" t="str">
            <v>CHI NHÁNH LIÊN HIỆP HỢP TÁC XÃ THƯƠNG MẠI TP. HỒ CHÍ MINH - CO.OPMART BÀ RỊA</v>
          </cell>
          <cell r="G426">
            <v>1571360</v>
          </cell>
          <cell r="H426" t="str">
            <v>8%</v>
          </cell>
          <cell r="I426">
            <v>125709</v>
          </cell>
          <cell r="J426">
            <v>1697069</v>
          </cell>
          <cell r="K426" t="str">
            <v>CHI NHÁNH LIÊN HIỆP HỢP TÁC XÃ THƯƠNG MẠI TP. HỒ CHÍ MINH - CO.OPMART BÀ RỊA</v>
          </cell>
          <cell r="L426" t="str">
            <v>0301175691-024</v>
          </cell>
          <cell r="M426" t="str">
            <v>đã thanh toán 17.01.2025</v>
          </cell>
        </row>
        <row r="427">
          <cell r="D427">
            <v>70416</v>
          </cell>
          <cell r="E427" t="str">
            <v>1C24TNN</v>
          </cell>
          <cell r="F427" t="str">
            <v>Cửa Hàng Co.opFood Thanh Đa</v>
          </cell>
          <cell r="G427">
            <v>595330</v>
          </cell>
          <cell r="H427" t="str">
            <v>8%</v>
          </cell>
          <cell r="I427">
            <v>47626</v>
          </cell>
          <cell r="J427">
            <v>642956</v>
          </cell>
          <cell r="K427" t="str">
            <v>CÔNG TY TNHH MỘT THÀNH VIÊN THỰC PHẨM SAIGON CO.OP</v>
          </cell>
          <cell r="L427" t="str">
            <v>0309129418</v>
          </cell>
          <cell r="M427" t="str">
            <v>đã thanh toán 17.01.2025</v>
          </cell>
        </row>
        <row r="428">
          <cell r="D428">
            <v>70417</v>
          </cell>
          <cell r="E428" t="str">
            <v>1C24TNN</v>
          </cell>
          <cell r="F428" t="str">
            <v>CHI NHÁNH LIÊN HIỆP HTX THƯƠNG MẠI TP.HCM - CO.OPMART CHU VĂN AN</v>
          </cell>
          <cell r="G428">
            <v>530250</v>
          </cell>
          <cell r="H428" t="str">
            <v>8%</v>
          </cell>
          <cell r="I428">
            <v>42420</v>
          </cell>
          <cell r="J428">
            <v>572670</v>
          </cell>
          <cell r="K428" t="str">
            <v>CHI NHÁNH LIÊN HIỆP HTX THƯƠNG MẠI TP.HCM - CO.OPMART CHU VĂN AN</v>
          </cell>
          <cell r="L428" t="str">
            <v>0301175691-036</v>
          </cell>
          <cell r="M428" t="str">
            <v>đã thanh toán 23.01.2025</v>
          </cell>
        </row>
        <row r="429">
          <cell r="D429">
            <v>70418</v>
          </cell>
          <cell r="E429" t="str">
            <v>1C24TNN</v>
          </cell>
          <cell r="F429" t="str">
            <v>Cửa hàng Co.op Food Phan Văn Hân 182</v>
          </cell>
          <cell r="G429">
            <v>222750</v>
          </cell>
          <cell r="H429" t="str">
            <v>8%</v>
          </cell>
          <cell r="I429">
            <v>17820</v>
          </cell>
          <cell r="J429">
            <v>240570</v>
          </cell>
          <cell r="K429" t="str">
            <v>CÔNG TY TNHH MỘT THÀNH VIÊN THỰC PHẨM SAIGON CO.OP</v>
          </cell>
          <cell r="L429" t="str">
            <v>0309129418</v>
          </cell>
          <cell r="M429" t="str">
            <v>đã thanh toán 17.01.2025</v>
          </cell>
        </row>
        <row r="430">
          <cell r="D430">
            <v>70419</v>
          </cell>
          <cell r="E430" t="str">
            <v>1C24TNN</v>
          </cell>
          <cell r="F430" t="str">
            <v>Cửa Hàng Co.opFood Nhà Bè</v>
          </cell>
          <cell r="G430">
            <v>367155</v>
          </cell>
          <cell r="H430" t="str">
            <v>8%</v>
          </cell>
          <cell r="I430">
            <v>29372</v>
          </cell>
          <cell r="J430">
            <v>396527</v>
          </cell>
          <cell r="K430" t="str">
            <v>CÔNG TY TNHH MỘT THÀNH VIÊN THỰC PHẨM SAIGON CO.OP</v>
          </cell>
          <cell r="L430" t="str">
            <v>0309129418</v>
          </cell>
          <cell r="M430" t="str">
            <v>đã thanh toán 17.01.2025</v>
          </cell>
        </row>
        <row r="431">
          <cell r="D431">
            <v>70420</v>
          </cell>
          <cell r="E431" t="str">
            <v>1C24TNN</v>
          </cell>
          <cell r="F431" t="str">
            <v>Cửa Hàng Co.opFood Trần Quốc Thảo 171</v>
          </cell>
          <cell r="G431">
            <v>762648</v>
          </cell>
          <cell r="H431" t="str">
            <v>8%</v>
          </cell>
          <cell r="I431">
            <v>61012</v>
          </cell>
          <cell r="J431">
            <v>823660</v>
          </cell>
          <cell r="K431" t="str">
            <v>CÔNG TY TNHH MỘT THÀNH VIÊN THỰC PHẨM SAIGON CO.OP</v>
          </cell>
          <cell r="L431" t="str">
            <v>0309129418</v>
          </cell>
          <cell r="M431" t="str">
            <v>đã thanh toán 17.01.2025</v>
          </cell>
        </row>
        <row r="432">
          <cell r="D432">
            <v>70421</v>
          </cell>
          <cell r="E432" t="str">
            <v>1C24TNN</v>
          </cell>
          <cell r="F432" t="str">
            <v>Cửa Hàng Co.opFood Nguyễn Thông 1</v>
          </cell>
          <cell r="G432">
            <v>737956</v>
          </cell>
          <cell r="H432" t="str">
            <v>8%</v>
          </cell>
          <cell r="I432">
            <v>59036</v>
          </cell>
          <cell r="J432">
            <v>796992</v>
          </cell>
          <cell r="K432" t="str">
            <v>CÔNG TY TNHH MỘT THÀNH VIÊN THỰC PHẨM SAIGON CO.OP</v>
          </cell>
          <cell r="L432" t="str">
            <v>0309129418</v>
          </cell>
          <cell r="M432" t="str">
            <v>đã thanh toán 17.01.2025</v>
          </cell>
        </row>
        <row r="433">
          <cell r="D433">
            <v>70422</v>
          </cell>
          <cell r="E433" t="str">
            <v>1C24TNN</v>
          </cell>
          <cell r="F433" t="str">
            <v>Cửa Hàng Co.opFood Nguyễn Thái Học Premium</v>
          </cell>
          <cell r="G433">
            <v>449055</v>
          </cell>
          <cell r="H433" t="str">
            <v>8%</v>
          </cell>
          <cell r="I433">
            <v>35924</v>
          </cell>
          <cell r="J433">
            <v>484979</v>
          </cell>
          <cell r="K433" t="str">
            <v>CÔNG TY TNHH MỘT THÀNH VIÊN THỰC PHẨM SAIGON CO.OP</v>
          </cell>
          <cell r="L433" t="str">
            <v>0309129418</v>
          </cell>
          <cell r="M433" t="str">
            <v>đã thanh toán 17.01.2025</v>
          </cell>
        </row>
        <row r="434">
          <cell r="D434">
            <v>70423</v>
          </cell>
          <cell r="E434" t="str">
            <v>1C24TNN</v>
          </cell>
          <cell r="F434" t="str">
            <v>Cửa hàng Co.op Food CC Hoàng Anh Gold House</v>
          </cell>
          <cell r="G434">
            <v>772036</v>
          </cell>
          <cell r="H434" t="str">
            <v>8%</v>
          </cell>
          <cell r="I434">
            <v>61763</v>
          </cell>
          <cell r="J434">
            <v>833799</v>
          </cell>
          <cell r="K434" t="str">
            <v>CÔNG TY TNHH MỘT THÀNH VIÊN THỰC PHẨM SAIGON CO.OP</v>
          </cell>
          <cell r="L434" t="str">
            <v>0309129418</v>
          </cell>
          <cell r="M434" t="str">
            <v>đã thanh toán 17.01.2025</v>
          </cell>
        </row>
        <row r="435">
          <cell r="D435">
            <v>70424</v>
          </cell>
          <cell r="E435" t="str">
            <v>1C24TNN</v>
          </cell>
          <cell r="F435" t="str">
            <v>Cửa Hàng Co.opFood Hoàng Anh Thanh Bình</v>
          </cell>
          <cell r="G435">
            <v>822590</v>
          </cell>
          <cell r="H435" t="str">
            <v>8%</v>
          </cell>
          <cell r="I435">
            <v>65807</v>
          </cell>
          <cell r="J435">
            <v>888397</v>
          </cell>
          <cell r="K435" t="str">
            <v>CÔNG TY TNHH MỘT THÀNH VIÊN THỰC PHẨM SAIGON CO.OP</v>
          </cell>
          <cell r="L435" t="str">
            <v>0309129418</v>
          </cell>
          <cell r="M435" t="str">
            <v>đã thanh toán 17.01.2025</v>
          </cell>
        </row>
        <row r="436">
          <cell r="D436">
            <v>70425</v>
          </cell>
          <cell r="E436" t="str">
            <v>1C24TNN</v>
          </cell>
          <cell r="F436" t="str">
            <v>CÔNG TY TNHH MỘT THÀNH VIÊN SÀI GÒN CO.OP GÒ VẤP</v>
          </cell>
          <cell r="G436">
            <v>530250</v>
          </cell>
          <cell r="H436" t="str">
            <v>8%</v>
          </cell>
          <cell r="I436">
            <v>42420</v>
          </cell>
          <cell r="J436">
            <v>572670</v>
          </cell>
          <cell r="K436" t="str">
            <v>CÔNG TY TNHH MỘT THÀNH VIÊN SÀI GÒN CO.OP GÒ VẤP</v>
          </cell>
          <cell r="L436" t="str">
            <v>0309120630</v>
          </cell>
          <cell r="M436" t="str">
            <v>đã thanh toán 23.01.2025</v>
          </cell>
        </row>
        <row r="437">
          <cell r="D437">
            <v>70427</v>
          </cell>
          <cell r="E437" t="str">
            <v>1C24TNN</v>
          </cell>
          <cell r="F437" t="str">
            <v>Cửa Hàng Co.opFood Nguyễn Oanh</v>
          </cell>
          <cell r="G437">
            <v>796060</v>
          </cell>
          <cell r="H437" t="str">
            <v>8%</v>
          </cell>
          <cell r="I437">
            <v>63685</v>
          </cell>
          <cell r="J437">
            <v>859745</v>
          </cell>
          <cell r="K437" t="str">
            <v>CÔNG TY TNHH MỘT THÀNH VIÊN THỰC PHẨM SAIGON CO.OP</v>
          </cell>
          <cell r="L437" t="str">
            <v>0309129418</v>
          </cell>
          <cell r="M437" t="str">
            <v>đã thanh toán 17.01.2025</v>
          </cell>
        </row>
        <row r="438">
          <cell r="D438">
            <v>70428</v>
          </cell>
          <cell r="E438" t="str">
            <v>1C24TNN</v>
          </cell>
          <cell r="F438" t="str">
            <v>CÔNG TY TNHH MỘT THÀNH VIÊN SÀI GÒN CO.OP PHÚ NHUẬN</v>
          </cell>
          <cell r="G438">
            <v>530250</v>
          </cell>
          <cell r="H438" t="str">
            <v>8%</v>
          </cell>
          <cell r="I438">
            <v>42420</v>
          </cell>
          <cell r="J438">
            <v>572670</v>
          </cell>
          <cell r="K438" t="str">
            <v>CÔNG TY TNHH MỘT THÀNH VIÊN SÀI GÒN CO.OP PHÚ NHUẬN</v>
          </cell>
          <cell r="L438" t="str">
            <v>0305778394</v>
          </cell>
          <cell r="M438" t="str">
            <v>đã thanh toán 23.01.2025</v>
          </cell>
        </row>
        <row r="439">
          <cell r="D439">
            <v>70429</v>
          </cell>
          <cell r="E439" t="str">
            <v>1C24TNN</v>
          </cell>
          <cell r="F439" t="str">
            <v>Cửa Hàng Co.opFood Phạm Nhữ Tăng 11</v>
          </cell>
          <cell r="G439">
            <v>1161251</v>
          </cell>
          <cell r="H439" t="str">
            <v>8%</v>
          </cell>
          <cell r="I439">
            <v>92900</v>
          </cell>
          <cell r="J439">
            <v>1254151</v>
          </cell>
          <cell r="K439" t="str">
            <v>CÔNG TY TNHH MỘT THÀNH VIÊN THỰC PHẨM SAIGON CO.OP</v>
          </cell>
          <cell r="L439" t="str">
            <v>0309129418</v>
          </cell>
          <cell r="M439" t="str">
            <v>đã thanh toán 17.01.2025</v>
          </cell>
        </row>
        <row r="440">
          <cell r="D440">
            <v>70433</v>
          </cell>
          <cell r="E440" t="str">
            <v>1C24TNN</v>
          </cell>
          <cell r="F440" t="str">
            <v>CÔNG TY TNHH  MỘT THÀNH VIÊN THƯƠNG MẠI DỊCH VỤ BÌNH ĐÔNG</v>
          </cell>
          <cell r="G440">
            <v>1170770</v>
          </cell>
          <cell r="H440" t="str">
            <v>8%</v>
          </cell>
          <cell r="I440">
            <v>93662</v>
          </cell>
          <cell r="J440">
            <v>1264432</v>
          </cell>
          <cell r="K440" t="str">
            <v>CÔNG TY TNHH  MỘT THÀNH VIÊN THƯƠNG MẠI DỊCH VỤ BÌNH ĐÔNG</v>
          </cell>
          <cell r="L440" t="str">
            <v>0305547132</v>
          </cell>
          <cell r="M440" t="str">
            <v>đã thanh toán 17.01.2025</v>
          </cell>
        </row>
        <row r="441">
          <cell r="D441">
            <v>70434</v>
          </cell>
          <cell r="E441" t="str">
            <v>1C24TNN</v>
          </cell>
          <cell r="F441" t="str">
            <v>CÔNG TY TNHH MỘT THÀNH VIÊN SÀI GÒN CO.OP HẬU GIANG</v>
          </cell>
          <cell r="G441">
            <v>530250</v>
          </cell>
          <cell r="H441" t="str">
            <v>8%</v>
          </cell>
          <cell r="I441">
            <v>42420</v>
          </cell>
          <cell r="J441">
            <v>572670</v>
          </cell>
          <cell r="K441" t="str">
            <v>CÔNG TY TNHH MỘT THÀNH VIÊN SÀI GÒN CO.OP HẬU GIANG</v>
          </cell>
          <cell r="L441" t="str">
            <v>0305781492</v>
          </cell>
          <cell r="M441" t="str">
            <v>đã thanh toán 23.01.2025</v>
          </cell>
        </row>
        <row r="442">
          <cell r="D442">
            <v>70435</v>
          </cell>
          <cell r="E442" t="str">
            <v>1C24TNN</v>
          </cell>
          <cell r="F442" t="str">
            <v>CÔNG TY TNHH MỘT THÀNH VIÊN SÀI GÒN CO.OP HẬU GIANG</v>
          </cell>
          <cell r="G442">
            <v>2469470</v>
          </cell>
          <cell r="H442" t="str">
            <v>8%</v>
          </cell>
          <cell r="I442">
            <v>197558</v>
          </cell>
          <cell r="J442">
            <v>2667028</v>
          </cell>
          <cell r="K442" t="str">
            <v>CÔNG TY TNHH MỘT THÀNH VIÊN SÀI GÒN CO.OP HẬU GIANG</v>
          </cell>
          <cell r="L442" t="str">
            <v>0305781492</v>
          </cell>
          <cell r="M442" t="str">
            <v>đã thanh toán 17.01.2025</v>
          </cell>
        </row>
        <row r="443">
          <cell r="D443">
            <v>70438</v>
          </cell>
          <cell r="E443" t="str">
            <v>1C24TNN</v>
          </cell>
          <cell r="F443" t="str">
            <v>Cửa hàng Co.op Food HN VP2 Linh Đàm</v>
          </cell>
          <cell r="G443">
            <v>1696795</v>
          </cell>
          <cell r="H443" t="str">
            <v>8%</v>
          </cell>
          <cell r="I443">
            <v>135744</v>
          </cell>
          <cell r="J443">
            <v>1832539</v>
          </cell>
          <cell r="K443" t="str">
            <v>CHI NHÁNH - CÔNG TY TNHH MỘT THÀNH VIÊN THỰC PHẨM SAIGON CO.OP - CO.OP FOOD MIỀN BẮC</v>
          </cell>
          <cell r="L443" t="str">
            <v>0309129418-115</v>
          </cell>
          <cell r="M443" t="str">
            <v>đã thanh toán 17.01.2025</v>
          </cell>
        </row>
        <row r="444">
          <cell r="D444">
            <v>70453</v>
          </cell>
          <cell r="E444" t="str">
            <v>1C24TNN</v>
          </cell>
          <cell r="F444" t="str">
            <v>Cửa hàng Co.op Food HN Xuân Mai Dương Nội</v>
          </cell>
          <cell r="G444">
            <v>939135</v>
          </cell>
          <cell r="H444" t="str">
            <v>8%</v>
          </cell>
          <cell r="I444">
            <v>75131</v>
          </cell>
          <cell r="J444">
            <v>1014266</v>
          </cell>
          <cell r="K444" t="str">
            <v>CHI NHÁNH - CÔNG TY TNHH MỘT THÀNH VIÊN THỰC PHẨM SAIGON CO.OP - CO.OP FOOD MIỀN BẮC</v>
          </cell>
          <cell r="L444" t="str">
            <v>0309129418-115</v>
          </cell>
          <cell r="M444" t="str">
            <v>đã thanh toán 17.01.2025</v>
          </cell>
        </row>
        <row r="445">
          <cell r="D445">
            <v>70454</v>
          </cell>
          <cell r="E445" t="str">
            <v>1C24TNN</v>
          </cell>
          <cell r="F445" t="str">
            <v>Co.op Food Co.op Food Miền Bắc</v>
          </cell>
          <cell r="G445">
            <v>1186283</v>
          </cell>
          <cell r="H445" t="str">
            <v>8%</v>
          </cell>
          <cell r="I445">
            <v>94903</v>
          </cell>
          <cell r="J445">
            <v>1281186</v>
          </cell>
          <cell r="K445" t="str">
            <v>CHI NHÁNH - CÔNG TY TNHH MỘT THÀNH VIÊN THỰC PHẨM SAIGON CO.OP - CO.OP FOOD MIỀN BẮC</v>
          </cell>
          <cell r="L445" t="str">
            <v>0309129418-115</v>
          </cell>
          <cell r="M445" t="str">
            <v>đã thanh toán 17.01.2025</v>
          </cell>
        </row>
        <row r="446">
          <cell r="D446">
            <v>70455</v>
          </cell>
          <cell r="E446" t="str">
            <v>1C24TNN</v>
          </cell>
          <cell r="F446" t="str">
            <v>Cửa hàng Co.op Food HN Eco Dream</v>
          </cell>
          <cell r="G446">
            <v>1444159</v>
          </cell>
          <cell r="H446" t="str">
            <v>8%</v>
          </cell>
          <cell r="I446">
            <v>115533</v>
          </cell>
          <cell r="J446">
            <v>1559692</v>
          </cell>
          <cell r="K446" t="str">
            <v>CHI NHÁNH - CÔNG TY TNHH MỘT THÀNH VIÊN THỰC PHẨM SAIGON CO.OP - CO.OP FOOD MIỀN BẮC</v>
          </cell>
          <cell r="L446" t="str">
            <v>0309129418-115</v>
          </cell>
          <cell r="M446" t="str">
            <v>đã thanh toán 17.01.2025</v>
          </cell>
        </row>
        <row r="447">
          <cell r="D447">
            <v>70457</v>
          </cell>
          <cell r="E447" t="str">
            <v>1C24TNN</v>
          </cell>
          <cell r="F447" t="str">
            <v>CHI NHÁNH LIÊN HIỆP HỢP TÁC XÃ THƯƠNG MẠI TP.HỒ CHÍ MINH-CO.OPMART TÂN THÀNH</v>
          </cell>
          <cell r="G447">
            <v>2121000</v>
          </cell>
          <cell r="H447" t="str">
            <v>8%</v>
          </cell>
          <cell r="I447">
            <v>169680</v>
          </cell>
          <cell r="J447">
            <v>2290680</v>
          </cell>
          <cell r="K447" t="str">
            <v>CHI NHÁNH LIÊN HIỆP HỢP TÁC XÃ THƯƠNG MẠI TP.HỒ CHÍ MINH-CO.OPMART TÂN THÀNH</v>
          </cell>
          <cell r="L447" t="str">
            <v>0301175691-038</v>
          </cell>
          <cell r="M447" t="str">
            <v>đã thanh toán 23.01.2025</v>
          </cell>
        </row>
        <row r="448">
          <cell r="D448">
            <v>70458</v>
          </cell>
          <cell r="E448" t="str">
            <v>1C24TNN</v>
          </cell>
          <cell r="F448" t="str">
            <v>CÔNG TY TNHH MỘT THÀNH VIÊN CO.OPMART CÀ MAU</v>
          </cell>
          <cell r="G448">
            <v>2121000</v>
          </cell>
          <cell r="H448" t="str">
            <v>8%</v>
          </cell>
          <cell r="I448">
            <v>169680</v>
          </cell>
          <cell r="J448">
            <v>2290680</v>
          </cell>
          <cell r="K448" t="str">
            <v>CÔNG TY TNHH MỘT THÀNH VIÊN CO.OPMART CÀ MAU</v>
          </cell>
          <cell r="L448" t="str">
            <v>2001269021</v>
          </cell>
          <cell r="M448" t="str">
            <v>đã thanh toán 23.01.2025</v>
          </cell>
        </row>
        <row r="449">
          <cell r="D449">
            <v>70459</v>
          </cell>
          <cell r="E449" t="str">
            <v>1C24TNN</v>
          </cell>
          <cell r="F449" t="str">
            <v>CÔNG TY TNHH MỘT THÀNH VIÊN THƯƠNG MẠI DỊCH VỤ SÀI GÒN - BÌNH PHƯỚC</v>
          </cell>
          <cell r="G449">
            <v>2121000</v>
          </cell>
          <cell r="H449" t="str">
            <v>8%</v>
          </cell>
          <cell r="I449">
            <v>169680</v>
          </cell>
          <cell r="J449">
            <v>2290680</v>
          </cell>
          <cell r="K449" t="str">
            <v>CÔNG TY TNHH MỘT THÀNH VIÊN THƯƠNG MẠI DỊCH VỤ SÀI GÒN - BÌNH PHƯỚC</v>
          </cell>
          <cell r="L449" t="str">
            <v>3800357413</v>
          </cell>
          <cell r="M449" t="str">
            <v>đã thanh toán 23.01.2025</v>
          </cell>
        </row>
        <row r="450">
          <cell r="D450">
            <v>70460</v>
          </cell>
          <cell r="E450" t="str">
            <v>1C24TNN</v>
          </cell>
          <cell r="F450" t="str">
            <v>CÔNG TY TRÁCH NHIỆM HỮU HẠN MỘT THÀNH VIÊN THƯƠNG MẠI DỊCH VỤ SÀI GÒN-ĐÔNG HÀ</v>
          </cell>
          <cell r="G450">
            <v>1060500</v>
          </cell>
          <cell r="H450" t="str">
            <v>8%</v>
          </cell>
          <cell r="I450">
            <v>84840</v>
          </cell>
          <cell r="J450">
            <v>1145340</v>
          </cell>
          <cell r="K450" t="str">
            <v>CÔNG TY TRÁCH NHIỆM HỮU HẠN MỘT THÀNH VIÊN THƯƠNG MẠI DỊCH VỤ SÀI GÒN-ĐÔNG HÀ</v>
          </cell>
          <cell r="L450" t="str">
            <v>3200266549</v>
          </cell>
          <cell r="M450" t="str">
            <v>đã thanh toán 23.01.2025</v>
          </cell>
        </row>
        <row r="451">
          <cell r="D451">
            <v>70461</v>
          </cell>
          <cell r="E451" t="str">
            <v>1C24TNN</v>
          </cell>
          <cell r="F451" t="str">
            <v>CÔNG TY TNHH MỘT THÀNH VIÊN CO.OP MART HUẾ</v>
          </cell>
          <cell r="G451">
            <v>848400</v>
          </cell>
          <cell r="H451" t="str">
            <v>8%</v>
          </cell>
          <cell r="I451">
            <v>67872</v>
          </cell>
          <cell r="J451">
            <v>916272</v>
          </cell>
          <cell r="K451" t="str">
            <v>CÔNG TY TNHH MỘT THÀNH VIÊN CO.OP MART HUẾ</v>
          </cell>
          <cell r="L451" t="str">
            <v>3300535435</v>
          </cell>
          <cell r="M451" t="str">
            <v>đã thanh toán 23.01.2025</v>
          </cell>
        </row>
        <row r="452">
          <cell r="D452">
            <v>70462</v>
          </cell>
          <cell r="E452" t="str">
            <v>1C24TNN</v>
          </cell>
          <cell r="F452" t="str">
            <v>CÔNG TY TNHH MỘT THÀNH VIÊN CO.OP MART HUẾ</v>
          </cell>
          <cell r="G452">
            <v>771750</v>
          </cell>
          <cell r="H452" t="str">
            <v>8%</v>
          </cell>
          <cell r="I452">
            <v>61740</v>
          </cell>
          <cell r="J452">
            <v>833490</v>
          </cell>
          <cell r="K452" t="str">
            <v>CÔNG TY TNHH MỘT THÀNH VIÊN CO.OP MART HUẾ</v>
          </cell>
          <cell r="L452" t="str">
            <v>3300535435</v>
          </cell>
          <cell r="M452" t="str">
            <v>đã thanh toán 23.01.2025</v>
          </cell>
        </row>
        <row r="453">
          <cell r="D453">
            <v>70463</v>
          </cell>
          <cell r="E453" t="str">
            <v>1C24TNN</v>
          </cell>
          <cell r="F453" t="str">
            <v>CÔNG TY TNHH MỘT THÀNH VIÊN THƯƠNG MẠI DỊCH VỤ SÀI GÒN - PHAN THIẾT</v>
          </cell>
          <cell r="G453">
            <v>530250</v>
          </cell>
          <cell r="H453" t="str">
            <v>8%</v>
          </cell>
          <cell r="I453">
            <v>42420</v>
          </cell>
          <cell r="J453">
            <v>572670</v>
          </cell>
          <cell r="K453" t="str">
            <v>CÔNG TY TNHH MỘT THÀNH VIÊN THƯƠNG MẠI DỊCH VỤ SÀI GÒN - PHAN THIẾT</v>
          </cell>
          <cell r="L453" t="str">
            <v>3400452937</v>
          </cell>
          <cell r="M453" t="str">
            <v>đã thanh toán 23.01.2025</v>
          </cell>
        </row>
        <row r="454">
          <cell r="D454">
            <v>70464</v>
          </cell>
          <cell r="E454" t="str">
            <v>1C24TNN</v>
          </cell>
          <cell r="F454" t="str">
            <v>CÔNG TY TNHH MỘT THÀNH VIÊN CO.OPMART NHA TRANG</v>
          </cell>
          <cell r="G454">
            <v>530250</v>
          </cell>
          <cell r="H454" t="str">
            <v>8%</v>
          </cell>
          <cell r="I454">
            <v>42420</v>
          </cell>
          <cell r="J454">
            <v>572670</v>
          </cell>
          <cell r="K454" t="str">
            <v>CÔNG TY TNHH MỘT THÀNH VIÊN CO.OPMART NHA TRANG</v>
          </cell>
          <cell r="L454" t="str">
            <v>4201545466</v>
          </cell>
          <cell r="M454" t="str">
            <v>đã thanh toán 23.01.2025</v>
          </cell>
        </row>
        <row r="455">
          <cell r="D455">
            <v>70465</v>
          </cell>
          <cell r="E455" t="str">
            <v>1C24TNN</v>
          </cell>
          <cell r="F455" t="str">
            <v>CHI NHÁNH LIÊN HIỆP HỢP TÁC XÃ THƯƠNG MẠI TP. HỒ CHÍ MINH - CO.OPMART QUẢNG BÌNH</v>
          </cell>
          <cell r="G455">
            <v>530250</v>
          </cell>
          <cell r="H455" t="str">
            <v>8%</v>
          </cell>
          <cell r="I455">
            <v>42420</v>
          </cell>
          <cell r="J455">
            <v>572670</v>
          </cell>
          <cell r="K455" t="str">
            <v>CHI NHÁNH LIÊN HIỆP HỢP TÁC XÃ THƯƠNG MẠI TP. HỒ CHÍ MINH - CO.OPMART QUẢNG BÌNH</v>
          </cell>
          <cell r="L455" t="str">
            <v>0301175691-021</v>
          </cell>
          <cell r="M455" t="str">
            <v>đã thanh toán 23.01.2025</v>
          </cell>
        </row>
        <row r="456">
          <cell r="D456">
            <v>70466</v>
          </cell>
          <cell r="E456" t="str">
            <v>1C24TNN</v>
          </cell>
          <cell r="F456" t="str">
            <v>CÔNG TY TNHH MỘT THÀNH VIÊN THƯƠNG MẠI VÀ DỊCH VỤ SÀI GÒN - CAM RANH</v>
          </cell>
          <cell r="G456">
            <v>530250</v>
          </cell>
          <cell r="H456" t="str">
            <v>8%</v>
          </cell>
          <cell r="I456">
            <v>42420</v>
          </cell>
          <cell r="J456">
            <v>572670</v>
          </cell>
          <cell r="K456" t="str">
            <v>CÔNG TY TNHH MỘT THÀNH VIÊN THƯƠNG MẠI VÀ DỊCH VỤ SÀI GÒN - CAM RANH</v>
          </cell>
          <cell r="L456" t="str">
            <v>4201197554</v>
          </cell>
          <cell r="M456" t="str">
            <v>đã thanh toán 23.01.2025</v>
          </cell>
        </row>
        <row r="457">
          <cell r="D457">
            <v>70467</v>
          </cell>
          <cell r="E457" t="str">
            <v>1C24TNN</v>
          </cell>
          <cell r="F457" t="str">
            <v>CHI NHÁNH LIÊN HIỆP HỢP TÁC XÃ THƯƠNG MẠI TP.HỒ CHÍ MINH- CO.OP MART CẦN GIUỘC</v>
          </cell>
          <cell r="G457">
            <v>2881004</v>
          </cell>
          <cell r="H457" t="str">
            <v>8%</v>
          </cell>
          <cell r="I457">
            <v>230480</v>
          </cell>
          <cell r="J457">
            <v>3111484</v>
          </cell>
          <cell r="K457" t="str">
            <v>CHI NHÁNH LIÊN HIỆP HỢP TÁC XÃ THƯƠNG MẠI TP.HỒ CHÍ MINH- CO.OP MART CẦN GIUỘC</v>
          </cell>
          <cell r="L457" t="str">
            <v>0301175691-046</v>
          </cell>
          <cell r="M457" t="str">
            <v>đã thanh toán 17.01.2025</v>
          </cell>
        </row>
        <row r="458">
          <cell r="D458">
            <v>70468</v>
          </cell>
          <cell r="E458" t="str">
            <v>1C24TNN</v>
          </cell>
          <cell r="F458" t="str">
            <v>CÔNG TY TRÁCH NHIỆM HỮU HẠN THƯƠNG MẠI SÀI GÒN - KIÊN GIANG</v>
          </cell>
          <cell r="G458">
            <v>756020</v>
          </cell>
          <cell r="H458" t="str">
            <v>8%</v>
          </cell>
          <cell r="I458">
            <v>60482</v>
          </cell>
          <cell r="J458">
            <v>816502</v>
          </cell>
          <cell r="K458" t="str">
            <v>CÔNG TY TRÁCH NHIỆM HỮU HẠN THƯƠNG MẠI SÀI GÒN - KIÊN GIANG</v>
          </cell>
          <cell r="L458" t="str">
            <v>1700547135</v>
          </cell>
          <cell r="M458" t="str">
            <v>đã thanh toán 17.01.2025</v>
          </cell>
        </row>
        <row r="459">
          <cell r="D459">
            <v>70469</v>
          </cell>
          <cell r="E459" t="str">
            <v>1C24TNN</v>
          </cell>
          <cell r="F459" t="str">
            <v>CÔNG TY TNHH MỘT THÀNH VIÊN CO.OP MART HUẾ</v>
          </cell>
          <cell r="G459">
            <v>803615</v>
          </cell>
          <cell r="H459" t="str">
            <v>8%</v>
          </cell>
          <cell r="I459">
            <v>64289</v>
          </cell>
          <cell r="J459">
            <v>867904</v>
          </cell>
          <cell r="K459" t="str">
            <v>CÔNG TY TNHH MỘT THÀNH VIÊN CO.OP MART HUẾ</v>
          </cell>
          <cell r="L459" t="str">
            <v>3300535435</v>
          </cell>
          <cell r="M459" t="str">
            <v>đã thanh toán 17.01.2025</v>
          </cell>
        </row>
        <row r="460">
          <cell r="D460">
            <v>70470</v>
          </cell>
          <cell r="E460" t="str">
            <v>1C24TNN</v>
          </cell>
          <cell r="F460" t="str">
            <v>CHI NHÁNH LIÊN HIỆP HỢP TÁC XÃ THƯƠNG MẠI TP.HỒ CHÍ MINH-CO.OPMART TÂN THÀNH</v>
          </cell>
          <cell r="G460">
            <v>3957995</v>
          </cell>
          <cell r="H460" t="str">
            <v>8%</v>
          </cell>
          <cell r="I460">
            <v>316640</v>
          </cell>
          <cell r="J460">
            <v>4274635</v>
          </cell>
          <cell r="K460" t="str">
            <v>CHI NHÁNH LIÊN HIỆP HỢP TÁC XÃ THƯƠNG MẠI TP.HỒ CHÍ MINH-CO.OPMART TÂN THÀNH</v>
          </cell>
          <cell r="L460" t="str">
            <v>0301175691-038</v>
          </cell>
          <cell r="M460" t="str">
            <v>đã thanh toán 17.01.2025</v>
          </cell>
        </row>
        <row r="461">
          <cell r="D461">
            <v>70471</v>
          </cell>
          <cell r="E461" t="str">
            <v>1C24TNN</v>
          </cell>
          <cell r="F461" t="str">
            <v>CÔNG TY TNHH MỘT THÀNH VIÊN THƯƠNG MẠI DỊCH VỤ SÀI GÒN - BÌNH PHƯỚC</v>
          </cell>
          <cell r="G461">
            <v>8717060</v>
          </cell>
          <cell r="H461" t="str">
            <v>8%</v>
          </cell>
          <cell r="I461">
            <v>697365</v>
          </cell>
          <cell r="J461">
            <v>9414425</v>
          </cell>
          <cell r="K461" t="str">
            <v>CÔNG TY TNHH MỘT THÀNH VIÊN THƯƠNG MẠI DỊCH VỤ SÀI GÒN - BÌNH PHƯỚC</v>
          </cell>
          <cell r="L461" t="str">
            <v>3800357413</v>
          </cell>
          <cell r="M461" t="str">
            <v>đã thanh toán 17.01.2025</v>
          </cell>
        </row>
        <row r="462">
          <cell r="D462">
            <v>70472</v>
          </cell>
          <cell r="E462" t="str">
            <v>1C24TNN</v>
          </cell>
          <cell r="F462" t="str">
            <v>Cửa hàng Co.opFood LA Tân Kim</v>
          </cell>
          <cell r="G462">
            <v>453612</v>
          </cell>
          <cell r="H462" t="str">
            <v>8%</v>
          </cell>
          <cell r="I462">
            <v>36289</v>
          </cell>
          <cell r="J462">
            <v>489901</v>
          </cell>
          <cell r="K462" t="str">
            <v>CHI NHÁNH CÔNG TY TNHH MỘT THÀNH VIÊN THỰC PHẨM SAIGON CO.OP - CỬA HÀNG CO.OP FOOD LONG HẬU</v>
          </cell>
          <cell r="L462" t="str">
            <v>0309129418-057</v>
          </cell>
          <cell r="M462" t="str">
            <v>đã thanh toán 17.01.2025</v>
          </cell>
        </row>
        <row r="463">
          <cell r="D463">
            <v>70473</v>
          </cell>
          <cell r="E463" t="str">
            <v>1C24TNN</v>
          </cell>
          <cell r="F463" t="str">
            <v>CÔNG TY TNHH MỘT THÀNH VIÊN SÀI GÒN CO.OP BẢO LỘC</v>
          </cell>
          <cell r="G463">
            <v>5562710</v>
          </cell>
          <cell r="H463" t="str">
            <v>8%</v>
          </cell>
          <cell r="I463">
            <v>445017</v>
          </cell>
          <cell r="J463">
            <v>6007727</v>
          </cell>
          <cell r="K463" t="str">
            <v>CÔNG TY TNHH MỘT THÀNH VIÊN SÀI GÒN CO.OP BẢO LỘC</v>
          </cell>
          <cell r="L463" t="str">
            <v>5800890304</v>
          </cell>
          <cell r="M463" t="str">
            <v>đã thanh toán 17.01.2025</v>
          </cell>
        </row>
        <row r="464">
          <cell r="D464">
            <v>783</v>
          </cell>
          <cell r="E464" t="str">
            <v>1K24THV</v>
          </cell>
          <cell r="F464" t="str">
            <v>Hàng trả - 135-00135-Co.opMart 96 Hung Vuong - COOPANDONG</v>
          </cell>
          <cell r="G464">
            <v>-333174</v>
          </cell>
          <cell r="H464" t="str">
            <v>8%</v>
          </cell>
          <cell r="I464">
            <v>-26654</v>
          </cell>
          <cell r="J464">
            <v>-359828</v>
          </cell>
          <cell r="K464" t="str">
            <v>CÔNG TY TNHH MỘT THÀNH VIÊN THƯƠNG MẠI DỊCH VỤ AN ĐÔNG</v>
          </cell>
          <cell r="L464" t="str">
            <v>0305314931</v>
          </cell>
          <cell r="M464" t="str">
            <v>đã thanh toán 17.01.2025</v>
          </cell>
        </row>
        <row r="465">
          <cell r="D465">
            <v>23938</v>
          </cell>
          <cell r="E465" t="str">
            <v>1K24TVA</v>
          </cell>
          <cell r="F465" t="str">
            <v>Hàng trả - 635-00635-CF HOANG DIEU 2 - coop0635</v>
          </cell>
          <cell r="G465">
            <v>-412790</v>
          </cell>
          <cell r="H465" t="str">
            <v>8%</v>
          </cell>
          <cell r="I465">
            <v>-33023</v>
          </cell>
          <cell r="J465">
            <v>-445813</v>
          </cell>
          <cell r="K465" t="str">
            <v>CÔNG TY TNHH MỘT THÀNH VIÊN THỰC PHẨM SAIGON CO.OP</v>
          </cell>
          <cell r="L465" t="str">
            <v>0309129418</v>
          </cell>
          <cell r="M465" t="str">
            <v>đã thanh toán 17.01.2025</v>
          </cell>
        </row>
        <row r="466">
          <cell r="D466">
            <v>23939</v>
          </cell>
          <cell r="E466" t="str">
            <v>1K24TVA</v>
          </cell>
          <cell r="F466" t="str">
            <v>Hàng trả - 2126-02126-CF CC PHU GIA - phiếu HT0005981 - coop0002</v>
          </cell>
          <cell r="G466">
            <v>-388678</v>
          </cell>
          <cell r="H466" t="str">
            <v>8%</v>
          </cell>
          <cell r="I466">
            <v>-31094</v>
          </cell>
          <cell r="J466">
            <v>-419772</v>
          </cell>
          <cell r="K466" t="str">
            <v>CÔNG TY TNHH MỘT THÀNH VIÊN THỰC PHẨM SAIGON CO.OP</v>
          </cell>
          <cell r="L466" t="str">
            <v>0309129418</v>
          </cell>
          <cell r="M466" t="str">
            <v>đã thanh toán 17.01.2025</v>
          </cell>
        </row>
        <row r="467">
          <cell r="D467">
            <v>70480</v>
          </cell>
          <cell r="E467" t="str">
            <v>1C24TNN</v>
          </cell>
          <cell r="F467" t="str">
            <v>CÔNG TY TNHH MỘT THÀNH VIÊN SÀI GÒN CO.OP ĐÌNH CHIỂU</v>
          </cell>
          <cell r="G467">
            <v>3409850</v>
          </cell>
          <cell r="H467" t="str">
            <v>8%</v>
          </cell>
          <cell r="I467">
            <v>272788</v>
          </cell>
          <cell r="J467">
            <v>3682638</v>
          </cell>
          <cell r="K467" t="str">
            <v>CÔNG TY TNHH MỘT THÀNH VIÊN SÀI GÒN CO.OP ĐÌNH CHIỂU</v>
          </cell>
          <cell r="L467" t="str">
            <v>0305772762</v>
          </cell>
          <cell r="M467" t="str">
            <v>đã thanh toán 17.01.2025</v>
          </cell>
        </row>
        <row r="468">
          <cell r="D468">
            <v>70482</v>
          </cell>
          <cell r="E468" t="str">
            <v>1C24TNN</v>
          </cell>
          <cell r="F468" t="str">
            <v>CÔNG TY TNHH MỘT THÀNH VIÊN SÀI GÒN CO.OP NAM SÀI GÒN</v>
          </cell>
          <cell r="G468">
            <v>4647450</v>
          </cell>
          <cell r="H468" t="str">
            <v>8%</v>
          </cell>
          <cell r="I468">
            <v>371796</v>
          </cell>
          <cell r="J468">
            <v>5019246</v>
          </cell>
          <cell r="K468" t="str">
            <v>CÔNG TY TNHH MỘT THÀNH VIÊN SÀI GÒN CO.OP NAM SÀI GÒN</v>
          </cell>
          <cell r="L468" t="str">
            <v>0305770035</v>
          </cell>
          <cell r="M468" t="str">
            <v>đã thanh toán 17.01.2025</v>
          </cell>
        </row>
        <row r="469">
          <cell r="D469">
            <v>70483</v>
          </cell>
          <cell r="E469" t="str">
            <v>1C24TNN</v>
          </cell>
          <cell r="F469" t="str">
            <v>CÔNG TY TNHH MỘT THÀNH VIÊN SÀI GÒN CO.OP NAM SÀI GÒN</v>
          </cell>
          <cell r="G469">
            <v>1590750</v>
          </cell>
          <cell r="H469" t="str">
            <v>8%</v>
          </cell>
          <cell r="I469">
            <v>127260</v>
          </cell>
          <cell r="J469">
            <v>1718010</v>
          </cell>
          <cell r="K469" t="str">
            <v>CÔNG TY TNHH MỘT THÀNH VIÊN SÀI GÒN CO.OP NAM SÀI GÒN</v>
          </cell>
          <cell r="L469" t="str">
            <v>0305770035</v>
          </cell>
          <cell r="M469" t="str">
            <v>đã thanh toán 23.01.2025</v>
          </cell>
        </row>
        <row r="470">
          <cell r="D470">
            <v>70484</v>
          </cell>
          <cell r="E470" t="str">
            <v>1C24TNN</v>
          </cell>
          <cell r="F470" t="str">
            <v>Cửa Hàng Co.opFood Nguyễn Văn Tạo</v>
          </cell>
          <cell r="G470">
            <v>602607</v>
          </cell>
          <cell r="H470" t="str">
            <v>8%</v>
          </cell>
          <cell r="I470">
            <v>48209</v>
          </cell>
          <cell r="J470">
            <v>650816</v>
          </cell>
          <cell r="K470" t="str">
            <v>CÔNG TY TNHH MỘT THÀNH VIÊN THỰC PHẨM SAIGON CO.OP</v>
          </cell>
          <cell r="L470" t="str">
            <v>0309129418</v>
          </cell>
          <cell r="M470" t="str">
            <v>đã thanh toán 17.01.2025</v>
          </cell>
        </row>
        <row r="471">
          <cell r="D471">
            <v>70485</v>
          </cell>
          <cell r="E471" t="str">
            <v>1C24TNN</v>
          </cell>
          <cell r="F471" t="str">
            <v>Cửa hàng Co.opFood Long Hậu</v>
          </cell>
          <cell r="G471">
            <v>1718505</v>
          </cell>
          <cell r="H471" t="str">
            <v>8%</v>
          </cell>
          <cell r="I471">
            <v>137480</v>
          </cell>
          <cell r="J471">
            <v>1855985</v>
          </cell>
          <cell r="K471" t="str">
            <v>CHI NHÁNH CÔNG TY TNHH MỘT THÀNH VIÊN THỰC PHẨM SAIGON CO.OP - CỬA HÀNG CO.OP FOOD LONG HẬU</v>
          </cell>
          <cell r="L471" t="str">
            <v>0309129418-057</v>
          </cell>
          <cell r="M471" t="str">
            <v>đã thanh toán 17.01.2025</v>
          </cell>
        </row>
        <row r="472">
          <cell r="D472">
            <v>70488</v>
          </cell>
          <cell r="E472" t="str">
            <v>1C24TNN</v>
          </cell>
          <cell r="F472" t="str">
            <v>CÔNG TY TNHH MỘT THÀNH VIÊN THƯƠNG MẠI DỊCH VỤ SAIGON CO.OP TOÀN TÂM</v>
          </cell>
          <cell r="G472">
            <v>2221785</v>
          </cell>
          <cell r="H472" t="str">
            <v>8%</v>
          </cell>
          <cell r="I472">
            <v>177743</v>
          </cell>
          <cell r="J472">
            <v>2399528</v>
          </cell>
          <cell r="K472" t="str">
            <v>CÔNG TY TNHH MỘT THÀNH VIÊN THƯƠNG MẠI DỊCH VỤ SAIGON CO.OP TOÀN TÂM</v>
          </cell>
          <cell r="L472" t="str">
            <v>0313294132</v>
          </cell>
          <cell r="M472" t="str">
            <v>đã thanh toán 17.01.2025</v>
          </cell>
        </row>
        <row r="473">
          <cell r="D473">
            <v>70489</v>
          </cell>
          <cell r="E473" t="str">
            <v>1C24TNN</v>
          </cell>
          <cell r="F473" t="str">
            <v>CÔNG TY TNHH MỘT THÀNH VIÊN THƯƠNG MẠI DỊCH VỤ SAIGON CO.OP TOÀN TÂM</v>
          </cell>
          <cell r="G473">
            <v>551250</v>
          </cell>
          <cell r="H473" t="str">
            <v>8%</v>
          </cell>
          <cell r="I473">
            <v>44100</v>
          </cell>
          <cell r="J473">
            <v>595350</v>
          </cell>
          <cell r="K473" t="str">
            <v>CÔNG TY TNHH MỘT THÀNH VIÊN THƯƠNG MẠI DỊCH VỤ SAIGON CO.OP TOÀN TÂM</v>
          </cell>
          <cell r="L473" t="str">
            <v>0313294132</v>
          </cell>
          <cell r="M473" t="str">
            <v>đã thanh toán 23.01.2025</v>
          </cell>
        </row>
        <row r="474">
          <cell r="D474">
            <v>70531</v>
          </cell>
          <cell r="E474" t="str">
            <v>1C24TNN</v>
          </cell>
          <cell r="F474" t="str">
            <v>CÔNG TY TNHH MỘT THÀNH VIÊN SÀI GÒN CO.OP PHÚ LÂM</v>
          </cell>
          <cell r="G474">
            <v>1135770</v>
          </cell>
          <cell r="H474" t="str">
            <v>8%</v>
          </cell>
          <cell r="I474">
            <v>90862</v>
          </cell>
          <cell r="J474">
            <v>1226632</v>
          </cell>
          <cell r="K474" t="str">
            <v>CÔNG TY TNHH MỘT THÀNH VIÊN SÀI GÒN CO.OP PHÚ LÂM</v>
          </cell>
          <cell r="L474" t="str">
            <v>0305761111</v>
          </cell>
          <cell r="M474" t="str">
            <v>đã thanh toán 17.01.2025</v>
          </cell>
        </row>
        <row r="475">
          <cell r="D475">
            <v>70750</v>
          </cell>
          <cell r="E475" t="str">
            <v>1C24TNN</v>
          </cell>
          <cell r="F475" t="str">
            <v>CHI NHÁNH LIÊN HIỆP HỢP TÁC XÃ THƯƠNG MẠI TP. HỒ CHÍ MINH - CO.OPMART BÌNH DƯƠNG 2</v>
          </cell>
          <cell r="G475">
            <v>1060500</v>
          </cell>
          <cell r="H475" t="str">
            <v>8%</v>
          </cell>
          <cell r="I475">
            <v>84840</v>
          </cell>
          <cell r="J475">
            <v>1145340</v>
          </cell>
          <cell r="K475" t="str">
            <v>CHI NHÁNH LIÊN HIỆP HỢP TÁC XÃ THƯƠNG MẠI TP. HỒ CHÍ MINH - CO.OPMART BÌNH DƯƠNG 2</v>
          </cell>
          <cell r="L475" t="str">
            <v>0301175691-017</v>
          </cell>
          <cell r="M475" t="str">
            <v>đã thanh toán 23.01.2025</v>
          </cell>
        </row>
        <row r="476">
          <cell r="D476">
            <v>71035</v>
          </cell>
          <cell r="E476" t="str">
            <v>1C24TNN</v>
          </cell>
          <cell r="F476" t="str">
            <v>Cửa hàng Co.op Food Cát Lái</v>
          </cell>
          <cell r="G476">
            <v>1078064</v>
          </cell>
          <cell r="H476" t="str">
            <v>8%</v>
          </cell>
          <cell r="I476">
            <v>86245</v>
          </cell>
          <cell r="J476">
            <v>1164309</v>
          </cell>
          <cell r="K476" t="str">
            <v>CÔNG TY TNHH MỘT THÀNH VIÊN THỰC PHẨM SAIGON CO.OP</v>
          </cell>
          <cell r="L476" t="str">
            <v>0309129418</v>
          </cell>
          <cell r="M476" t="str">
            <v>đã thanh toán 17.01.2025</v>
          </cell>
        </row>
        <row r="477">
          <cell r="D477">
            <v>71036</v>
          </cell>
          <cell r="E477" t="str">
            <v>1C24TNN</v>
          </cell>
          <cell r="F477" t="str">
            <v>Cửa Hàng Co.opFood Nguyễn Thị Định</v>
          </cell>
          <cell r="G477">
            <v>858225</v>
          </cell>
          <cell r="H477" t="str">
            <v>8%</v>
          </cell>
          <cell r="I477">
            <v>68658</v>
          </cell>
          <cell r="J477">
            <v>926883</v>
          </cell>
          <cell r="K477" t="str">
            <v>CÔNG TY TNHH MỘT THÀNH VIÊN THỰC PHẨM SAIGON CO.OP</v>
          </cell>
          <cell r="L477" t="str">
            <v>0309129418</v>
          </cell>
          <cell r="M477" t="str">
            <v>đã thanh toán 17.01.2025</v>
          </cell>
        </row>
        <row r="478">
          <cell r="D478">
            <v>71037</v>
          </cell>
          <cell r="E478" t="str">
            <v>1C24TNN</v>
          </cell>
          <cell r="F478" t="str">
            <v>CHI NHÁNH LIÊN HIỆP HỢP TÁC XÃ THƯƠNG MẠI TP. HỒ CHÍ MINH - CO.OPMART ĐỒNG VĂN CỐNG</v>
          </cell>
          <cell r="G478">
            <v>1590750</v>
          </cell>
          <cell r="H478" t="str">
            <v>8%</v>
          </cell>
          <cell r="I478">
            <v>127260</v>
          </cell>
          <cell r="J478">
            <v>1718010</v>
          </cell>
          <cell r="K478" t="str">
            <v>CHI NHÁNH LIÊN HIỆP HỢP TÁC XÃ THƯƠNG MẠI TP. HỒ CHÍ MINH - CO.OPMART ĐỒNG VĂN CỐNG</v>
          </cell>
          <cell r="L478" t="str">
            <v>0301175691-031</v>
          </cell>
          <cell r="M478" t="str">
            <v>đã thanh toán 23.01.2025</v>
          </cell>
        </row>
        <row r="479">
          <cell r="D479">
            <v>71242</v>
          </cell>
          <cell r="E479" t="str">
            <v>1C24TNN</v>
          </cell>
          <cell r="F479" t="str">
            <v>Cửa Hàng Co.opFood Xóm Chiếu</v>
          </cell>
          <cell r="G479">
            <v>517293</v>
          </cell>
          <cell r="H479" t="str">
            <v>8%</v>
          </cell>
          <cell r="I479">
            <v>41383</v>
          </cell>
          <cell r="J479">
            <v>558676</v>
          </cell>
          <cell r="K479" t="str">
            <v>CÔNG TY TNHH MỘT THÀNH VIÊN THỰC PHẨM SAIGON CO.OP</v>
          </cell>
          <cell r="L479" t="str">
            <v>0309129418</v>
          </cell>
          <cell r="M479" t="str">
            <v>đã thanh toán 17.01.2025</v>
          </cell>
        </row>
        <row r="480">
          <cell r="D480">
            <v>71243</v>
          </cell>
          <cell r="E480" t="str">
            <v>1C24TNN</v>
          </cell>
          <cell r="F480" t="str">
            <v>Cửa Hàng Co.opFood Pasteur</v>
          </cell>
          <cell r="G480">
            <v>1458987</v>
          </cell>
          <cell r="H480" t="str">
            <v>8%</v>
          </cell>
          <cell r="I480">
            <v>116719</v>
          </cell>
          <cell r="J480">
            <v>1575706</v>
          </cell>
          <cell r="K480" t="str">
            <v>CÔNG TY TNHH MỘT THÀNH VIÊN THỰC PHẨM SAIGON CO.OP</v>
          </cell>
          <cell r="L480" t="str">
            <v>0309129418</v>
          </cell>
          <cell r="M480" t="str">
            <v>đã thanh toán 17.01.2025</v>
          </cell>
        </row>
        <row r="481">
          <cell r="D481">
            <v>71245</v>
          </cell>
          <cell r="E481" t="str">
            <v>1C24TNN</v>
          </cell>
          <cell r="F481" t="str">
            <v>Cửa hàng Co.op Food Tân Sơn Nhì 387</v>
          </cell>
          <cell r="G481">
            <v>553467</v>
          </cell>
          <cell r="H481" t="str">
            <v>8%</v>
          </cell>
          <cell r="I481">
            <v>44277</v>
          </cell>
          <cell r="J481">
            <v>597744</v>
          </cell>
          <cell r="K481" t="str">
            <v>CÔNG TY TNHH MỘT THÀNH VIÊN THỰC PHẨM SAIGON CO.OP</v>
          </cell>
          <cell r="L481" t="str">
            <v>0309129418</v>
          </cell>
          <cell r="M481" t="str">
            <v>đã thanh toán 17.01.2025</v>
          </cell>
        </row>
        <row r="482">
          <cell r="D482">
            <v>71247</v>
          </cell>
          <cell r="E482" t="str">
            <v>1C24TNN</v>
          </cell>
          <cell r="F482" t="str">
            <v>CÔNG TY TNHH SAIGON CO-OP FAIRPRICE. Co-opXtra Linh Trung</v>
          </cell>
          <cell r="G482">
            <v>1590750</v>
          </cell>
          <cell r="H482" t="str">
            <v>8%</v>
          </cell>
          <cell r="I482">
            <v>127260</v>
          </cell>
          <cell r="J482">
            <v>1718010</v>
          </cell>
          <cell r="K482" t="str">
            <v>CÔNG TY TNHH SAIGON CO-OP FAIRPRICE</v>
          </cell>
          <cell r="L482" t="str">
            <v>0312263124</v>
          </cell>
          <cell r="M482" t="str">
            <v>đã thanh toán 23.01.2025</v>
          </cell>
        </row>
        <row r="483">
          <cell r="D483">
            <v>71248</v>
          </cell>
          <cell r="E483" t="str">
            <v>1C24TNN</v>
          </cell>
          <cell r="F483" t="str">
            <v>Cửa Hàng Co.opFood Kha Vạn Cân</v>
          </cell>
          <cell r="G483">
            <v>371250</v>
          </cell>
          <cell r="H483" t="str">
            <v>8%</v>
          </cell>
          <cell r="I483">
            <v>29700</v>
          </cell>
          <cell r="J483">
            <v>400950</v>
          </cell>
          <cell r="K483" t="str">
            <v>CÔNG TY TNHH MỘT THÀNH VIÊN THỰC PHẨM SAIGON CO.OP</v>
          </cell>
          <cell r="L483" t="str">
            <v>0309129418</v>
          </cell>
          <cell r="M483" t="str">
            <v>đã thanh toán 17.01.2025</v>
          </cell>
        </row>
        <row r="484">
          <cell r="D484">
            <v>71249</v>
          </cell>
          <cell r="E484" t="str">
            <v>1C24TNN</v>
          </cell>
          <cell r="F484" t="str">
            <v>Cửa Hàng Co.opFood Kha Vạn Cân 557</v>
          </cell>
          <cell r="G484">
            <v>681475</v>
          </cell>
          <cell r="H484" t="str">
            <v>8%</v>
          </cell>
          <cell r="I484">
            <v>54518</v>
          </cell>
          <cell r="J484">
            <v>735993</v>
          </cell>
          <cell r="K484" t="str">
            <v>CÔNG TY TNHH MỘT THÀNH VIÊN THỰC PHẨM SAIGON CO.OP</v>
          </cell>
          <cell r="L484" t="str">
            <v>0309129418</v>
          </cell>
          <cell r="M484" t="str">
            <v>đã thanh toán 17.01.2025</v>
          </cell>
        </row>
        <row r="485">
          <cell r="D485">
            <v>71251</v>
          </cell>
          <cell r="E485" t="str">
            <v>1C24TNN</v>
          </cell>
          <cell r="F485" t="str">
            <v>Cửa Hàng Co.opFood Lạc Long Quân 87</v>
          </cell>
          <cell r="G485">
            <v>659155</v>
          </cell>
          <cell r="H485" t="str">
            <v>8%</v>
          </cell>
          <cell r="I485">
            <v>52732</v>
          </cell>
          <cell r="J485">
            <v>711887</v>
          </cell>
          <cell r="K485" t="str">
            <v>CÔNG TY TNHH MỘT THÀNH VIÊN THỰC PHẨM SAIGON CO.OP</v>
          </cell>
          <cell r="L485" t="str">
            <v>0309129418</v>
          </cell>
          <cell r="M485" t="str">
            <v>đã thanh toán 17.01.2025</v>
          </cell>
        </row>
        <row r="486">
          <cell r="D486">
            <v>71253</v>
          </cell>
          <cell r="E486" t="str">
            <v>1C24TNN</v>
          </cell>
          <cell r="F486" t="str">
            <v>Cửa Hàng Co.opFood Ehome 3</v>
          </cell>
          <cell r="G486">
            <v>690372</v>
          </cell>
          <cell r="H486" t="str">
            <v>8%</v>
          </cell>
          <cell r="I486">
            <v>55230</v>
          </cell>
          <cell r="J486">
            <v>745602</v>
          </cell>
          <cell r="K486" t="str">
            <v>CÔNG TY TNHH MỘT THÀNH VIÊN THỰC PHẨM SAIGON CO.OP</v>
          </cell>
          <cell r="L486" t="str">
            <v>0309129418</v>
          </cell>
          <cell r="M486" t="str">
            <v>đã thanh toán 17.01.2025</v>
          </cell>
        </row>
        <row r="487">
          <cell r="D487">
            <v>71254</v>
          </cell>
          <cell r="E487" t="str">
            <v>1C24TNN</v>
          </cell>
          <cell r="F487" t="str">
            <v>Cửa Hàng Co.opFood Trương Đình Hội</v>
          </cell>
          <cell r="G487">
            <v>810810</v>
          </cell>
          <cell r="H487" t="str">
            <v>8%</v>
          </cell>
          <cell r="I487">
            <v>64865</v>
          </cell>
          <cell r="J487">
            <v>875675</v>
          </cell>
          <cell r="K487" t="str">
            <v>CÔNG TY TNHH MỘT THÀNH VIÊN THỰC PHẨM SAIGON CO.OP</v>
          </cell>
          <cell r="L487" t="str">
            <v>0309129418</v>
          </cell>
          <cell r="M487" t="str">
            <v>đã thanh toán 17.01.2025</v>
          </cell>
        </row>
        <row r="488">
          <cell r="D488">
            <v>71255</v>
          </cell>
          <cell r="E488" t="str">
            <v>1C24TNN</v>
          </cell>
          <cell r="F488" t="str">
            <v>Cửa Hàng Co.opFood CC Diamond Riverside</v>
          </cell>
          <cell r="G488">
            <v>638226</v>
          </cell>
          <cell r="H488" t="str">
            <v>8%</v>
          </cell>
          <cell r="I488">
            <v>51058</v>
          </cell>
          <cell r="J488">
            <v>689284</v>
          </cell>
          <cell r="K488" t="str">
            <v>CÔNG TY TNHH MỘT THÀNH VIÊN THỰC PHẨM SAIGON CO.OP</v>
          </cell>
          <cell r="L488" t="str">
            <v>0309129418</v>
          </cell>
          <cell r="M488" t="str">
            <v>đã thanh toán 17.01.2025</v>
          </cell>
        </row>
        <row r="489">
          <cell r="D489">
            <v>71256</v>
          </cell>
          <cell r="E489" t="str">
            <v>1C24TNN</v>
          </cell>
          <cell r="F489" t="str">
            <v>Cửa Hàng Co.opFood Chợ Lớn</v>
          </cell>
          <cell r="G489">
            <v>1163215</v>
          </cell>
          <cell r="H489" t="str">
            <v>8%</v>
          </cell>
          <cell r="I489">
            <v>93057</v>
          </cell>
          <cell r="J489">
            <v>1256272</v>
          </cell>
          <cell r="K489" t="str">
            <v>CÔNG TY TNHH MỘT THÀNH VIÊN THỰC PHẨM SAIGON CO.OP</v>
          </cell>
          <cell r="L489" t="str">
            <v>0309129418</v>
          </cell>
          <cell r="M489" t="str">
            <v>đã thanh toán 17.01.2025</v>
          </cell>
        </row>
        <row r="490">
          <cell r="D490">
            <v>71258</v>
          </cell>
          <cell r="E490" t="str">
            <v>1C24TNN</v>
          </cell>
          <cell r="F490" t="str">
            <v>CHI NHÁNH LIÊN HIỆP HỢP TÁC XÃ THƯƠNG MẠI TP.HỒ CHÍ MINH - CO.OPMART BÌNH TÂN 2</v>
          </cell>
          <cell r="G490">
            <v>1384095</v>
          </cell>
          <cell r="H490" t="str">
            <v>8%</v>
          </cell>
          <cell r="I490">
            <v>110728</v>
          </cell>
          <cell r="J490">
            <v>1494823</v>
          </cell>
          <cell r="K490" t="str">
            <v>CHI NHÁNH LIÊN HIỆP HỢP TÁC XÃ THƯƠNG MẠI TP.HỒ CHÍ MINH - CO.OPMART BÌNH TÂN 2</v>
          </cell>
          <cell r="L490" t="str">
            <v>0301175691-050</v>
          </cell>
          <cell r="M490" t="str">
            <v>đã thanh toán 17.01.2025</v>
          </cell>
        </row>
        <row r="491">
          <cell r="D491">
            <v>71259</v>
          </cell>
          <cell r="E491" t="str">
            <v>1C24TNN</v>
          </cell>
          <cell r="F491" t="str">
            <v>Cửa Hàng Co.opFood BD Bình Đường</v>
          </cell>
          <cell r="G491">
            <v>567885</v>
          </cell>
          <cell r="H491" t="str">
            <v>8%</v>
          </cell>
          <cell r="I491">
            <v>45431</v>
          </cell>
          <cell r="J491">
            <v>613316</v>
          </cell>
          <cell r="K491" t="str">
            <v>CHI NHÁNH CÔNG TY TNHH MỘT THÀNH VIÊN THỰC PHẨM SAIGON CO.OP - CO.OP FOOD KHU VỰC BÌNH DƯƠNG</v>
          </cell>
          <cell r="L491" t="str">
            <v>0309129418-123</v>
          </cell>
          <cell r="M491" t="str">
            <v>đã thanh toán 17.01.2025</v>
          </cell>
        </row>
        <row r="492">
          <cell r="D492">
            <v>71260</v>
          </cell>
          <cell r="E492" t="str">
            <v>1C24TNN</v>
          </cell>
          <cell r="F492" t="str">
            <v>Cửa Hàng Co.opFood BD Trần Hưng Đạo 325</v>
          </cell>
          <cell r="G492">
            <v>659606</v>
          </cell>
          <cell r="H492" t="str">
            <v>8%</v>
          </cell>
          <cell r="I492">
            <v>52768</v>
          </cell>
          <cell r="J492">
            <v>712374</v>
          </cell>
          <cell r="K492" t="str">
            <v>CHI NHÁNH CÔNG TY TNHH MỘT THÀNH VIÊN THỰC PHẨM SAIGON CO.OP - CO.OP FOOD KHU VỰC BÌNH DƯƠNG</v>
          </cell>
          <cell r="L492" t="str">
            <v>0309129418-123</v>
          </cell>
          <cell r="M492" t="str">
            <v>đã thanh toán 17.01.2025</v>
          </cell>
        </row>
        <row r="493">
          <cell r="D493">
            <v>71268</v>
          </cell>
          <cell r="E493" t="str">
            <v>1C24TNN</v>
          </cell>
          <cell r="F493" t="str">
            <v>CÔNG TY TNHH MỘT THÀNH VIÊN CO.OP MART HÒA BÌNH</v>
          </cell>
          <cell r="G493">
            <v>4193980</v>
          </cell>
          <cell r="H493" t="str">
            <v>8%</v>
          </cell>
          <cell r="I493">
            <v>335518</v>
          </cell>
          <cell r="J493">
            <v>4529498</v>
          </cell>
          <cell r="K493" t="str">
            <v>CÔNG TY TNHH MỘT THÀNH VIÊN CO.OP MART HÒA BÌNH</v>
          </cell>
          <cell r="L493" t="str">
            <v>0311261082</v>
          </cell>
          <cell r="M493" t="str">
            <v>đã thanh toán 17.01.2025</v>
          </cell>
        </row>
        <row r="494">
          <cell r="D494">
            <v>71274</v>
          </cell>
          <cell r="E494" t="str">
            <v>1C24TNN</v>
          </cell>
          <cell r="F494" t="str">
            <v>Cửa hàng Co.op Food HN Đại Đồng</v>
          </cell>
          <cell r="G494">
            <v>2085660</v>
          </cell>
          <cell r="H494" t="str">
            <v>8%</v>
          </cell>
          <cell r="I494">
            <v>166853</v>
          </cell>
          <cell r="J494">
            <v>2252513</v>
          </cell>
          <cell r="K494" t="str">
            <v>CHI NHÁNH - CÔNG TY TNHH MỘT THÀNH VIÊN THỰC PHẨM SAIGON CO.OP - CO.OP FOOD MIỀN BẮC</v>
          </cell>
          <cell r="L494" t="str">
            <v>0309129418-115</v>
          </cell>
          <cell r="M494" t="str">
            <v>đã thanh toán 17.01.2025</v>
          </cell>
        </row>
        <row r="495">
          <cell r="D495">
            <v>71294</v>
          </cell>
          <cell r="E495" t="str">
            <v>1C24TNN</v>
          </cell>
          <cell r="F495" t="str">
            <v>CHI NHÁNH LIÊN HIỆP HỢP TÁC XÃ THƯƠNG MẠI TP. HỒ CHÍ MINH - CO.OPMART TÂN BIÊN</v>
          </cell>
          <cell r="G495">
            <v>530250</v>
          </cell>
          <cell r="H495" t="str">
            <v>8%</v>
          </cell>
          <cell r="I495">
            <v>42420</v>
          </cell>
          <cell r="J495">
            <v>572670</v>
          </cell>
          <cell r="K495" t="str">
            <v>CHI NHÁNH LIÊN HIỆP HỢP TÁC XÃ THƯƠNG MẠI TP. HỒ CHÍ MINH - CO.OPMART TÂN BIÊN</v>
          </cell>
          <cell r="L495" t="str">
            <v>0301175691-062</v>
          </cell>
          <cell r="M495" t="str">
            <v>đã thanh toán 23.01.2025</v>
          </cell>
        </row>
        <row r="496">
          <cell r="D496">
            <v>71295</v>
          </cell>
          <cell r="E496" t="str">
            <v>1C24TNN</v>
          </cell>
          <cell r="F496" t="str">
            <v>CÔNG TY TRÁCH NHIỆM HỮU HẠN THƯƠNG MẠI DỊCH VỤ SÀI GÒN - TÂY NINH</v>
          </cell>
          <cell r="G496">
            <v>1590750</v>
          </cell>
          <cell r="H496" t="str">
            <v>8%</v>
          </cell>
          <cell r="I496">
            <v>127260</v>
          </cell>
          <cell r="J496">
            <v>1718010</v>
          </cell>
          <cell r="K496" t="str">
            <v>CÔNG TY TRÁCH NHIỆM HỮU HẠN THƯƠNG MẠI DỊCH VỤ SÀI GÒN - TÂY NINH</v>
          </cell>
          <cell r="L496" t="str">
            <v>3900895373</v>
          </cell>
          <cell r="M496" t="str">
            <v>đã thanh toán 23.01.2025</v>
          </cell>
        </row>
        <row r="497">
          <cell r="D497">
            <v>71296</v>
          </cell>
          <cell r="E497" t="str">
            <v>1C24TNN</v>
          </cell>
          <cell r="F497" t="str">
            <v>CÔNG TY TRÁCH NHIỆM HỮU HẠN THƯƠNG MẠI DỊCH VỤ SÀI GÒN - TÂY NINH</v>
          </cell>
          <cell r="G497">
            <v>551250</v>
          </cell>
          <cell r="H497" t="str">
            <v>8%</v>
          </cell>
          <cell r="I497">
            <v>44100</v>
          </cell>
          <cell r="J497">
            <v>595350</v>
          </cell>
          <cell r="K497" t="str">
            <v>CÔNG TY TRÁCH NHIỆM HỮU HẠN THƯƠNG MẠI DỊCH VỤ SÀI GÒN - TÂY NINH</v>
          </cell>
          <cell r="L497" t="str">
            <v>3900895373</v>
          </cell>
          <cell r="M497" t="str">
            <v>đã thanh toán 23.01.2025</v>
          </cell>
        </row>
        <row r="498">
          <cell r="D498">
            <v>71297</v>
          </cell>
          <cell r="E498" t="str">
            <v>1C24TNN</v>
          </cell>
          <cell r="F498" t="str">
            <v>CÔNG TY TRÁCH NHIỆM HỮU HẠN THƯƠNG MẠI DỊCH VỤ SÀI GÒN - TÂY NINH</v>
          </cell>
          <cell r="G498">
            <v>2273795</v>
          </cell>
          <cell r="H498" t="str">
            <v>8%</v>
          </cell>
          <cell r="I498">
            <v>181904</v>
          </cell>
          <cell r="J498">
            <v>2455699</v>
          </cell>
          <cell r="K498" t="str">
            <v>CÔNG TY TRÁCH NHIỆM HỮU HẠN THƯƠNG MẠI DỊCH VỤ SÀI GÒN - TÂY NINH</v>
          </cell>
          <cell r="L498" t="str">
            <v>3900895373</v>
          </cell>
          <cell r="M498" t="str">
            <v>đã thanh toán 17.01.2025</v>
          </cell>
        </row>
        <row r="499">
          <cell r="D499">
            <v>71298</v>
          </cell>
          <cell r="E499" t="str">
            <v>1C24TNN</v>
          </cell>
          <cell r="F499" t="str">
            <v>CHI NHÁNH LIÊN HIỆP HỢP TÁC XÃ THƯƠNG MẠI TP. HỒ CHÍ MINH - CO.OPMART TÂN BIÊN</v>
          </cell>
          <cell r="G499">
            <v>1064535</v>
          </cell>
          <cell r="H499" t="str">
            <v>8%</v>
          </cell>
          <cell r="I499">
            <v>85163</v>
          </cell>
          <cell r="J499">
            <v>1149698</v>
          </cell>
          <cell r="K499" t="str">
            <v>CHI NHÁNH LIÊN HIỆP HỢP TÁC XÃ THƯƠNG MẠI TP. HỒ CHÍ MINH - CO.OPMART TÂN BIÊN</v>
          </cell>
          <cell r="L499" t="str">
            <v>0301175691-062</v>
          </cell>
          <cell r="M499" t="str">
            <v>đã thanh toán 17.01.2025</v>
          </cell>
        </row>
        <row r="500">
          <cell r="D500">
            <v>498</v>
          </cell>
          <cell r="E500" t="str">
            <v>1K24TCK</v>
          </cell>
          <cell r="F500" t="str">
            <v>Hàng trả - 152-00152-Co.opMart Hoc Mon - phiếu HT0006078 - COOPHOCMON</v>
          </cell>
          <cell r="G500">
            <v>-1433250</v>
          </cell>
          <cell r="H500" t="str">
            <v>8%</v>
          </cell>
          <cell r="I500">
            <v>-114660</v>
          </cell>
          <cell r="J500">
            <v>-1547910</v>
          </cell>
          <cell r="K500" t="str">
            <v>CÔNG TY TNHH MỘT THÀNH VIÊN SÀI GÒN CO.OP HÓC MÔN</v>
          </cell>
          <cell r="L500" t="str">
            <v>0308425100</v>
          </cell>
          <cell r="M500" t="str">
            <v>chưa thanh toán</v>
          </cell>
        </row>
        <row r="501">
          <cell r="D501">
            <v>808</v>
          </cell>
          <cell r="E501" t="str">
            <v>1K24TEC</v>
          </cell>
          <cell r="F501" t="str">
            <v>Hàng trả - 504-00504-Co.opMart Dak Nong - phiếu HT0006204 - COOP-016</v>
          </cell>
          <cell r="G501">
            <v>-1295659</v>
          </cell>
          <cell r="H501" t="str">
            <v>8%</v>
          </cell>
          <cell r="I501">
            <v>-103653</v>
          </cell>
          <cell r="J501">
            <v>-1399312</v>
          </cell>
          <cell r="K501" t="str">
            <v>CHI NHÁNH LIÊN HIỆP HỢP TÁC XÃ THƯƠNG MẠI TP. HỒ CHÍ MINH - CO.OPMART ĐĂK NÔNG</v>
          </cell>
          <cell r="L501" t="str">
            <v>0301175691-016</v>
          </cell>
          <cell r="M501" t="str">
            <v>đã thanh toán 17.01.2025</v>
          </cell>
        </row>
        <row r="502">
          <cell r="D502">
            <v>1909</v>
          </cell>
          <cell r="E502" t="str">
            <v>1C24TNF</v>
          </cell>
          <cell r="F502" t="str">
            <v/>
          </cell>
          <cell r="G502">
            <v>-111058</v>
          </cell>
          <cell r="H502" t="str">
            <v>8%</v>
          </cell>
          <cell r="I502">
            <v>-8885</v>
          </cell>
          <cell r="J502">
            <v>-119943</v>
          </cell>
          <cell r="K502" t="str">
            <v>CHI NHÁNH LIÊN HIỆP HỢP TÁC XÃ THƯƠNG MẠI TP. HỒ CHÍ MINH - CO.OPMART CƯ MGAR</v>
          </cell>
          <cell r="L502" t="str">
            <v>0301175691-061</v>
          </cell>
          <cell r="M502" t="str">
            <v>đã thanh toán 17.01.2025</v>
          </cell>
        </row>
        <row r="503">
          <cell r="D503">
            <v>2448</v>
          </cell>
          <cell r="E503" t="str">
            <v>1K24TVB</v>
          </cell>
          <cell r="F503" t="str">
            <v>Hàng trả - 9126-09126-CF HN KIM VAN KIM LU - phiếu HT00006234 - coop9126</v>
          </cell>
          <cell r="G503">
            <v>-803622</v>
          </cell>
          <cell r="H503" t="str">
            <v>8%</v>
          </cell>
          <cell r="I503">
            <v>-64290</v>
          </cell>
          <cell r="J503">
            <v>-867912</v>
          </cell>
          <cell r="K503" t="str">
            <v>CHI NHÁNH - CÔNG TY TNHH MỘT THÀNH VIÊN THỰC PHẨM SAIGON CO.OP - CO.OP FOOD MIỀN BẮC</v>
          </cell>
          <cell r="L503" t="str">
            <v>0309129418-115</v>
          </cell>
          <cell r="M503" t="str">
            <v>đã thanh toán 17.01.2025</v>
          </cell>
        </row>
        <row r="504">
          <cell r="D504">
            <v>2449</v>
          </cell>
          <cell r="E504" t="str">
            <v>1K24TVB</v>
          </cell>
          <cell r="F504" t="str">
            <v>Hàng trả - 9134-09134-CF HN X.MAI DUONG NOI - coop9134</v>
          </cell>
          <cell r="G504">
            <v>-296366</v>
          </cell>
          <cell r="H504" t="str">
            <v>8%</v>
          </cell>
          <cell r="I504">
            <v>-23709</v>
          </cell>
          <cell r="J504">
            <v>-320075</v>
          </cell>
          <cell r="K504" t="str">
            <v>CHI NHÁNH - CÔNG TY TNHH MỘT THÀNH VIÊN THỰC PHẨM SAIGON CO.OP - CO.OP FOOD MIỀN BẮC</v>
          </cell>
          <cell r="L504" t="str">
            <v>0309129418-115</v>
          </cell>
          <cell r="M504" t="str">
            <v>đã thanh toán 17.01.2025</v>
          </cell>
        </row>
        <row r="505">
          <cell r="D505">
            <v>12400</v>
          </cell>
          <cell r="E505" t="str">
            <v>1K24TBD</v>
          </cell>
          <cell r="F505" t="str">
            <v>Hàng trả - 305-00305-CO.OPXTRA SU VAN HANH - coopfair0004</v>
          </cell>
          <cell r="G505">
            <v>-983850</v>
          </cell>
          <cell r="H505" t="str">
            <v>8%</v>
          </cell>
          <cell r="I505">
            <v>-78708</v>
          </cell>
          <cell r="J505">
            <v>-1062558</v>
          </cell>
          <cell r="K505" t="str">
            <v>CÔNG TY TNHH SAIGON CO-OP FAIRPRICE</v>
          </cell>
          <cell r="L505" t="str">
            <v>0312263124</v>
          </cell>
          <cell r="M505" t="str">
            <v>đã thanh toán 23.01.2025</v>
          </cell>
        </row>
        <row r="506">
          <cell r="D506">
            <v>12401</v>
          </cell>
          <cell r="E506" t="str">
            <v>1K24TBD</v>
          </cell>
          <cell r="F506" t="str">
            <v>Hàng trả - 305-00305-CO.OPXTRA SU VAN HANH - coopfair0004</v>
          </cell>
          <cell r="G506">
            <v>-829325</v>
          </cell>
          <cell r="H506" t="str">
            <v>8%</v>
          </cell>
          <cell r="I506">
            <v>-66346</v>
          </cell>
          <cell r="J506">
            <v>-895671</v>
          </cell>
          <cell r="K506" t="str">
            <v>CÔNG TY TNHH SAIGON CO-OP FAIRPRICE</v>
          </cell>
          <cell r="L506" t="str">
            <v>0312263124</v>
          </cell>
          <cell r="M506" t="str">
            <v>đã thanh toán 17.01.2025</v>
          </cell>
        </row>
        <row r="507">
          <cell r="D507">
            <v>23953</v>
          </cell>
          <cell r="E507" t="str">
            <v>1K24TVA</v>
          </cell>
          <cell r="F507" t="str">
            <v>Hàng trả - 230-00230-CF LE QUANG DINH - coop230</v>
          </cell>
          <cell r="G507">
            <v>-111058</v>
          </cell>
          <cell r="H507" t="str">
            <v>8%</v>
          </cell>
          <cell r="I507">
            <v>-8885</v>
          </cell>
          <cell r="J507">
            <v>-119943</v>
          </cell>
          <cell r="K507" t="str">
            <v>CÔNG TY TNHH MỘT THÀNH VIÊN THỰC PHẨM SAIGON CO.OP</v>
          </cell>
          <cell r="L507" t="str">
            <v>0309129418</v>
          </cell>
          <cell r="M507" t="str">
            <v>đã thanh toán 17.01.2025</v>
          </cell>
        </row>
        <row r="508">
          <cell r="D508">
            <v>23958</v>
          </cell>
          <cell r="E508" t="str">
            <v>1K24TVA</v>
          </cell>
          <cell r="F508" t="str">
            <v>Hàng trả - 655-00655-CF LANG TANG PHU - coop655</v>
          </cell>
          <cell r="G508">
            <v>-607110</v>
          </cell>
          <cell r="H508" t="str">
            <v>8%</v>
          </cell>
          <cell r="I508">
            <v>-48569</v>
          </cell>
          <cell r="J508">
            <v>-655679</v>
          </cell>
          <cell r="K508" t="str">
            <v>CÔNG TY TNHH MỘT THÀNH VIÊN THỰC PHẨM SAIGON CO.OP</v>
          </cell>
          <cell r="L508" t="str">
            <v>0309129418</v>
          </cell>
          <cell r="M508" t="str">
            <v>đã thanh toán 17.01.2025</v>
          </cell>
        </row>
        <row r="509">
          <cell r="D509">
            <v>23963</v>
          </cell>
          <cell r="E509" t="str">
            <v>1K24TVA</v>
          </cell>
          <cell r="F509" t="str">
            <v>Hàng trả - 245-00245-CF NGUYEN OANH - phiếu HT0006079 - coop0245</v>
          </cell>
          <cell r="G509">
            <v>-230124</v>
          </cell>
          <cell r="H509" t="str">
            <v>8%</v>
          </cell>
          <cell r="I509">
            <v>-18410</v>
          </cell>
          <cell r="J509">
            <v>-248534</v>
          </cell>
          <cell r="K509" t="str">
            <v>CÔNG TY TNHH MỘT THÀNH VIÊN THỰC PHẨM SAIGON CO.OP</v>
          </cell>
          <cell r="L509" t="str">
            <v>0309129418</v>
          </cell>
          <cell r="M509" t="str">
            <v>đã thanh toán 17.01.2025</v>
          </cell>
        </row>
        <row r="510">
          <cell r="D510">
            <v>23968</v>
          </cell>
          <cell r="E510" t="str">
            <v>1K24TVA</v>
          </cell>
          <cell r="F510" t="str">
            <v>Hàng trả - 229-00229-CF LE DUC THO - phiếu HT0006065 - coop0229</v>
          </cell>
          <cell r="G510">
            <v>-199358</v>
          </cell>
          <cell r="H510" t="str">
            <v>8%</v>
          </cell>
          <cell r="I510">
            <v>-15949</v>
          </cell>
          <cell r="J510">
            <v>-215307</v>
          </cell>
          <cell r="K510" t="str">
            <v>CÔNG TY TNHH MỘT THÀNH VIÊN THỰC PHẨM SAIGON CO.OP</v>
          </cell>
          <cell r="L510" t="str">
            <v>0309129418</v>
          </cell>
          <cell r="M510" t="str">
            <v>đã thanh toán 17.01.2025</v>
          </cell>
        </row>
        <row r="511">
          <cell r="D511">
            <v>23974</v>
          </cell>
          <cell r="E511" t="str">
            <v>1K24TVA</v>
          </cell>
          <cell r="F511" t="str">
            <v>Hàng trả - 2065-02065-CF TRUONG VAN THANH - coop0094</v>
          </cell>
          <cell r="G511">
            <v>-341182</v>
          </cell>
          <cell r="H511" t="str">
            <v>8%</v>
          </cell>
          <cell r="I511">
            <v>-27295</v>
          </cell>
          <cell r="J511">
            <v>-368477</v>
          </cell>
          <cell r="K511" t="str">
            <v>CÔNG TY TNHH MỘT THÀNH VIÊN THỰC PHẨM SAIGON CO.OP</v>
          </cell>
          <cell r="L511" t="str">
            <v>0309129418</v>
          </cell>
          <cell r="M511" t="str">
            <v>đã thanh toán 17.01.2025</v>
          </cell>
        </row>
        <row r="512">
          <cell r="D512">
            <v>23982</v>
          </cell>
          <cell r="E512" t="str">
            <v>1K24TVA</v>
          </cell>
          <cell r="F512" t="str">
            <v>Hàng trả - 2166-02166-CF DUONG 11 LINH XUAN - phiếu HT0006142 - Coopfood2166</v>
          </cell>
          <cell r="G512">
            <v>-610305</v>
          </cell>
          <cell r="H512" t="str">
            <v>8%</v>
          </cell>
          <cell r="I512">
            <v>-48824</v>
          </cell>
          <cell r="J512">
            <v>-659129</v>
          </cell>
          <cell r="K512" t="str">
            <v>CÔNG TY TNHH MỘT THÀNH VIÊN THỰC PHẨM SAIGON CO.OP</v>
          </cell>
          <cell r="L512" t="str">
            <v>0309129418</v>
          </cell>
          <cell r="M512" t="str">
            <v>đã thanh toán 17.01.2025</v>
          </cell>
        </row>
        <row r="513">
          <cell r="D513">
            <v>23994</v>
          </cell>
          <cell r="E513" t="str">
            <v>1K24TVA</v>
          </cell>
          <cell r="F513" t="str">
            <v>Hàng trả - 696-00696-CF H.ANH THANH BINH - coop0072</v>
          </cell>
          <cell r="G513">
            <v>-74250</v>
          </cell>
          <cell r="H513" t="str">
            <v>8%</v>
          </cell>
          <cell r="I513">
            <v>-5940</v>
          </cell>
          <cell r="J513">
            <v>-80190</v>
          </cell>
          <cell r="K513" t="str">
            <v>CÔNG TY TNHH MỘT THÀNH VIÊN THỰC PHẨM SAIGON CO.OP</v>
          </cell>
          <cell r="L513" t="str">
            <v>0309129418</v>
          </cell>
          <cell r="M513" t="str">
            <v>đã thanh toán 17.01.2025</v>
          </cell>
        </row>
        <row r="514">
          <cell r="D514">
            <v>23996</v>
          </cell>
          <cell r="E514" t="str">
            <v>1K24TVA</v>
          </cell>
          <cell r="F514" t="str">
            <v>Hàng trả - 2093-02093-CF CC LINH TAY TOWER - coop0148</v>
          </cell>
          <cell r="G514">
            <v>-184489</v>
          </cell>
          <cell r="H514" t="str">
            <v>8%</v>
          </cell>
          <cell r="I514">
            <v>-14759</v>
          </cell>
          <cell r="J514">
            <v>-199248</v>
          </cell>
          <cell r="K514" t="str">
            <v>CÔNG TY TNHH MỘT THÀNH VIÊN THỰC PHẨM SAIGON CO.OP</v>
          </cell>
          <cell r="L514" t="str">
            <v>0309129418</v>
          </cell>
          <cell r="M514" t="str">
            <v>đã thanh toán 17.01.2025</v>
          </cell>
        </row>
        <row r="515">
          <cell r="D515">
            <v>23997</v>
          </cell>
          <cell r="E515" t="str">
            <v>1K24TVA</v>
          </cell>
          <cell r="F515" t="str">
            <v>Hàng trả - 2069-02069-CF LE VAN LUONG 1187 - coop2069</v>
          </cell>
          <cell r="G515">
            <v>-191350</v>
          </cell>
          <cell r="H515" t="str">
            <v>8%</v>
          </cell>
          <cell r="I515">
            <v>-15308</v>
          </cell>
          <cell r="J515">
            <v>-206658</v>
          </cell>
          <cell r="K515" t="str">
            <v>CÔNG TY TNHH MỘT THÀNH VIÊN THỰC PHẨM SAIGON CO.OP</v>
          </cell>
          <cell r="L515" t="str">
            <v>0309129418</v>
          </cell>
          <cell r="M515" t="str">
            <v>đã thanh toán 17.01.2025</v>
          </cell>
        </row>
        <row r="516">
          <cell r="D516">
            <v>71308</v>
          </cell>
          <cell r="E516" t="str">
            <v>1C24TNN</v>
          </cell>
          <cell r="F516" t="str">
            <v>Cửa Hàng Co.opFood Phú Hữu</v>
          </cell>
          <cell r="G516">
            <v>644534</v>
          </cell>
          <cell r="H516" t="str">
            <v>8%</v>
          </cell>
          <cell r="I516">
            <v>51563</v>
          </cell>
          <cell r="J516">
            <v>696097</v>
          </cell>
          <cell r="K516" t="str">
            <v>CÔNG TY TNHH MỘT THÀNH VIÊN THỰC PHẨM SAIGON CO.OP</v>
          </cell>
          <cell r="L516" t="str">
            <v>0309129418</v>
          </cell>
          <cell r="M516" t="str">
            <v>đã thanh toán 17.01.2025</v>
          </cell>
        </row>
        <row r="517">
          <cell r="D517">
            <v>71309</v>
          </cell>
          <cell r="E517" t="str">
            <v>1C24TNN</v>
          </cell>
          <cell r="F517" t="str">
            <v>CÔNG TY TNHH SAIGON CO-OP FAIRPRICE. Co-opXtra Long Bình</v>
          </cell>
          <cell r="G517">
            <v>900900</v>
          </cell>
          <cell r="H517" t="str">
            <v>8%</v>
          </cell>
          <cell r="I517">
            <v>72072</v>
          </cell>
          <cell r="J517">
            <v>972972</v>
          </cell>
          <cell r="K517" t="str">
            <v>CÔNG TY TNHH SAIGON CO-OP FAIRPRICE</v>
          </cell>
          <cell r="L517" t="str">
            <v>0312263124</v>
          </cell>
          <cell r="M517" t="str">
            <v>đã thanh toán 17.01.2025</v>
          </cell>
        </row>
        <row r="518">
          <cell r="D518">
            <v>71310</v>
          </cell>
          <cell r="E518" t="str">
            <v>1C24TNN</v>
          </cell>
          <cell r="F518" t="str">
            <v>Cửa hàng Co.opFood CC Origami S7.03</v>
          </cell>
          <cell r="G518">
            <v>553467</v>
          </cell>
          <cell r="H518" t="str">
            <v>8%</v>
          </cell>
          <cell r="I518">
            <v>44277</v>
          </cell>
          <cell r="J518">
            <v>597744</v>
          </cell>
          <cell r="K518" t="str">
            <v>CÔNG TY TNHH MỘT THÀNH VIÊN THỰC PHẨM SAIGON CO.OP</v>
          </cell>
          <cell r="L518" t="str">
            <v>0309129418</v>
          </cell>
          <cell r="M518" t="str">
            <v>đã thanh toán 17.01.2025</v>
          </cell>
        </row>
        <row r="519">
          <cell r="D519">
            <v>71311</v>
          </cell>
          <cell r="E519" t="str">
            <v>1C24TNN</v>
          </cell>
          <cell r="F519" t="str">
            <v>Cửa Hàng Co.opFood Man Thiện 280</v>
          </cell>
          <cell r="G519">
            <v>986730</v>
          </cell>
          <cell r="H519" t="str">
            <v>8%</v>
          </cell>
          <cell r="I519">
            <v>78938</v>
          </cell>
          <cell r="J519">
            <v>1065668</v>
          </cell>
          <cell r="K519" t="str">
            <v>CÔNG TY TNHH MỘT THÀNH VIÊN THỰC PHẨM SAIGON CO.OP</v>
          </cell>
          <cell r="L519" t="str">
            <v>0309129418</v>
          </cell>
          <cell r="M519" t="str">
            <v>đã thanh toán 17.01.2025</v>
          </cell>
        </row>
        <row r="520">
          <cell r="D520">
            <v>71312</v>
          </cell>
          <cell r="E520" t="str">
            <v>1C24TNN</v>
          </cell>
          <cell r="F520" t="str">
            <v>Cửa Hàng Co.opFood Lã Xuân Oai 138</v>
          </cell>
          <cell r="G520">
            <v>227154</v>
          </cell>
          <cell r="H520" t="str">
            <v>8%</v>
          </cell>
          <cell r="I520">
            <v>18172</v>
          </cell>
          <cell r="J520">
            <v>245326</v>
          </cell>
          <cell r="K520" t="str">
            <v>CÔNG TY TNHH MỘT THÀNH VIÊN THỰC PHẨM SAIGON CO.OP</v>
          </cell>
          <cell r="L520" t="str">
            <v>0309129418</v>
          </cell>
          <cell r="M520" t="str">
            <v>đã thanh toán 17.01.2025</v>
          </cell>
        </row>
        <row r="521">
          <cell r="D521">
            <v>71313</v>
          </cell>
          <cell r="E521" t="str">
            <v>1C24TNN</v>
          </cell>
          <cell r="F521" t="str">
            <v>CÔNG TY TNHH MỘT THÀNH VIÊN SÀI GÒN CO.OP XA LỘ HÀ NỘI</v>
          </cell>
          <cell r="G521">
            <v>1060500</v>
          </cell>
          <cell r="H521" t="str">
            <v>8%</v>
          </cell>
          <cell r="I521">
            <v>84840</v>
          </cell>
          <cell r="J521">
            <v>1145340</v>
          </cell>
          <cell r="K521" t="str">
            <v>CÔNG TY TNHH MỘT THÀNH VIÊN SÀI GÒN CO.OP XA LỘ HÀ NỘI</v>
          </cell>
          <cell r="L521" t="str">
            <v>0305767459</v>
          </cell>
          <cell r="M521" t="str">
            <v>đã thanh toán 23.01.2025</v>
          </cell>
        </row>
        <row r="522">
          <cell r="D522">
            <v>71314</v>
          </cell>
          <cell r="E522" t="str">
            <v>1C24TNN</v>
          </cell>
          <cell r="F522" t="str">
            <v>Cửa Hàng Co.opFood BH Trần Thị Hoa</v>
          </cell>
          <cell r="G522">
            <v>1521870</v>
          </cell>
          <cell r="H522" t="str">
            <v>8%</v>
          </cell>
          <cell r="I522">
            <v>121750</v>
          </cell>
          <cell r="J522">
            <v>1643620</v>
          </cell>
          <cell r="K522" t="str">
            <v>CN CÔNG TY TNHH MTV THỰC PHẨM SAIGON CO.OP - CO.OPFOOD KHU VỰC ĐỒNG NAI</v>
          </cell>
          <cell r="L522" t="str">
            <v>0309129418-116</v>
          </cell>
          <cell r="M522" t="str">
            <v>đã thanh toán 17.01.2025</v>
          </cell>
        </row>
        <row r="523">
          <cell r="D523">
            <v>71315</v>
          </cell>
          <cell r="E523" t="str">
            <v>1C24TNN</v>
          </cell>
          <cell r="F523" t="str">
            <v>Cửa Hàng Co.opFood BH Nguyễn Văn Tiên</v>
          </cell>
          <cell r="G523">
            <v>1351350</v>
          </cell>
          <cell r="H523" t="str">
            <v>8%</v>
          </cell>
          <cell r="I523">
            <v>108108</v>
          </cell>
          <cell r="J523">
            <v>1459458</v>
          </cell>
          <cell r="K523" t="str">
            <v>CN CÔNG TY TNHH MTV THỰC PHẨM SAIGON CO.OP - CO.OPFOOD KHU VỰC ĐỒNG NAI</v>
          </cell>
          <cell r="L523" t="str">
            <v>0309129418-116</v>
          </cell>
          <cell r="M523" t="str">
            <v>đã thanh toán 17.01.2025</v>
          </cell>
        </row>
        <row r="524">
          <cell r="D524">
            <v>71316</v>
          </cell>
          <cell r="E524" t="str">
            <v>1C24TNN</v>
          </cell>
          <cell r="F524" t="str">
            <v>Cửa Hàng Co.opFood BH Huỳnh Văn Nghệ 17</v>
          </cell>
          <cell r="G524">
            <v>592038</v>
          </cell>
          <cell r="H524" t="str">
            <v>8%</v>
          </cell>
          <cell r="I524">
            <v>47363</v>
          </cell>
          <cell r="J524">
            <v>639401</v>
          </cell>
          <cell r="K524" t="str">
            <v>CN CÔNG TY TNHH MTV THỰC PHẨM SAIGON CO.OP - CO.OPFOOD KHU VỰC ĐỒNG NAI</v>
          </cell>
          <cell r="L524" t="str">
            <v>0309129418-116</v>
          </cell>
          <cell r="M524" t="str">
            <v>đã thanh toán 17.01.2025</v>
          </cell>
        </row>
        <row r="525">
          <cell r="D525">
            <v>71317</v>
          </cell>
          <cell r="E525" t="str">
            <v>1C24TNN</v>
          </cell>
          <cell r="F525" t="str">
            <v>Cửa Hàng Co.opFood Xuân Hiệp</v>
          </cell>
          <cell r="G525">
            <v>269433</v>
          </cell>
          <cell r="H525" t="str">
            <v>8%</v>
          </cell>
          <cell r="I525">
            <v>21555</v>
          </cell>
          <cell r="J525">
            <v>290988</v>
          </cell>
          <cell r="K525" t="str">
            <v>CÔNG TY TNHH MỘT THÀNH VIÊN THỰC PHẨM SAIGON CO.OP</v>
          </cell>
          <cell r="L525" t="str">
            <v>0309129418</v>
          </cell>
          <cell r="M525" t="str">
            <v>đã thanh toán 17.01.2025</v>
          </cell>
        </row>
        <row r="526">
          <cell r="D526">
            <v>71318</v>
          </cell>
          <cell r="E526" t="str">
            <v>1C24TNN</v>
          </cell>
          <cell r="F526" t="str">
            <v>Cửa hàng Co.opFood Hiệp Bình</v>
          </cell>
          <cell r="G526">
            <v>619575</v>
          </cell>
          <cell r="H526" t="str">
            <v>8%</v>
          </cell>
          <cell r="I526">
            <v>49566</v>
          </cell>
          <cell r="J526">
            <v>669141</v>
          </cell>
          <cell r="K526" t="str">
            <v>CÔNG TY TNHH MỘT THÀNH VIÊN THỰC PHẨM SAIGON CO.OP</v>
          </cell>
          <cell r="L526" t="str">
            <v>0309129418</v>
          </cell>
          <cell r="M526" t="str">
            <v>đã thanh toán 17.01.2025</v>
          </cell>
        </row>
        <row r="527">
          <cell r="D527">
            <v>71327</v>
          </cell>
          <cell r="E527" t="str">
            <v>1C24TNN</v>
          </cell>
          <cell r="F527" t="str">
            <v>Cửa Hàng Co.opFood Liên Ấp 2-6</v>
          </cell>
          <cell r="G527">
            <v>1225738</v>
          </cell>
          <cell r="H527" t="str">
            <v>8%</v>
          </cell>
          <cell r="I527">
            <v>98059</v>
          </cell>
          <cell r="J527">
            <v>1323797</v>
          </cell>
          <cell r="K527" t="str">
            <v>CÔNG TY TNHH MỘT THÀNH VIÊN THỰC PHẨM SAIGON CO.OP</v>
          </cell>
          <cell r="L527" t="str">
            <v>0309129418</v>
          </cell>
          <cell r="M527" t="str">
            <v>đã thanh toán 17.01.2025</v>
          </cell>
        </row>
        <row r="528">
          <cell r="D528">
            <v>71328</v>
          </cell>
          <cell r="E528" t="str">
            <v>1C24TNN</v>
          </cell>
          <cell r="F528" t="str">
            <v>CN LIÊN HIỆP HỢP TÁC XÃ THƯƠNG MẠI TP. HỒ CHÍ MINH - CO.OPMART VĨNH LỘC B</v>
          </cell>
          <cell r="G528">
            <v>1311310</v>
          </cell>
          <cell r="H528" t="str">
            <v>8%</v>
          </cell>
          <cell r="I528">
            <v>104905</v>
          </cell>
          <cell r="J528">
            <v>1416215</v>
          </cell>
          <cell r="K528" t="str">
            <v>CN LIÊN HIỆP HỢP TÁC XÃ THƯƠNG MẠI TP. HỒ CHÍ MINH - CO.OPMART VĨNH LỘC B</v>
          </cell>
          <cell r="L528" t="str">
            <v>0301175691-057</v>
          </cell>
          <cell r="M528" t="str">
            <v>đã thanh toán 17.01.2025</v>
          </cell>
        </row>
        <row r="529">
          <cell r="D529">
            <v>71330</v>
          </cell>
          <cell r="E529" t="str">
            <v>1C24TNN</v>
          </cell>
          <cell r="F529" t="str">
            <v>Cửa Hàng Co.opFood Đông Bắc</v>
          </cell>
          <cell r="G529">
            <v>262077</v>
          </cell>
          <cell r="H529" t="str">
            <v>8%</v>
          </cell>
          <cell r="I529">
            <v>20966</v>
          </cell>
          <cell r="J529">
            <v>283043</v>
          </cell>
          <cell r="K529" t="str">
            <v>CÔNG TY TNHH MỘT THÀNH VIÊN THỰC PHẨM SAIGON CO.OP</v>
          </cell>
          <cell r="L529" t="str">
            <v>0309129418</v>
          </cell>
          <cell r="M529" t="str">
            <v>đã thanh toán 17.01.2025</v>
          </cell>
        </row>
        <row r="530">
          <cell r="D530">
            <v>71331</v>
          </cell>
          <cell r="E530" t="str">
            <v>1C24TNN</v>
          </cell>
          <cell r="F530" t="str">
            <v>CO.OPMART THẮNG LỢI- TRƯỜNG CHINH</v>
          </cell>
          <cell r="G530">
            <v>1060500</v>
          </cell>
          <cell r="H530" t="str">
            <v>8%</v>
          </cell>
          <cell r="I530">
            <v>84840</v>
          </cell>
          <cell r="J530">
            <v>1145340</v>
          </cell>
          <cell r="K530" t="str">
            <v>CÔNG TY TNHH MỘT THÀNH VIÊN SÀI GÒN CO.OP THẮNG LỢI</v>
          </cell>
          <cell r="L530" t="str">
            <v>0305781598</v>
          </cell>
          <cell r="M530" t="str">
            <v>đã thanh toán 23.01.2025</v>
          </cell>
        </row>
        <row r="531">
          <cell r="D531">
            <v>71332</v>
          </cell>
          <cell r="E531" t="str">
            <v>1C24TNN</v>
          </cell>
          <cell r="F531" t="str">
            <v>CÔNG TY TNHH THƯƠNG MẠI DỊCH VỤ TRUNG MỸ TÂY</v>
          </cell>
          <cell r="G531">
            <v>3382120</v>
          </cell>
          <cell r="H531" t="str">
            <v>8%</v>
          </cell>
          <cell r="I531">
            <v>270570</v>
          </cell>
          <cell r="J531">
            <v>3652690</v>
          </cell>
          <cell r="K531" t="str">
            <v>CÔNG TY TNHH THƯƠNG MẠI DỊCH VỤ TRUNG MỸ TÂY</v>
          </cell>
          <cell r="L531" t="str">
            <v>0305750455</v>
          </cell>
          <cell r="M531" t="str">
            <v>đã thanh toán 17.01.2025</v>
          </cell>
        </row>
        <row r="532">
          <cell r="D532">
            <v>71337</v>
          </cell>
          <cell r="E532" t="str">
            <v>1C24TNN</v>
          </cell>
          <cell r="F532" t="str">
            <v>CÔNG TY TNHH SAIGON CO-OP FAIRPRICE. Co-opXtra Tân Phong</v>
          </cell>
          <cell r="G532">
            <v>1060500</v>
          </cell>
          <cell r="H532" t="str">
            <v>8%</v>
          </cell>
          <cell r="I532">
            <v>84840</v>
          </cell>
          <cell r="J532">
            <v>1145340</v>
          </cell>
          <cell r="K532" t="str">
            <v>CÔNG TY TNHH SAIGON CO-OP FAIRPRICE</v>
          </cell>
          <cell r="L532" t="str">
            <v>0312263124</v>
          </cell>
          <cell r="M532" t="str">
            <v>đã thanh toán 23.01.2025</v>
          </cell>
        </row>
        <row r="533">
          <cell r="D533">
            <v>71339</v>
          </cell>
          <cell r="E533" t="str">
            <v>1C24TNN</v>
          </cell>
          <cell r="F533" t="str">
            <v>Cửa Hàng Co.opFood Nguyễn Bá Tòng</v>
          </cell>
          <cell r="G533">
            <v>1190660</v>
          </cell>
          <cell r="H533" t="str">
            <v>8%</v>
          </cell>
          <cell r="I533">
            <v>95253</v>
          </cell>
          <cell r="J533">
            <v>1285913</v>
          </cell>
          <cell r="K533" t="str">
            <v>CÔNG TY TNHH MỘT THÀNH VIÊN THỰC PHẨM SAIGON CO.OP</v>
          </cell>
          <cell r="L533" t="str">
            <v>0309129418</v>
          </cell>
          <cell r="M533" t="str">
            <v>đã thanh toán 17.01.2025</v>
          </cell>
        </row>
        <row r="534">
          <cell r="D534">
            <v>71340</v>
          </cell>
          <cell r="E534" t="str">
            <v>1C24TNN</v>
          </cell>
          <cell r="F534" t="str">
            <v>Cửa hàng Co.opFood Nguyễn Thái Bình 349</v>
          </cell>
          <cell r="G534">
            <v>307446</v>
          </cell>
          <cell r="H534" t="str">
            <v>8%</v>
          </cell>
          <cell r="I534">
            <v>24596</v>
          </cell>
          <cell r="J534">
            <v>332042</v>
          </cell>
          <cell r="K534" t="str">
            <v>CÔNG TY TNHH MỘT THÀNH VIÊN THỰC PHẨM SAIGON CO.OP</v>
          </cell>
          <cell r="L534" t="str">
            <v>0309129418</v>
          </cell>
          <cell r="M534" t="str">
            <v>đã thanh toán 17.01.2025</v>
          </cell>
        </row>
        <row r="535">
          <cell r="D535">
            <v>71342</v>
          </cell>
          <cell r="E535" t="str">
            <v>1C24TNN</v>
          </cell>
          <cell r="F535" t="str">
            <v>Cửa hàng Co.op Food HN Hồ Tùng Mậu</v>
          </cell>
          <cell r="G535">
            <v>1329640</v>
          </cell>
          <cell r="H535" t="str">
            <v>8%</v>
          </cell>
          <cell r="I535">
            <v>106371</v>
          </cell>
          <cell r="J535">
            <v>1436011</v>
          </cell>
          <cell r="K535" t="str">
            <v>CHI NHÁNH - CÔNG TY TNHH MỘT THÀNH VIÊN THỰC PHẨM SAIGON CO.OP - CO.OP FOOD MIỀN BẮC</v>
          </cell>
          <cell r="L535" t="str">
            <v>0309129418-115</v>
          </cell>
          <cell r="M535" t="str">
            <v>đã thanh toán 17.01.2025</v>
          </cell>
        </row>
        <row r="536">
          <cell r="D536">
            <v>71577</v>
          </cell>
          <cell r="E536" t="str">
            <v>1C24TNN</v>
          </cell>
          <cell r="F536" t="str">
            <v>Cửa Hàng Co.opFood Trần Văn Danh 12</v>
          </cell>
          <cell r="G536">
            <v>487593</v>
          </cell>
          <cell r="H536" t="str">
            <v>8%</v>
          </cell>
          <cell r="I536">
            <v>39007</v>
          </cell>
          <cell r="J536">
            <v>526600</v>
          </cell>
          <cell r="K536" t="str">
            <v>CÔNG TY TNHH MỘT THÀNH VIÊN THỰC PHẨM SAIGON CO.OP</v>
          </cell>
          <cell r="L536" t="str">
            <v>0309129418</v>
          </cell>
          <cell r="M536" t="str">
            <v>đã thanh toán 17.01.2025</v>
          </cell>
        </row>
        <row r="537">
          <cell r="D537">
            <v>71597</v>
          </cell>
          <cell r="E537" t="str">
            <v>1C24TNN</v>
          </cell>
          <cell r="F537" t="str">
            <v>Cửa hàng Co.op Food HN Roman Plaza</v>
          </cell>
          <cell r="G537">
            <v>491549</v>
          </cell>
          <cell r="H537" t="str">
            <v>8%</v>
          </cell>
          <cell r="I537">
            <v>39324</v>
          </cell>
          <cell r="J537">
            <v>530873</v>
          </cell>
          <cell r="K537" t="str">
            <v>CHI NHÁNH - CÔNG TY TNHH MỘT THÀNH VIÊN THỰC PHẨM SAIGON CO.OP - CO.OP FOOD MIỀN BẮC</v>
          </cell>
          <cell r="L537" t="str">
            <v>0309129418-115</v>
          </cell>
          <cell r="M537" t="str">
            <v>đã thanh toán 17.01.2025</v>
          </cell>
        </row>
        <row r="538">
          <cell r="D538">
            <v>71598</v>
          </cell>
          <cell r="E538" t="str">
            <v>1C24TNN</v>
          </cell>
          <cell r="F538" t="str">
            <v>CÔNG TY TNHH MỘT THÀNH VIÊN CO.OP MART VĨNH PHÚC</v>
          </cell>
          <cell r="G538">
            <v>2163000</v>
          </cell>
          <cell r="H538" t="str">
            <v>8%</v>
          </cell>
          <cell r="I538">
            <v>173040</v>
          </cell>
          <cell r="J538">
            <v>2336040</v>
          </cell>
          <cell r="K538" t="str">
            <v>CÔNG TY TNHH MỘT THÀNH VIÊN CO.OP MART VĨNH PHÚC</v>
          </cell>
          <cell r="L538" t="str">
            <v>2500454301</v>
          </cell>
          <cell r="M538" t="str">
            <v>đã thanh toán 23.01.2025</v>
          </cell>
        </row>
        <row r="539">
          <cell r="D539">
            <v>71599</v>
          </cell>
          <cell r="E539" t="str">
            <v>1C24TNN</v>
          </cell>
          <cell r="F539" t="str">
            <v>CÔNG TY TNHH THƯƠNG MẠI SÀI GÒN - GIA LAI</v>
          </cell>
          <cell r="G539">
            <v>530250</v>
          </cell>
          <cell r="H539" t="str">
            <v>8%</v>
          </cell>
          <cell r="I539">
            <v>42420</v>
          </cell>
          <cell r="J539">
            <v>572670</v>
          </cell>
          <cell r="K539" t="str">
            <v>CÔNG TY TNHH THƯƠNG MẠI SÀI GÒN - GIA LAI</v>
          </cell>
          <cell r="L539" t="str">
            <v>5900368395</v>
          </cell>
          <cell r="M539" t="str">
            <v>đã thanh toán 23.01.2025</v>
          </cell>
        </row>
        <row r="540">
          <cell r="D540">
            <v>71600</v>
          </cell>
          <cell r="E540" t="str">
            <v>1C24TNN</v>
          </cell>
          <cell r="F540" t="str">
            <v>CÔNG TY TNHH MỘT THÀNH VIÊN THƯƠNG MẠI DỊCH VỤ SÀI GÒN - PHÚ YÊN</v>
          </cell>
          <cell r="G540">
            <v>530250</v>
          </cell>
          <cell r="H540" t="str">
            <v>8%</v>
          </cell>
          <cell r="I540">
            <v>42420</v>
          </cell>
          <cell r="J540">
            <v>572670</v>
          </cell>
          <cell r="K540" t="str">
            <v>CÔNG TY TNHH MỘT THÀNH VIÊN THƯƠNG MẠI DỊCH VỤ SÀI GÒN - PHÚ YÊN</v>
          </cell>
          <cell r="L540" t="str">
            <v>4400396829</v>
          </cell>
          <cell r="M540" t="str">
            <v>đã thanh toán 23.01.2025</v>
          </cell>
        </row>
        <row r="541">
          <cell r="D541">
            <v>71601</v>
          </cell>
          <cell r="E541" t="str">
            <v>1C24TNN</v>
          </cell>
          <cell r="F541" t="str">
            <v>CÔNG TY TNHH MỘT THÀNH VIÊN CO.OP MART VĨNH PHÚC</v>
          </cell>
          <cell r="G541">
            <v>1884930</v>
          </cell>
          <cell r="H541" t="str">
            <v>8%</v>
          </cell>
          <cell r="I541">
            <v>150794</v>
          </cell>
          <cell r="J541">
            <v>2035724</v>
          </cell>
          <cell r="K541" t="str">
            <v>CÔNG TY TNHH MỘT THÀNH VIÊN CO.OP MART VĨNH PHÚC</v>
          </cell>
          <cell r="L541" t="str">
            <v>2500454301</v>
          </cell>
          <cell r="M541" t="str">
            <v>đã thanh toán 17.01.2025</v>
          </cell>
        </row>
        <row r="542">
          <cell r="D542">
            <v>71602</v>
          </cell>
          <cell r="E542" t="str">
            <v>1C24TNN</v>
          </cell>
          <cell r="F542" t="str">
            <v>CHI NHÁNH LIÊN HIỆP HỢP TÁC XÃ THƯƠNG MẠI TP.HỒ CHÍ MINH - CO.OPMART KON TUM</v>
          </cell>
          <cell r="G542">
            <v>2070810</v>
          </cell>
          <cell r="H542" t="str">
            <v>8%</v>
          </cell>
          <cell r="I542">
            <v>165665</v>
          </cell>
          <cell r="J542">
            <v>2236475</v>
          </cell>
          <cell r="K542" t="str">
            <v>CHI NHÁNH LIÊN HIỆP HỢP TÁC XÃ THƯƠNG MẠI TP.HỒ CHÍ MINH - CO.OPMART KON TUM</v>
          </cell>
          <cell r="L542" t="str">
            <v>0301175691-035</v>
          </cell>
          <cell r="M542" t="str">
            <v>đã thanh toán 17.01.2025</v>
          </cell>
        </row>
        <row r="543">
          <cell r="D543">
            <v>71603</v>
          </cell>
          <cell r="E543" t="str">
            <v>1C24TNN</v>
          </cell>
          <cell r="F543" t="str">
            <v>CÔNG TY TNHH MỘT THÀNH VIÊN THƯƠNG MẠI DỊCH VỤ SÀI GÒN - PHÚ YÊN</v>
          </cell>
          <cell r="G543">
            <v>1924970</v>
          </cell>
          <cell r="H543" t="str">
            <v>8%</v>
          </cell>
          <cell r="I543">
            <v>153998</v>
          </cell>
          <cell r="J543">
            <v>2078968</v>
          </cell>
          <cell r="K543" t="str">
            <v>CÔNG TY TNHH MỘT THÀNH VIÊN THƯƠNG MẠI DỊCH VỤ SÀI GÒN - PHÚ YÊN</v>
          </cell>
          <cell r="L543" t="str">
            <v>4400396829</v>
          </cell>
          <cell r="M543" t="str">
            <v>đã thanh toán 17.01.2025</v>
          </cell>
        </row>
        <row r="544">
          <cell r="D544">
            <v>2471</v>
          </cell>
          <cell r="E544" t="str">
            <v>1K24TVB</v>
          </cell>
          <cell r="F544" t="str">
            <v>Hàng trả - 9124-09124-CF HN THE K-PARK - phiếu HT0006122 - coop9124</v>
          </cell>
          <cell r="G544">
            <v>-672218</v>
          </cell>
          <cell r="H544" t="str">
            <v>8%</v>
          </cell>
          <cell r="I544">
            <v>-53777</v>
          </cell>
          <cell r="J544">
            <v>-725995</v>
          </cell>
          <cell r="K544" t="str">
            <v>CHI NHÁNH - CÔNG TY TNHH MỘT THÀNH VIÊN THỰC PHẨM SAIGON CO.OP - CO.OP FOOD MIỀN BẮC</v>
          </cell>
          <cell r="L544" t="str">
            <v>0309129418-115</v>
          </cell>
          <cell r="M544" t="str">
            <v>đã thanh toán 17.01.2025</v>
          </cell>
        </row>
        <row r="545">
          <cell r="D545">
            <v>2472</v>
          </cell>
          <cell r="E545" t="str">
            <v>1K24TVB</v>
          </cell>
          <cell r="F545" t="str">
            <v>Hàng trả - 9102-09102-CF HN HAPULICO - coop9102</v>
          </cell>
          <cell r="G545">
            <v>-615118</v>
          </cell>
          <cell r="H545" t="str">
            <v>8%</v>
          </cell>
          <cell r="I545">
            <v>-49209</v>
          </cell>
          <cell r="J545">
            <v>-664327</v>
          </cell>
          <cell r="K545" t="str">
            <v>CHI NHÁNH - CÔNG TY TNHH MỘT THÀNH VIÊN THỰC PHẨM SAIGON CO.OP - CO.OP FOOD MIỀN BẮC</v>
          </cell>
          <cell r="L545" t="str">
            <v>0309129418-115</v>
          </cell>
          <cell r="M545" t="str">
            <v>đã thanh toán 17.01.2025</v>
          </cell>
        </row>
        <row r="546">
          <cell r="D546">
            <v>12429</v>
          </cell>
          <cell r="E546" t="str">
            <v>1K24TBD</v>
          </cell>
          <cell r="F546" t="str">
            <v>Hàng trả - 301-00301-Thu Duc Co.op Xtra - coopfair0001</v>
          </cell>
          <cell r="G546">
            <v>-966700</v>
          </cell>
          <cell r="H546" t="str">
            <v>8%</v>
          </cell>
          <cell r="I546">
            <v>-77336</v>
          </cell>
          <cell r="J546">
            <v>-1044036</v>
          </cell>
          <cell r="K546" t="str">
            <v>CÔNG TY TNHH SAIGON CO-OP FAIRPRICE</v>
          </cell>
          <cell r="L546" t="str">
            <v>0312263124</v>
          </cell>
          <cell r="M546" t="str">
            <v>đã thanh toán 17.01.2025</v>
          </cell>
        </row>
        <row r="547">
          <cell r="D547">
            <v>24056</v>
          </cell>
          <cell r="E547" t="str">
            <v>1K24TVA</v>
          </cell>
          <cell r="F547" t="str">
            <v>Hàng trả - 215-00215-CF DONG THANH - coop0215</v>
          </cell>
          <cell r="G547">
            <v>-298066</v>
          </cell>
          <cell r="H547" t="str">
            <v>8%</v>
          </cell>
          <cell r="I547">
            <v>-23845</v>
          </cell>
          <cell r="J547">
            <v>-321911</v>
          </cell>
          <cell r="K547" t="str">
            <v>CÔNG TY TNHH MỘT THÀNH VIÊN THỰC PHẨM SAIGON CO.OP</v>
          </cell>
          <cell r="L547" t="str">
            <v>0309129418</v>
          </cell>
          <cell r="M547" t="str">
            <v>đã thanh toán 17.01.2025</v>
          </cell>
        </row>
        <row r="548">
          <cell r="D548">
            <v>24065</v>
          </cell>
          <cell r="E548" t="str">
            <v>1K24TVA</v>
          </cell>
          <cell r="F548" t="str">
            <v>Hàng trả - 276-00276-CF TAY BAC - phiếu HT0006057 - coop0276</v>
          </cell>
          <cell r="G548">
            <v>-88200</v>
          </cell>
          <cell r="H548" t="str">
            <v>8%</v>
          </cell>
          <cell r="I548">
            <v>-7056</v>
          </cell>
          <cell r="J548">
            <v>-95256</v>
          </cell>
          <cell r="K548" t="str">
            <v>CÔNG TY TNHH MỘT THÀNH VIÊN THỰC PHẨM SAIGON CO.OP</v>
          </cell>
          <cell r="L548" t="str">
            <v>0309129418</v>
          </cell>
          <cell r="M548" t="str">
            <v>đã thanh toán 23.01.2025</v>
          </cell>
        </row>
        <row r="549">
          <cell r="D549">
            <v>24066</v>
          </cell>
          <cell r="E549" t="str">
            <v>1K24TVA</v>
          </cell>
          <cell r="F549" t="str">
            <v>Hàng trả - 276-00276-CF TAY BAC - phiếu HT0006058 - coop0276</v>
          </cell>
          <cell r="G549">
            <v>-74250</v>
          </cell>
          <cell r="H549" t="str">
            <v>8%</v>
          </cell>
          <cell r="I549">
            <v>-5940</v>
          </cell>
          <cell r="J549">
            <v>-80190</v>
          </cell>
          <cell r="K549" t="str">
            <v>CÔNG TY TNHH MỘT THÀNH VIÊN THỰC PHẨM SAIGON CO.OP</v>
          </cell>
          <cell r="L549" t="str">
            <v>0309129418</v>
          </cell>
          <cell r="M549" t="str">
            <v>đã thanh toán 17.01.2025</v>
          </cell>
        </row>
        <row r="550">
          <cell r="D550">
            <v>24067</v>
          </cell>
          <cell r="E550" t="str">
            <v>1K24TVA</v>
          </cell>
          <cell r="F550" t="str">
            <v>Hàng trả - 2106-02106-CF CC CALLA GARDEN - coop2106</v>
          </cell>
          <cell r="G550">
            <v>-265928</v>
          </cell>
          <cell r="H550" t="str">
            <v>8%</v>
          </cell>
          <cell r="I550">
            <v>-21274</v>
          </cell>
          <cell r="J550">
            <v>-287202</v>
          </cell>
          <cell r="K550" t="str">
            <v>CÔNG TY TNHH MỘT THÀNH VIÊN THỰC PHẨM SAIGON CO.OP</v>
          </cell>
          <cell r="L550" t="str">
            <v>0309129418</v>
          </cell>
          <cell r="M550" t="str">
            <v>đã thanh toán 17.01.2025</v>
          </cell>
        </row>
        <row r="551">
          <cell r="D551">
            <v>24076</v>
          </cell>
          <cell r="E551" t="str">
            <v>1K24TVA</v>
          </cell>
          <cell r="F551" t="str">
            <v>Hàng trả - 656-00656-CF GIA PHU - coop0656</v>
          </cell>
          <cell r="G551">
            <v>-295547</v>
          </cell>
          <cell r="H551" t="str">
            <v>8%</v>
          </cell>
          <cell r="I551">
            <v>-23644</v>
          </cell>
          <cell r="J551">
            <v>-319191</v>
          </cell>
          <cell r="K551" t="str">
            <v>CÔNG TY TNHH MỘT THÀNH VIÊN THỰC PHẨM SAIGON CO.OP</v>
          </cell>
          <cell r="L551" t="str">
            <v>0309129418</v>
          </cell>
          <cell r="M551" t="str">
            <v>đã thanh toán 17.01.2025</v>
          </cell>
        </row>
        <row r="552">
          <cell r="D552">
            <v>24077</v>
          </cell>
          <cell r="E552" t="str">
            <v>1K24TVA</v>
          </cell>
          <cell r="F552" t="str">
            <v>Hàng trả - 2101-02101-CF DAT MOI 272 - coop2101</v>
          </cell>
          <cell r="G552">
            <v>-160723</v>
          </cell>
          <cell r="H552" t="str">
            <v>8%</v>
          </cell>
          <cell r="I552">
            <v>-12858</v>
          </cell>
          <cell r="J552">
            <v>-173581</v>
          </cell>
          <cell r="K552" t="str">
            <v>CÔNG TY TNHH MỘT THÀNH VIÊN THỰC PHẨM SAIGON CO.OP</v>
          </cell>
          <cell r="L552" t="str">
            <v>0309129418</v>
          </cell>
          <cell r="M552" t="str">
            <v>đã thanh toán 17.01.2025</v>
          </cell>
        </row>
        <row r="553">
          <cell r="D553">
            <v>71605</v>
          </cell>
          <cell r="E553" t="str">
            <v>1C24TNN</v>
          </cell>
          <cell r="F553" t="str">
            <v>Cửa Hàng Co.opFood KCN Tây Bắc</v>
          </cell>
          <cell r="G553">
            <v>1034562</v>
          </cell>
          <cell r="H553" t="str">
            <v>8%</v>
          </cell>
          <cell r="I553">
            <v>82765</v>
          </cell>
          <cell r="J553">
            <v>1117327</v>
          </cell>
          <cell r="K553" t="str">
            <v>CÔNG TY TNHH MỘT THÀNH VIÊN THỰC PHẨM SAIGON CO.OP</v>
          </cell>
          <cell r="L553" t="str">
            <v>0309129418</v>
          </cell>
          <cell r="M553" t="str">
            <v>đã thanh toán 17.01.2025</v>
          </cell>
        </row>
        <row r="554">
          <cell r="D554">
            <v>71607</v>
          </cell>
          <cell r="E554" t="str">
            <v>1C24TNN</v>
          </cell>
          <cell r="F554" t="str">
            <v>Cửa Hàng Co.opFood KCN Tây Bắc</v>
          </cell>
          <cell r="G554">
            <v>530250</v>
          </cell>
          <cell r="H554" t="str">
            <v>8%</v>
          </cell>
          <cell r="I554">
            <v>42420</v>
          </cell>
          <cell r="J554">
            <v>572670</v>
          </cell>
          <cell r="K554" t="str">
            <v>CÔNG TY TNHH MỘT THÀNH VIÊN THỰC PHẨM SAIGON CO.OP</v>
          </cell>
          <cell r="L554" t="str">
            <v>0309129418</v>
          </cell>
          <cell r="M554" t="str">
            <v>đã thanh toán 23.01.2025</v>
          </cell>
        </row>
        <row r="555">
          <cell r="D555">
            <v>71608</v>
          </cell>
          <cell r="E555" t="str">
            <v>1C24TNN</v>
          </cell>
          <cell r="F555" t="str">
            <v>Cửa Hàng Co.opFood Tỉnh Lộ 8-628</v>
          </cell>
          <cell r="G555">
            <v>567885</v>
          </cell>
          <cell r="H555" t="str">
            <v>8%</v>
          </cell>
          <cell r="I555">
            <v>45431</v>
          </cell>
          <cell r="J555">
            <v>613316</v>
          </cell>
          <cell r="K555" t="str">
            <v>CÔNG TY TNHH MỘT THÀNH VIÊN THỰC PHẨM SAIGON CO.OP</v>
          </cell>
          <cell r="L555" t="str">
            <v>0309129418</v>
          </cell>
          <cell r="M555" t="str">
            <v>đã thanh toán 17.01.2025</v>
          </cell>
        </row>
        <row r="556">
          <cell r="D556">
            <v>71609</v>
          </cell>
          <cell r="E556" t="str">
            <v>1C24TNN</v>
          </cell>
          <cell r="F556" t="str">
            <v>Cửa Hàng Co.opFood Tỉnh Lộ 15-275</v>
          </cell>
          <cell r="G556">
            <v>1207665</v>
          </cell>
          <cell r="H556" t="str">
            <v>8%</v>
          </cell>
          <cell r="I556">
            <v>96613</v>
          </cell>
          <cell r="J556">
            <v>1304278</v>
          </cell>
          <cell r="K556" t="str">
            <v>CÔNG TY TNHH MỘT THÀNH VIÊN THỰC PHẨM SAIGON CO.OP</v>
          </cell>
          <cell r="L556" t="str">
            <v>0309129418</v>
          </cell>
          <cell r="M556" t="str">
            <v>đã thanh toán 17.01.2025</v>
          </cell>
        </row>
        <row r="557">
          <cell r="D557">
            <v>71612</v>
          </cell>
          <cell r="E557" t="str">
            <v>1C24TNN</v>
          </cell>
          <cell r="F557" t="str">
            <v>CN LIÊN HIỆP HỢP TÁC XÃ THƯƠNG MẠI TP. HỒ CHÍ MINH - CO.OPMART HIỆP THÀNH</v>
          </cell>
          <cell r="G557">
            <v>2310635</v>
          </cell>
          <cell r="H557" t="str">
            <v>8%</v>
          </cell>
          <cell r="I557">
            <v>184851</v>
          </cell>
          <cell r="J557">
            <v>2495486</v>
          </cell>
          <cell r="K557" t="str">
            <v>CN LIÊN HIỆP HỢP TÁC XÃ THƯƠNG MẠI TP. HỒ CHÍ MINH - CO.OPMART HIỆP THÀNH</v>
          </cell>
          <cell r="L557" t="str">
            <v>0301175691-056</v>
          </cell>
          <cell r="M557" t="str">
            <v>đã thanh toán 17.01.2025</v>
          </cell>
        </row>
        <row r="558">
          <cell r="D558">
            <v>71613</v>
          </cell>
          <cell r="E558" t="str">
            <v>1C24TNN</v>
          </cell>
          <cell r="F558" t="str">
            <v>CÔNG TY TNHH THƯƠNG MẠI DỊCH VỤ TRUNG MỸ TÂY</v>
          </cell>
          <cell r="G558">
            <v>530250</v>
          </cell>
          <cell r="H558" t="str">
            <v>8%</v>
          </cell>
          <cell r="I558">
            <v>42420</v>
          </cell>
          <cell r="J558">
            <v>572670</v>
          </cell>
          <cell r="K558" t="str">
            <v>CÔNG TY TNHH THƯƠNG MẠI DỊCH VỤ TRUNG MỸ TÂY</v>
          </cell>
          <cell r="L558" t="str">
            <v>0305750455</v>
          </cell>
          <cell r="M558" t="str">
            <v>đã thanh toán 23.01.2025</v>
          </cell>
        </row>
        <row r="559">
          <cell r="D559">
            <v>71614</v>
          </cell>
          <cell r="E559" t="str">
            <v>1C24TNN</v>
          </cell>
          <cell r="F559" t="str">
            <v>CO.OPMART THẮNG LỢI- TRƯỜNG CHINH</v>
          </cell>
          <cell r="G559">
            <v>1731100</v>
          </cell>
          <cell r="H559" t="str">
            <v>8%</v>
          </cell>
          <cell r="I559">
            <v>138488</v>
          </cell>
          <cell r="J559">
            <v>1869588</v>
          </cell>
          <cell r="K559" t="str">
            <v>CÔNG TY TNHH MỘT THÀNH VIÊN SÀI GÒN CO.OP THẮNG LỢI</v>
          </cell>
          <cell r="L559" t="str">
            <v>0305781598</v>
          </cell>
          <cell r="M559" t="str">
            <v>đã thanh toán 17.01.2025</v>
          </cell>
        </row>
        <row r="560">
          <cell r="D560">
            <v>71616</v>
          </cell>
          <cell r="E560" t="str">
            <v>1C24TNN</v>
          </cell>
          <cell r="F560" t="str">
            <v>Cửa Hàng Co.opFood Thống Nhất</v>
          </cell>
          <cell r="G560">
            <v>1272804</v>
          </cell>
          <cell r="H560" t="str">
            <v>8%</v>
          </cell>
          <cell r="I560">
            <v>101824</v>
          </cell>
          <cell r="J560">
            <v>1374628</v>
          </cell>
          <cell r="K560" t="str">
            <v>CÔNG TY TNHH MỘT THÀNH VIÊN THỰC PHẨM SAIGON CO.OP</v>
          </cell>
          <cell r="L560" t="str">
            <v>0309129418</v>
          </cell>
          <cell r="M560" t="str">
            <v>đã thanh toán 17.01.2025</v>
          </cell>
        </row>
        <row r="561">
          <cell r="D561">
            <v>71617</v>
          </cell>
          <cell r="E561" t="str">
            <v>1C24TNN</v>
          </cell>
          <cell r="F561" t="str">
            <v>CÔNG TY TNHH THƯƠNG MẠI DỊCH VỤ ĐỒNG THỊNH</v>
          </cell>
          <cell r="G561">
            <v>1903525</v>
          </cell>
          <cell r="H561" t="str">
            <v>8%</v>
          </cell>
          <cell r="I561">
            <v>152282</v>
          </cell>
          <cell r="J561">
            <v>2055807</v>
          </cell>
          <cell r="K561" t="str">
            <v>CÔNG TY TNHH THƯƠNG MẠI DỊCH VỤ ĐỒNG THỊNH</v>
          </cell>
          <cell r="L561" t="str">
            <v>0309881794</v>
          </cell>
          <cell r="M561" t="str">
            <v>đã thanh toán 17.01.2025</v>
          </cell>
        </row>
        <row r="562">
          <cell r="D562">
            <v>71619</v>
          </cell>
          <cell r="E562" t="str">
            <v>1C24TNN</v>
          </cell>
          <cell r="F562" t="str">
            <v>CÔNG TY TNHH MỘT THÀNH VIÊN SÀI GÒN CO.OP GÒ VẤP</v>
          </cell>
          <cell r="G562">
            <v>1623920</v>
          </cell>
          <cell r="H562" t="str">
            <v>8%</v>
          </cell>
          <cell r="I562">
            <v>129914</v>
          </cell>
          <cell r="J562">
            <v>1753834</v>
          </cell>
          <cell r="K562" t="str">
            <v>CÔNG TY TNHH MỘT THÀNH VIÊN SÀI GÒN CO.OP GÒ VẤP</v>
          </cell>
          <cell r="L562" t="str">
            <v>0309120630</v>
          </cell>
          <cell r="M562" t="str">
            <v>đã thanh toán 17.01.2025</v>
          </cell>
        </row>
        <row r="563">
          <cell r="D563">
            <v>71622</v>
          </cell>
          <cell r="E563" t="str">
            <v>1C24TNN</v>
          </cell>
          <cell r="F563" t="str">
            <v>Cửa Hàng Co.opFood Lê Đức Thọ</v>
          </cell>
          <cell r="G563">
            <v>553467</v>
          </cell>
          <cell r="H563" t="str">
            <v>8%</v>
          </cell>
          <cell r="I563">
            <v>44277</v>
          </cell>
          <cell r="J563">
            <v>597744</v>
          </cell>
          <cell r="K563" t="str">
            <v>CÔNG TY TNHH MỘT THÀNH VIÊN THỰC PHẨM SAIGON CO.OP</v>
          </cell>
          <cell r="L563" t="str">
            <v>0309129418</v>
          </cell>
          <cell r="M563" t="str">
            <v>đã thanh toán 17.01.2025</v>
          </cell>
        </row>
        <row r="564">
          <cell r="D564">
            <v>71625</v>
          </cell>
          <cell r="E564" t="str">
            <v>1C24TNN</v>
          </cell>
          <cell r="F564" t="str">
            <v>Cửa hàng Co.op Food Krista</v>
          </cell>
          <cell r="G564">
            <v>1307898</v>
          </cell>
          <cell r="H564" t="str">
            <v>8%</v>
          </cell>
          <cell r="I564">
            <v>104632</v>
          </cell>
          <cell r="J564">
            <v>1412530</v>
          </cell>
          <cell r="K564" t="str">
            <v>CÔNG TY TNHH MỘT THÀNH VIÊN THỰC PHẨM SAIGON CO.OP</v>
          </cell>
          <cell r="L564" t="str">
            <v>0309129418</v>
          </cell>
          <cell r="M564" t="str">
            <v>đã thanh toán 17.01.2025</v>
          </cell>
        </row>
        <row r="565">
          <cell r="D565">
            <v>71627</v>
          </cell>
          <cell r="E565" t="str">
            <v>1C24TNN</v>
          </cell>
          <cell r="F565" t="str">
            <v>CÔNG TY TNHH MỘT THÀNH VIÊN SÀI GÒN CO.OP CỐNG QUỲNH</v>
          </cell>
          <cell r="G565">
            <v>1537230</v>
          </cell>
          <cell r="H565" t="str">
            <v>8%</v>
          </cell>
          <cell r="I565">
            <v>122978</v>
          </cell>
          <cell r="J565">
            <v>1660208</v>
          </cell>
          <cell r="K565" t="str">
            <v>CÔNG TY TNHH MỘT THÀNH VIÊN SÀI GÒN CO.OP CỐNG QUỲNH</v>
          </cell>
          <cell r="L565" t="str">
            <v>0305784415</v>
          </cell>
          <cell r="M565" t="str">
            <v>đã thanh toán 17.01.2025</v>
          </cell>
        </row>
        <row r="566">
          <cell r="D566">
            <v>71631</v>
          </cell>
          <cell r="E566" t="str">
            <v>1C24TNN</v>
          </cell>
          <cell r="F566" t="str">
            <v>Cửa Hàng Co.opFood Phan Văn Trị</v>
          </cell>
          <cell r="G566">
            <v>776217</v>
          </cell>
          <cell r="H566" t="str">
            <v>8%</v>
          </cell>
          <cell r="I566">
            <v>62097</v>
          </cell>
          <cell r="J566">
            <v>838314</v>
          </cell>
          <cell r="K566" t="str">
            <v>CÔNG TY TNHH MỘT THÀNH VIÊN THỰC PHẨM SAIGON CO.OP</v>
          </cell>
          <cell r="L566" t="str">
            <v>0309129418</v>
          </cell>
          <cell r="M566" t="str">
            <v>đã thanh toán 17.01.2025</v>
          </cell>
        </row>
        <row r="567">
          <cell r="D567">
            <v>71632</v>
          </cell>
          <cell r="E567" t="str">
            <v>1C24TNN</v>
          </cell>
          <cell r="F567" t="str">
            <v>Cửa hàng Co.op Food Lý Chiêu Hoàng 113</v>
          </cell>
          <cell r="G567">
            <v>493758</v>
          </cell>
          <cell r="H567" t="str">
            <v>8%</v>
          </cell>
          <cell r="I567">
            <v>39501</v>
          </cell>
          <cell r="J567">
            <v>533259</v>
          </cell>
          <cell r="K567" t="str">
            <v>CÔNG TY TNHH MỘT THÀNH VIÊN THỰC PHẨM SAIGON CO.OP</v>
          </cell>
          <cell r="L567" t="str">
            <v>0309129418</v>
          </cell>
          <cell r="M567" t="str">
            <v>đã thanh toán 17.01.2025</v>
          </cell>
        </row>
        <row r="568">
          <cell r="D568">
            <v>71650</v>
          </cell>
          <cell r="E568" t="str">
            <v>1C24TNN</v>
          </cell>
          <cell r="F568" t="str">
            <v>Cửa hàng Co.op Food CC Hoàng Quân</v>
          </cell>
          <cell r="G568">
            <v>733664</v>
          </cell>
          <cell r="H568" t="str">
            <v>8%</v>
          </cell>
          <cell r="I568">
            <v>58693</v>
          </cell>
          <cell r="J568">
            <v>792357</v>
          </cell>
          <cell r="K568" t="str">
            <v>CÔNG TY TNHH MỘT THÀNH VIÊN THỰC PHẨM SAIGON CO.OP</v>
          </cell>
          <cell r="L568" t="str">
            <v>0309129418</v>
          </cell>
          <cell r="M568" t="str">
            <v>đã thanh toán 17.01.2025</v>
          </cell>
        </row>
        <row r="569">
          <cell r="D569">
            <v>71662</v>
          </cell>
          <cell r="E569" t="str">
            <v>1C24TNN</v>
          </cell>
          <cell r="F569" t="str">
            <v>Cửa hàng Co.op Food HN Bắc Hà C14</v>
          </cell>
          <cell r="G569">
            <v>1107996</v>
          </cell>
          <cell r="H569" t="str">
            <v>8%</v>
          </cell>
          <cell r="I569">
            <v>88640</v>
          </cell>
          <cell r="J569">
            <v>1196636</v>
          </cell>
          <cell r="K569" t="str">
            <v>CHI NHÁNH - CÔNG TY TNHH MỘT THÀNH VIÊN THỰC PHẨM SAIGON CO.OP - CO.OP FOOD MIỀN BẮC</v>
          </cell>
          <cell r="L569" t="str">
            <v>0309129418-115</v>
          </cell>
          <cell r="M569" t="str">
            <v>đã thanh toán 17.01.2025</v>
          </cell>
        </row>
        <row r="570">
          <cell r="D570">
            <v>71667</v>
          </cell>
          <cell r="E570" t="str">
            <v>1C24TNN</v>
          </cell>
          <cell r="F570" t="str">
            <v>CÔNG TY TNHH MỘT THÀNH VIÊN CO.OPMART NHA TRANG</v>
          </cell>
          <cell r="G570">
            <v>530250</v>
          </cell>
          <cell r="H570" t="str">
            <v>8%</v>
          </cell>
          <cell r="I570">
            <v>42420</v>
          </cell>
          <cell r="J570">
            <v>572670</v>
          </cell>
          <cell r="K570" t="str">
            <v>CÔNG TY TNHH MỘT THÀNH VIÊN CO.OPMART NHA TRANG</v>
          </cell>
          <cell r="L570" t="str">
            <v>4201545466</v>
          </cell>
          <cell r="M570" t="str">
            <v>đã thanh toán 23.01.2025</v>
          </cell>
        </row>
        <row r="571">
          <cell r="D571">
            <v>71668</v>
          </cell>
          <cell r="E571" t="str">
            <v>1C24TNN</v>
          </cell>
          <cell r="F571" t="str">
            <v>CÔNG TY TRÁCH NHIỆM HỮU HẠN  THƯƠNG MẠI DỊCH VỤ SÀI GÒN - TRÀ VINH</v>
          </cell>
          <cell r="G571">
            <v>530250</v>
          </cell>
          <cell r="H571" t="str">
            <v>8%</v>
          </cell>
          <cell r="I571">
            <v>42420</v>
          </cell>
          <cell r="J571">
            <v>572670</v>
          </cell>
          <cell r="K571" t="str">
            <v>CÔNG TY TRÁCH NHIỆM HỮU HẠN  THƯƠNG MẠI DỊCH VỤ SÀI GÒN - TRÀ VINH</v>
          </cell>
          <cell r="L571" t="str">
            <v>2100356677</v>
          </cell>
          <cell r="M571" t="str">
            <v>đã thanh toán 23.01.2025</v>
          </cell>
        </row>
        <row r="572">
          <cell r="D572">
            <v>71669</v>
          </cell>
          <cell r="E572" t="str">
            <v>1C24TNN</v>
          </cell>
          <cell r="F572" t="str">
            <v>CHI NHÁNH LIÊN HIỆP HTX THƯƠNG MẠI TP. HỒ CHÍ MINH - CO.OPMART BẾN TRE</v>
          </cell>
          <cell r="G572">
            <v>530250</v>
          </cell>
          <cell r="H572" t="str">
            <v>8%</v>
          </cell>
          <cell r="I572">
            <v>42420</v>
          </cell>
          <cell r="J572">
            <v>572670</v>
          </cell>
          <cell r="K572" t="str">
            <v>CHI NHÁNH LIÊN HIỆP HTX THƯƠNG MẠI TP. HỒ CHÍ MINH - CO.OPMART BẾN TRE</v>
          </cell>
          <cell r="L572" t="str">
            <v>0301175691-013</v>
          </cell>
          <cell r="M572" t="str">
            <v>đã thanh toán 23.01.2025</v>
          </cell>
        </row>
        <row r="573">
          <cell r="D573">
            <v>71670</v>
          </cell>
          <cell r="E573" t="str">
            <v>1C24TNN</v>
          </cell>
          <cell r="F573" t="str">
            <v>CHI NHÁNH LIÊN HIỆP HỢP TÁC XÃ THƯƠNG MẠI TP. HỒ CHÍ MINH - CO.OPMART LAGI</v>
          </cell>
          <cell r="G573">
            <v>530250</v>
          </cell>
          <cell r="H573" t="str">
            <v>8%</v>
          </cell>
          <cell r="I573">
            <v>42420</v>
          </cell>
          <cell r="J573">
            <v>572670</v>
          </cell>
          <cell r="K573" t="str">
            <v>CHI NHÁNH LIÊN HIỆP HỢP TÁC XÃ THƯƠNG MẠI TP. HỒ CHÍ MINH - CO.OPMART LAGI</v>
          </cell>
          <cell r="L573" t="str">
            <v>0301175691-019</v>
          </cell>
          <cell r="M573" t="str">
            <v>đã thanh toán 23.01.2025</v>
          </cell>
        </row>
        <row r="574">
          <cell r="D574">
            <v>71671</v>
          </cell>
          <cell r="E574" t="str">
            <v>1C24TNN</v>
          </cell>
          <cell r="F574" t="str">
            <v>CÔNG TY TNHH MỘT THÀNH VIÊN THƯƠNG MẠI DỊCH VỤ SÀI GÒN - PHAN THIẾT</v>
          </cell>
          <cell r="G574">
            <v>3998035</v>
          </cell>
          <cell r="H574" t="str">
            <v>8%</v>
          </cell>
          <cell r="I574">
            <v>319843</v>
          </cell>
          <cell r="J574">
            <v>4317878</v>
          </cell>
          <cell r="K574" t="str">
            <v>CÔNG TY TNHH MỘT THÀNH VIÊN THƯƠNG MẠI DỊCH VỤ SÀI GÒN - PHAN THIẾT</v>
          </cell>
          <cell r="L574" t="str">
            <v>3400452937</v>
          </cell>
          <cell r="M574" t="str">
            <v>đã thanh toán 17.01.2025</v>
          </cell>
        </row>
        <row r="575">
          <cell r="D575">
            <v>71672</v>
          </cell>
          <cell r="E575" t="str">
            <v>1C24TNN</v>
          </cell>
          <cell r="F575" t="str">
            <v>CHI NHÁNH LIÊN HIỆP HỢP TÁC XÃ THƯƠNG MẠI TP.HỒ CHÍ MINH - CO.OPMART DUYÊN HẢI</v>
          </cell>
          <cell r="G575">
            <v>1517775</v>
          </cell>
          <cell r="H575" t="str">
            <v>8%</v>
          </cell>
          <cell r="I575">
            <v>121422</v>
          </cell>
          <cell r="J575">
            <v>1639197</v>
          </cell>
          <cell r="K575" t="str">
            <v>CHI NHÁNH LIÊN HIỆP HỢP TÁC XÃ THƯƠNG MẠI TP.HỒ CHÍ MINH - CO.OPMART DUYÊN HẢI</v>
          </cell>
          <cell r="L575" t="str">
            <v>0301175691-045</v>
          </cell>
          <cell r="M575" t="str">
            <v>đã thanh toán 17.01.2025</v>
          </cell>
        </row>
        <row r="576">
          <cell r="D576">
            <v>71673</v>
          </cell>
          <cell r="E576" t="str">
            <v>1C24TNN</v>
          </cell>
          <cell r="F576" t="str">
            <v>CÔNG TY TRÁCH NHIỆM HỮU HẠN  THƯƠNG MẠI DỊCH VỤ SÀI GÒN - TRÀ VINH</v>
          </cell>
          <cell r="G576">
            <v>863805</v>
          </cell>
          <cell r="H576" t="str">
            <v>8%</v>
          </cell>
          <cell r="I576">
            <v>69104</v>
          </cell>
          <cell r="J576">
            <v>932909</v>
          </cell>
          <cell r="K576" t="str">
            <v>CÔNG TY TRÁCH NHIỆM HỮU HẠN  THƯƠNG MẠI DỊCH VỤ SÀI GÒN - TRÀ VINH</v>
          </cell>
          <cell r="L576" t="str">
            <v>2100356677</v>
          </cell>
          <cell r="M576" t="str">
            <v>đã thanh toán 17.01.2025</v>
          </cell>
        </row>
        <row r="577">
          <cell r="D577">
            <v>71674</v>
          </cell>
          <cell r="E577" t="str">
            <v>1C24TNN</v>
          </cell>
          <cell r="F577" t="str">
            <v>CÔNG TY TRÁCH NHIỆM HỮU HẠN MỘT THÀNH VIÊN THƯƠNG MẠI VÀ DỊCH VỤ SÀI GÒN - PHAN RANG</v>
          </cell>
          <cell r="G577">
            <v>3482785</v>
          </cell>
          <cell r="H577" t="str">
            <v>8%</v>
          </cell>
          <cell r="I577">
            <v>278623</v>
          </cell>
          <cell r="J577">
            <v>3761408</v>
          </cell>
          <cell r="K577" t="str">
            <v>CÔNG TY TRÁCH NHIỆM HỮU HẠN MỘT THÀNH VIÊN THƯƠNG MẠI VÀ DỊCH VỤ SÀI GÒN - PHAN RANG</v>
          </cell>
          <cell r="L577" t="str">
            <v>4500280151</v>
          </cell>
          <cell r="M577" t="str">
            <v>đã thanh toán 17.01.2025</v>
          </cell>
        </row>
        <row r="578">
          <cell r="D578">
            <v>71675</v>
          </cell>
          <cell r="E578" t="str">
            <v>1C24TNN</v>
          </cell>
          <cell r="F578" t="str">
            <v>CHI NHÁNH LIÊN HIỆP HỢP TÁC XÃ THƯƠNG MẠI TP. HỒ CHÍ MINH - CO.OPMART TÂN AN</v>
          </cell>
          <cell r="G578">
            <v>1329640</v>
          </cell>
          <cell r="H578" t="str">
            <v>8%</v>
          </cell>
          <cell r="I578">
            <v>106371</v>
          </cell>
          <cell r="J578">
            <v>1436011</v>
          </cell>
          <cell r="K578" t="str">
            <v>CHI NHÁNH LIÊN HIỆP HỢP TÁC XÃ THƯƠNG MẠI TP. HỒ CHÍ MINH - CO.OPMART TÂN AN</v>
          </cell>
          <cell r="L578" t="str">
            <v>0301175691-023</v>
          </cell>
          <cell r="M578" t="str">
            <v>đã thanh toán 17.01.2025</v>
          </cell>
        </row>
        <row r="579">
          <cell r="D579">
            <v>71676</v>
          </cell>
          <cell r="E579" t="str">
            <v>1C24TNN</v>
          </cell>
          <cell r="F579" t="str">
            <v>CÔNG TY TNHH MỘT THÀNH VIÊN CO.OPMART NHA TRANG</v>
          </cell>
          <cell r="G579">
            <v>2113105</v>
          </cell>
          <cell r="H579" t="str">
            <v>8%</v>
          </cell>
          <cell r="I579">
            <v>169048</v>
          </cell>
          <cell r="J579">
            <v>2282153</v>
          </cell>
          <cell r="K579" t="str">
            <v>CÔNG TY TNHH MỘT THÀNH VIÊN CO.OPMART NHA TRANG</v>
          </cell>
          <cell r="L579" t="str">
            <v>4201545466</v>
          </cell>
          <cell r="M579" t="str">
            <v>đã thanh toán 17.01.2025</v>
          </cell>
        </row>
        <row r="580">
          <cell r="D580">
            <v>71677</v>
          </cell>
          <cell r="E580" t="str">
            <v>1C24TNN</v>
          </cell>
          <cell r="F580" t="str">
            <v>CHI NHÁNH LIÊN HIỆP HỢP TÁC XÃ THƯƠNG MẠI TP.HỒ CHÍ MINH - CO.OPMART PHAN RÍ CỬA</v>
          </cell>
          <cell r="G580">
            <v>2202930</v>
          </cell>
          <cell r="H580" t="str">
            <v>8%</v>
          </cell>
          <cell r="I580">
            <v>176234</v>
          </cell>
          <cell r="J580">
            <v>2379164</v>
          </cell>
          <cell r="K580" t="str">
            <v>CHI NHÁNH LIÊN HIỆP HỢP TÁC XÃ THƯƠNG MẠI TP.HỒ CHÍ MINH - CO.OPMART PHAN RÍ CỬA</v>
          </cell>
          <cell r="L580" t="str">
            <v>0301175691-047</v>
          </cell>
          <cell r="M580" t="str">
            <v>đã thanh toán 17.01.2025</v>
          </cell>
        </row>
        <row r="581">
          <cell r="D581">
            <v>521</v>
          </cell>
          <cell r="E581" t="str">
            <v>1K24TVC</v>
          </cell>
          <cell r="F581" t="str">
            <v>Hàng trả - 9205-09205-CH Co.op Food BH Nguyễn Văn Tiên - COOPFOOD-116</v>
          </cell>
          <cell r="G581">
            <v>-99330</v>
          </cell>
          <cell r="H581" t="str">
            <v>8%</v>
          </cell>
          <cell r="I581">
            <v>-7946</v>
          </cell>
          <cell r="J581">
            <v>-107276</v>
          </cell>
          <cell r="K581" t="str">
            <v>CN CÔNG TY TNHH MTV THỰC PHẨM SAIGON CO.OP - CO.OPFOOD KHU VỰC ĐỒNG NAI</v>
          </cell>
          <cell r="L581" t="str">
            <v>0309129418-116</v>
          </cell>
          <cell r="M581" t="str">
            <v>đã thanh toán 17.01.2025</v>
          </cell>
        </row>
        <row r="582">
          <cell r="D582">
            <v>803</v>
          </cell>
          <cell r="E582" t="str">
            <v>1K24TVE</v>
          </cell>
          <cell r="F582" t="str">
            <v>Hàng trả - 9406-09406-CF CT NGUYEN VAN CU - COOPFOOD-144</v>
          </cell>
          <cell r="G582">
            <v>-111058</v>
          </cell>
          <cell r="H582" t="str">
            <v>8%</v>
          </cell>
          <cell r="I582">
            <v>-8885</v>
          </cell>
          <cell r="J582">
            <v>-119943</v>
          </cell>
          <cell r="K582" t="str">
            <v>CHI NHÁNH CÔNG TY TNHH MỘT THÀNH VIÊN THỰC PHẨM SAIGON CO.OP - CO.OP FOOD KHU VỰC CẦN THƠ</v>
          </cell>
          <cell r="L582" t="str">
            <v>0309129418-144</v>
          </cell>
          <cell r="M582" t="str">
            <v>đã thanh toán 17.01.2025</v>
          </cell>
        </row>
        <row r="583">
          <cell r="D583">
            <v>805</v>
          </cell>
          <cell r="E583" t="str">
            <v>1K24TVE</v>
          </cell>
          <cell r="F583" t="str">
            <v>Hàng trả - 9405-09405-CF CT TRAN VIET CHAU - phiếu HT0005952 - COOPFOOD-144</v>
          </cell>
          <cell r="G583">
            <v>-198682</v>
          </cell>
          <cell r="H583" t="str">
            <v>8%</v>
          </cell>
          <cell r="I583">
            <v>-15895</v>
          </cell>
          <cell r="J583">
            <v>-214577</v>
          </cell>
          <cell r="K583" t="str">
            <v>CHI NHÁNH CÔNG TY TNHH MỘT THÀNH VIÊN THỰC PHẨM SAIGON CO.OP - CO.OP FOOD KHU VỰC CẦN THƠ</v>
          </cell>
          <cell r="L583" t="str">
            <v>0309129418-144</v>
          </cell>
          <cell r="M583" t="str">
            <v>đã thanh toán 17.01.2025</v>
          </cell>
        </row>
        <row r="584">
          <cell r="D584">
            <v>1116</v>
          </cell>
          <cell r="E584" t="str">
            <v>1K24TGL</v>
          </cell>
          <cell r="F584" t="str">
            <v>Hàng trả - 534-00534-Co.opMart Go Dau - phiếu HT00006244 - COOP-041</v>
          </cell>
          <cell r="G584">
            <v>-222116</v>
          </cell>
          <cell r="H584" t="str">
            <v>8%</v>
          </cell>
          <cell r="I584">
            <v>-17769</v>
          </cell>
          <cell r="J584">
            <v>-239885</v>
          </cell>
          <cell r="K584" t="str">
            <v>CHI NHÁNH LIÊN HIỆP HỢP TÁC XÃ THƯƠNG MẠI TP. HỒ CHÍ MINH-CO.OPMART GÒ DẦU</v>
          </cell>
          <cell r="L584" t="str">
            <v>0301175691-041</v>
          </cell>
          <cell r="M584" t="str">
            <v>đã thanh toán 17.01.2025</v>
          </cell>
        </row>
        <row r="585">
          <cell r="D585">
            <v>24139</v>
          </cell>
          <cell r="E585" t="str">
            <v>1K24TVA</v>
          </cell>
          <cell r="F585" t="str">
            <v>Hàng trả - 2185-02185-CF KDC HIEP BINH - coop2185</v>
          </cell>
          <cell r="G585">
            <v>-444928</v>
          </cell>
          <cell r="H585" t="str">
            <v>8%</v>
          </cell>
          <cell r="I585">
            <v>-35594</v>
          </cell>
          <cell r="J585">
            <v>-480522</v>
          </cell>
          <cell r="K585" t="str">
            <v>CÔNG TY TNHH MỘT THÀNH VIÊN THỰC PHẨM SAIGON CO.OP</v>
          </cell>
          <cell r="L585" t="str">
            <v>0309129418</v>
          </cell>
          <cell r="M585" t="str">
            <v>đã thanh toán 17.01.2025</v>
          </cell>
        </row>
        <row r="586">
          <cell r="D586">
            <v>24150</v>
          </cell>
          <cell r="E586" t="str">
            <v>1K24TVA</v>
          </cell>
          <cell r="F586" t="str">
            <v>Hàng trả - 220-00220-CF BACH MA - coop220</v>
          </cell>
          <cell r="G586">
            <v>-517663</v>
          </cell>
          <cell r="H586" t="str">
            <v>8%</v>
          </cell>
          <cell r="I586">
            <v>-41413</v>
          </cell>
          <cell r="J586">
            <v>-559076</v>
          </cell>
          <cell r="K586" t="str">
            <v>CÔNG TY TNHH MỘT THÀNH VIÊN THỰC PHẨM SAIGON CO.OP</v>
          </cell>
          <cell r="L586" t="str">
            <v>0309129418</v>
          </cell>
          <cell r="M586" t="str">
            <v>đã thanh toán 17.01.2025</v>
          </cell>
        </row>
        <row r="587">
          <cell r="D587">
            <v>24153</v>
          </cell>
          <cell r="E587" t="str">
            <v>1K24TVA</v>
          </cell>
          <cell r="F587" t="str">
            <v>Hàng trả - 2168-02168-CF BINH THOI 205 - phiếu HT0006157 - coop2168</v>
          </cell>
          <cell r="G587">
            <v>-231814</v>
          </cell>
          <cell r="H587" t="str">
            <v>8%</v>
          </cell>
          <cell r="I587">
            <v>-18545</v>
          </cell>
          <cell r="J587">
            <v>-250359</v>
          </cell>
          <cell r="K587" t="str">
            <v>CÔNG TY TNHH MỘT THÀNH VIÊN THỰC PHẨM SAIGON CO.OP</v>
          </cell>
          <cell r="L587" t="str">
            <v>0309129418</v>
          </cell>
          <cell r="M587" t="str">
            <v>đã thanh toán 17.01.2025</v>
          </cell>
        </row>
        <row r="588">
          <cell r="D588">
            <v>71678</v>
          </cell>
          <cell r="E588" t="str">
            <v>1C24TNN</v>
          </cell>
          <cell r="F588" t="str">
            <v>CO.OPMART THẮNG LỢI- TRƯỜNG CHINH</v>
          </cell>
          <cell r="G588">
            <v>1135770</v>
          </cell>
          <cell r="H588" t="str">
            <v>8%</v>
          </cell>
          <cell r="I588">
            <v>90862</v>
          </cell>
          <cell r="J588">
            <v>1226632</v>
          </cell>
          <cell r="K588" t="str">
            <v>CÔNG TY TNHH MỘT THÀNH VIÊN SÀI GÒN CO.OP THẮNG LỢI</v>
          </cell>
          <cell r="L588" t="str">
            <v>0305781598</v>
          </cell>
          <cell r="M588" t="str">
            <v>đã thanh toán 17.01.2025</v>
          </cell>
        </row>
        <row r="589">
          <cell r="D589">
            <v>71681</v>
          </cell>
          <cell r="E589" t="str">
            <v>1C24TNN</v>
          </cell>
          <cell r="F589" t="str">
            <v>Cửa Hàng Co.opFood Nguyễn Kiệm</v>
          </cell>
          <cell r="G589">
            <v>925083</v>
          </cell>
          <cell r="H589" t="str">
            <v>8%</v>
          </cell>
          <cell r="I589">
            <v>74007</v>
          </cell>
          <cell r="J589">
            <v>999090</v>
          </cell>
          <cell r="K589" t="str">
            <v>CÔNG TY TNHH MỘT THÀNH VIÊN THỰC PHẨM SAIGON CO.OP</v>
          </cell>
          <cell r="L589" t="str">
            <v>0309129418</v>
          </cell>
          <cell r="M589" t="str">
            <v>đã thanh toán 17.01.2025</v>
          </cell>
        </row>
        <row r="590">
          <cell r="D590">
            <v>71682</v>
          </cell>
          <cell r="E590" t="str">
            <v>1C24TNN</v>
          </cell>
          <cell r="F590" t="str">
            <v>CÔNG TY TNHH MỘT THÀNH VIÊN SÀI GÒN CO.OP PHÚ NHUẬN</v>
          </cell>
          <cell r="G590">
            <v>496650</v>
          </cell>
          <cell r="H590" t="str">
            <v>8%</v>
          </cell>
          <cell r="I590">
            <v>39732</v>
          </cell>
          <cell r="J590">
            <v>536382</v>
          </cell>
          <cell r="K590" t="str">
            <v>CÔNG TY TNHH MỘT THÀNH VIÊN SÀI GÒN CO.OP PHÚ NHUẬN</v>
          </cell>
          <cell r="L590" t="str">
            <v>0305778394</v>
          </cell>
          <cell r="M590" t="str">
            <v>đã thanh toán 17.01.2025</v>
          </cell>
        </row>
        <row r="591">
          <cell r="D591">
            <v>71685</v>
          </cell>
          <cell r="E591" t="str">
            <v>1C24TNN</v>
          </cell>
          <cell r="F591" t="str">
            <v>Cửa Hàng Co.opFood BH Huỳnh Văn Nghệ 17</v>
          </cell>
          <cell r="G591">
            <v>1135238</v>
          </cell>
          <cell r="H591" t="str">
            <v>8%</v>
          </cell>
          <cell r="I591">
            <v>90819</v>
          </cell>
          <cell r="J591">
            <v>1226057</v>
          </cell>
          <cell r="K591" t="str">
            <v>CN CÔNG TY TNHH MTV THỰC PHẨM SAIGON CO.OP - CO.OPFOOD KHU VỰC ĐỒNG NAI</v>
          </cell>
          <cell r="L591" t="str">
            <v>0309129418-116</v>
          </cell>
          <cell r="M591" t="str">
            <v>đã thanh toán 17.01.2025</v>
          </cell>
        </row>
        <row r="592">
          <cell r="D592">
            <v>71693</v>
          </cell>
          <cell r="E592" t="str">
            <v>1C24TNN</v>
          </cell>
          <cell r="F592" t="str">
            <v>Cửa Hàng Co.opFood CC Belleza</v>
          </cell>
          <cell r="G592">
            <v>530250</v>
          </cell>
          <cell r="H592" t="str">
            <v>8%</v>
          </cell>
          <cell r="I592">
            <v>42420</v>
          </cell>
          <cell r="J592">
            <v>572670</v>
          </cell>
          <cell r="K592" t="str">
            <v>CÔNG TY TNHH MỘT THÀNH VIÊN THỰC PHẨM SAIGON CO.OP</v>
          </cell>
          <cell r="L592" t="str">
            <v>0309129418</v>
          </cell>
          <cell r="M592" t="str">
            <v>đã thanh toán 23.01.2025</v>
          </cell>
        </row>
        <row r="593">
          <cell r="D593">
            <v>71697</v>
          </cell>
          <cell r="E593" t="str">
            <v>1C24TNN</v>
          </cell>
          <cell r="F593" t="str">
            <v>MARFOUR. Co.opMart SCA-GOLDSILK</v>
          </cell>
          <cell r="G593">
            <v>1478798</v>
          </cell>
          <cell r="H593" t="str">
            <v>8%</v>
          </cell>
          <cell r="I593">
            <v>118304</v>
          </cell>
          <cell r="J593">
            <v>1597102</v>
          </cell>
          <cell r="K593" t="str">
            <v>CÔNG TY TNHH MỘT THÀNH VIÊN MARFOUR</v>
          </cell>
          <cell r="L593" t="str">
            <v>0107751489</v>
          </cell>
          <cell r="M593" t="str">
            <v>đã thanh toán 17.01.2025</v>
          </cell>
        </row>
        <row r="594">
          <cell r="D594">
            <v>71734</v>
          </cell>
          <cell r="E594" t="str">
            <v>1C24TNN</v>
          </cell>
          <cell r="F594" t="str">
            <v>Cửa hàng Co.op Food HN AnLand</v>
          </cell>
          <cell r="G594">
            <v>1131449</v>
          </cell>
          <cell r="H594" t="str">
            <v>8%</v>
          </cell>
          <cell r="I594">
            <v>90516</v>
          </cell>
          <cell r="J594">
            <v>1221965</v>
          </cell>
          <cell r="K594" t="str">
            <v>CHI NHÁNH - CÔNG TY TNHH MỘT THÀNH VIÊN THỰC PHẨM SAIGON CO.OP - CO.OP FOOD MIỀN BẮC</v>
          </cell>
          <cell r="L594" t="str">
            <v>0309129418-115</v>
          </cell>
          <cell r="M594" t="str">
            <v>đã thanh toán 17.01.2025</v>
          </cell>
        </row>
        <row r="595">
          <cell r="D595">
            <v>71735</v>
          </cell>
          <cell r="E595" t="str">
            <v>1C24TNN</v>
          </cell>
          <cell r="F595" t="str">
            <v>Cửa hàng Co.op Food HN V7 The Vesta</v>
          </cell>
          <cell r="G595">
            <v>1044087</v>
          </cell>
          <cell r="H595" t="str">
            <v>8%</v>
          </cell>
          <cell r="I595">
            <v>83527</v>
          </cell>
          <cell r="J595">
            <v>1127614</v>
          </cell>
          <cell r="K595" t="str">
            <v>CHI NHÁNH - CÔNG TY TNHH MỘT THÀNH VIÊN THỰC PHẨM SAIGON CO.OP - CO.OP FOOD MIỀN BẮC</v>
          </cell>
          <cell r="L595" t="str">
            <v>0309129418-115</v>
          </cell>
          <cell r="M595" t="str">
            <v>đã thanh toán 17.01.2025</v>
          </cell>
        </row>
        <row r="596">
          <cell r="D596">
            <v>71737</v>
          </cell>
          <cell r="E596" t="str">
            <v>1C24TNN</v>
          </cell>
          <cell r="F596" t="str">
            <v>Bán hàng CÔNG TY TNHH MỘT THÀNH VIÊN CO.OPMART THANH HÓA theo hóa đơn 00071737</v>
          </cell>
          <cell r="G596">
            <v>2659280</v>
          </cell>
          <cell r="H596" t="str">
            <v>8%</v>
          </cell>
          <cell r="I596">
            <v>212742</v>
          </cell>
          <cell r="J596">
            <v>2872022</v>
          </cell>
          <cell r="K596" t="str">
            <v>CÔNG TY TNHH MỘT THÀNH VIÊN CO.OPMART THANH HÓA</v>
          </cell>
          <cell r="L596" t="str">
            <v>2801917948</v>
          </cell>
          <cell r="M596" t="str">
            <v>đã thanh toán 17.01.2025</v>
          </cell>
        </row>
        <row r="597">
          <cell r="D597">
            <v>71768</v>
          </cell>
          <cell r="E597" t="str">
            <v>1C24TNN</v>
          </cell>
          <cell r="F597" t="str">
            <v>CHI NHÁNH LIÊN HIỆP HỢP TÁC XÃ THƯƠNG MẠI TP. HỒ CHÍ MINH - CO.OPMART PHƯỚC ĐÔNG</v>
          </cell>
          <cell r="G597">
            <v>530250</v>
          </cell>
          <cell r="H597" t="str">
            <v>8%</v>
          </cell>
          <cell r="I597">
            <v>42420</v>
          </cell>
          <cell r="J597">
            <v>572670</v>
          </cell>
          <cell r="K597" t="str">
            <v>CHI NHÁNH LIÊN HIỆP HỢP TÁC XÃ THƯƠNG MẠI TP. HỒ CHÍ MINH - CO.OPMART PHƯỚC ĐÔNG</v>
          </cell>
          <cell r="L597" t="str">
            <v>0301175691-043</v>
          </cell>
          <cell r="M597" t="str">
            <v>đã thanh toán 23.01.2025</v>
          </cell>
        </row>
        <row r="598">
          <cell r="D598">
            <v>71769</v>
          </cell>
          <cell r="E598" t="str">
            <v>1C24TNN</v>
          </cell>
          <cell r="F598" t="str">
            <v>CO.OPMART SCA – TÂY NINH</v>
          </cell>
          <cell r="G598">
            <v>530250</v>
          </cell>
          <cell r="H598" t="str">
            <v>8%</v>
          </cell>
          <cell r="I598">
            <v>42420</v>
          </cell>
          <cell r="J598">
            <v>572670</v>
          </cell>
          <cell r="K598" t="str">
            <v>CÔNG TY TRÁCH NHIỆM HỮU HẠN THƯƠNG MẠI DỊCH VỤ SÀI GÒN - TÂY NINH</v>
          </cell>
          <cell r="L598" t="str">
            <v>3900895373</v>
          </cell>
          <cell r="M598" t="str">
            <v>đã thanh toán 23.01.2025</v>
          </cell>
        </row>
        <row r="599">
          <cell r="D599">
            <v>71770</v>
          </cell>
          <cell r="E599" t="str">
            <v>1C24TNN</v>
          </cell>
          <cell r="F599" t="str">
            <v>CHI NHÁNH LIÊN HIỆP HỢP TÁC XÃ THƯƠNG MẠI TP. HỒ CHÍ MINH-CO.OPMART BÌNH THỦY</v>
          </cell>
          <cell r="G599">
            <v>530250</v>
          </cell>
          <cell r="H599" t="str">
            <v>8%</v>
          </cell>
          <cell r="I599">
            <v>42420</v>
          </cell>
          <cell r="J599">
            <v>572670</v>
          </cell>
          <cell r="K599" t="str">
            <v>CHI NHÁNH LIÊN HIỆP HỢP TÁC XÃ THƯƠNG MẠI TP. HỒ CHÍ MINH-CO.OPMART BÌNH THỦY</v>
          </cell>
          <cell r="L599" t="str">
            <v>0301175691-052</v>
          </cell>
          <cell r="M599" t="str">
            <v>đã thanh toán 23.01.2025</v>
          </cell>
        </row>
        <row r="600">
          <cell r="D600">
            <v>71771</v>
          </cell>
          <cell r="E600" t="str">
            <v>1C24TNN</v>
          </cell>
          <cell r="F600" t="str">
            <v>CHI NHÁNH LIÊN HIỆP HỢP TÁC XÃ THƯƠNG MẠI TP. HỒ CHÍ MINH-CO.OPMART GÒ DẦU</v>
          </cell>
          <cell r="G600">
            <v>530250</v>
          </cell>
          <cell r="H600" t="str">
            <v>8%</v>
          </cell>
          <cell r="I600">
            <v>42420</v>
          </cell>
          <cell r="J600">
            <v>572670</v>
          </cell>
          <cell r="K600" t="str">
            <v>CHI NHÁNH LIÊN HIỆP HỢP TÁC XÃ THƯƠNG MẠI TP. HỒ CHÍ MINH-CO.OPMART GÒ DẦU</v>
          </cell>
          <cell r="L600" t="str">
            <v>0301175691-041</v>
          </cell>
          <cell r="M600" t="str">
            <v>đã thanh toán 23.01.2025</v>
          </cell>
        </row>
        <row r="601">
          <cell r="D601">
            <v>71772</v>
          </cell>
          <cell r="E601" t="str">
            <v>1C24TNN</v>
          </cell>
          <cell r="F601" t="str">
            <v>CHI NHÁNH LIÊN HIỆP HỢP TÁC XÃ THƯƠNG MẠI TP.HCM - CO.OPMART CAI LẬY</v>
          </cell>
          <cell r="G601">
            <v>530250</v>
          </cell>
          <cell r="H601" t="str">
            <v>8%</v>
          </cell>
          <cell r="I601">
            <v>42420</v>
          </cell>
          <cell r="J601">
            <v>572670</v>
          </cell>
          <cell r="K601" t="str">
            <v>CHI NHÁNH LIÊN HIỆP HỢP TÁC XÃ THƯƠNG MẠI TP.HCM - CO.OPMART CAI LẬY</v>
          </cell>
          <cell r="L601" t="str">
            <v>0301175691-039</v>
          </cell>
          <cell r="M601" t="str">
            <v>đã thanh toán 23.01.2025</v>
          </cell>
        </row>
        <row r="602">
          <cell r="D602">
            <v>71773</v>
          </cell>
          <cell r="E602" t="str">
            <v>1C24TNN</v>
          </cell>
          <cell r="F602" t="str">
            <v>CHI NHÁNH LIÊN HIỆP HỢP TÁC XÃ THƯƠNG MẠI TP. HỒ CHÍ MINH-CO.OPMART TÂN CHÂU</v>
          </cell>
          <cell r="G602">
            <v>530250</v>
          </cell>
          <cell r="H602" t="str">
            <v>8%</v>
          </cell>
          <cell r="I602">
            <v>42420</v>
          </cell>
          <cell r="J602">
            <v>572670</v>
          </cell>
          <cell r="K602" t="str">
            <v>CHI NHÁNH LIÊN HIỆP HỢP TÁC XÃ THƯƠNG MẠI TP. HỒ CHÍ MINH-CO.OPMART TÂN CHÂU</v>
          </cell>
          <cell r="L602" t="str">
            <v>0301175691-032</v>
          </cell>
          <cell r="M602" t="str">
            <v>đã thanh toán 23.01.2025</v>
          </cell>
        </row>
        <row r="603">
          <cell r="D603">
            <v>71774</v>
          </cell>
          <cell r="E603" t="str">
            <v>1C24TNN</v>
          </cell>
          <cell r="F603" t="str">
            <v>CHI NHÁNH LIÊN HIỆP HỢP TÁC XÃ THƯƠNG MẠI TP. HỒ CHÍ MINH - CO.OPMART CHÂU ĐỐC</v>
          </cell>
          <cell r="G603">
            <v>530250</v>
          </cell>
          <cell r="H603" t="str">
            <v>8%</v>
          </cell>
          <cell r="I603">
            <v>42420</v>
          </cell>
          <cell r="J603">
            <v>572670</v>
          </cell>
          <cell r="K603" t="str">
            <v>CHI NHÁNH LIÊN HIỆP HỢP TÁC XÃ THƯƠNG MẠI TP. HỒ CHÍ MINH - CO.OPMART CHÂU ĐỐC</v>
          </cell>
          <cell r="L603" t="str">
            <v>0301175691-029</v>
          </cell>
          <cell r="M603" t="str">
            <v>đã thanh toán 23.01.2025</v>
          </cell>
        </row>
        <row r="604">
          <cell r="D604">
            <v>71775</v>
          </cell>
          <cell r="E604" t="str">
            <v>1C24TNN</v>
          </cell>
          <cell r="F604" t="str">
            <v>CÔNG TY TNHH MỘT THÀNH VIÊN CO.OPMART CẦN THƠ</v>
          </cell>
          <cell r="G604">
            <v>530250</v>
          </cell>
          <cell r="H604" t="str">
            <v>8%</v>
          </cell>
          <cell r="I604">
            <v>42420</v>
          </cell>
          <cell r="J604">
            <v>572670</v>
          </cell>
          <cell r="K604" t="str">
            <v>CÔNG TY TNHH MỘT THÀNH VIÊN CO.OPMART CẦN THƠ</v>
          </cell>
          <cell r="L604" t="str">
            <v>1801312884</v>
          </cell>
          <cell r="M604" t="str">
            <v>đã thanh toán 23.01.2025</v>
          </cell>
        </row>
        <row r="605">
          <cell r="D605">
            <v>71776</v>
          </cell>
          <cell r="E605" t="str">
            <v>1C24TNN</v>
          </cell>
          <cell r="F605" t="str">
            <v>CÔNG TY TNHH MỘT THÀNH VIÊN CO.OPMART CẦN THƠ</v>
          </cell>
          <cell r="G605">
            <v>530250</v>
          </cell>
          <cell r="H605" t="str">
            <v>8%</v>
          </cell>
          <cell r="I605">
            <v>42420</v>
          </cell>
          <cell r="J605">
            <v>572670</v>
          </cell>
          <cell r="K605" t="str">
            <v>CÔNG TY TNHH MỘT THÀNH VIÊN CO.OPMART CẦN THƠ</v>
          </cell>
          <cell r="L605" t="str">
            <v>1801312884</v>
          </cell>
          <cell r="M605" t="str">
            <v>đã thanh toán 23.01.2025</v>
          </cell>
        </row>
        <row r="606">
          <cell r="D606">
            <v>71777</v>
          </cell>
          <cell r="E606" t="str">
            <v>1C24TNN</v>
          </cell>
          <cell r="F606" t="str">
            <v>CHI NHÁNH LIÊN HIỆP HTX TM TP.HCM - CO.OPMART CAO LÃNH</v>
          </cell>
          <cell r="G606">
            <v>530250</v>
          </cell>
          <cell r="H606" t="str">
            <v>8%</v>
          </cell>
          <cell r="I606">
            <v>42420</v>
          </cell>
          <cell r="J606">
            <v>572670</v>
          </cell>
          <cell r="K606" t="str">
            <v>CHI NHÁNH LIÊN HIỆP HTX TM TP.HCM - CO.OPMART CAO LÃNH</v>
          </cell>
          <cell r="L606" t="str">
            <v>0301175691-012</v>
          </cell>
          <cell r="M606" t="str">
            <v>đã thanh toán 23.01.2025</v>
          </cell>
        </row>
        <row r="607">
          <cell r="D607">
            <v>71778</v>
          </cell>
          <cell r="E607" t="str">
            <v>1C24TNN</v>
          </cell>
          <cell r="F607" t="str">
            <v>Cửa Hàng Co.opFood CT Lê Hồng Phong</v>
          </cell>
          <cell r="G607">
            <v>530250</v>
          </cell>
          <cell r="H607" t="str">
            <v>8%</v>
          </cell>
          <cell r="I607">
            <v>42420</v>
          </cell>
          <cell r="J607">
            <v>572670</v>
          </cell>
          <cell r="K607" t="str">
            <v>CHI NHÁNH CÔNG TY TNHH MỘT THÀNH VIÊN THỰC PHẨM SAIGON CO.OP - CO.OP FOOD KHU VỰC CẦN THƠ</v>
          </cell>
          <cell r="L607" t="str">
            <v>0309129418-144</v>
          </cell>
          <cell r="M607" t="str">
            <v>đã thanh toán 23.01.2025</v>
          </cell>
        </row>
        <row r="608">
          <cell r="D608">
            <v>71779</v>
          </cell>
          <cell r="E608" t="str">
            <v>1C24TNN</v>
          </cell>
          <cell r="F608" t="str">
            <v>CHI NHÁNH LIÊN HIỆP HTX TM TP.HCM - CO.OPMART CAO LÃNH</v>
          </cell>
          <cell r="G608">
            <v>1289600</v>
          </cell>
          <cell r="H608" t="str">
            <v>8%</v>
          </cell>
          <cell r="I608">
            <v>103168</v>
          </cell>
          <cell r="J608">
            <v>1392768</v>
          </cell>
          <cell r="K608" t="str">
            <v>CHI NHÁNH LIÊN HIỆP HTX TM TP.HCM - CO.OPMART CAO LÃNH</v>
          </cell>
          <cell r="L608" t="str">
            <v>0301175691-012</v>
          </cell>
          <cell r="M608" t="str">
            <v>đã thanh toán 17.01.2025</v>
          </cell>
        </row>
        <row r="609">
          <cell r="D609">
            <v>71780</v>
          </cell>
          <cell r="E609" t="str">
            <v>1C24TNN</v>
          </cell>
          <cell r="F609" t="str">
            <v>CHI NHÁNH LIÊN HIỆP HỢP TÁC XÃ THƯƠNG MẠI TP. HỒ CHÍ MINH-CO.OPMART TÂN CHÂU</v>
          </cell>
          <cell r="G609">
            <v>908616</v>
          </cell>
          <cell r="H609" t="str">
            <v>8%</v>
          </cell>
          <cell r="I609">
            <v>72689</v>
          </cell>
          <cell r="J609">
            <v>981305</v>
          </cell>
          <cell r="K609" t="str">
            <v>CHI NHÁNH LIÊN HIỆP HỢP TÁC XÃ THƯƠNG MẠI TP. HỒ CHÍ MINH-CO.OPMART TÂN CHÂU</v>
          </cell>
          <cell r="L609" t="str">
            <v>0301175691-032</v>
          </cell>
          <cell r="M609" t="str">
            <v>đã thanh toán 17.01.2025</v>
          </cell>
        </row>
        <row r="610">
          <cell r="D610">
            <v>71781</v>
          </cell>
          <cell r="E610" t="str">
            <v>1C24TNN</v>
          </cell>
          <cell r="F610" t="str">
            <v>CHI NHÁNH LIÊN HIỆP HỢP TÁC XÃ THƯƠNG MẠI TP.HCM - CO.OPMART CAI LẬY</v>
          </cell>
          <cell r="G610">
            <v>1110580</v>
          </cell>
          <cell r="H610" t="str">
            <v>8%</v>
          </cell>
          <cell r="I610">
            <v>88846</v>
          </cell>
          <cell r="J610">
            <v>1199426</v>
          </cell>
          <cell r="K610" t="str">
            <v>CHI NHÁNH LIÊN HIỆP HỢP TÁC XÃ THƯƠNG MẠI TP.HCM - CO.OPMART CAI LẬY</v>
          </cell>
          <cell r="L610" t="str">
            <v>0301175691-039</v>
          </cell>
          <cell r="M610" t="str">
            <v>đã thanh toán 17.01.2025</v>
          </cell>
        </row>
        <row r="611">
          <cell r="D611">
            <v>71782</v>
          </cell>
          <cell r="E611" t="str">
            <v>1C24TNN</v>
          </cell>
          <cell r="F611" t="str">
            <v>Cửa Hàng Co.opFood Khu Vực Cần Thơ</v>
          </cell>
          <cell r="G611">
            <v>555924</v>
          </cell>
          <cell r="H611" t="str">
            <v>8%</v>
          </cell>
          <cell r="I611">
            <v>44474</v>
          </cell>
          <cell r="J611">
            <v>600398</v>
          </cell>
          <cell r="K611" t="str">
            <v>CHI NHÁNH CÔNG TY TNHH MỘT THÀNH VIÊN THỰC PHẨM SAIGON CO.OP - CO.OP FOOD KHU VỰC CẦN THƠ</v>
          </cell>
          <cell r="L611" t="str">
            <v>0309129418-144</v>
          </cell>
          <cell r="M611" t="str">
            <v>đã thanh toán 17.01.2025</v>
          </cell>
        </row>
        <row r="612">
          <cell r="D612">
            <v>71783</v>
          </cell>
          <cell r="E612" t="str">
            <v>1C24TNN</v>
          </cell>
          <cell r="F612" t="str">
            <v>Cửa Hàng Co.opFood CT Nguyễn Văn Cừ 227</v>
          </cell>
          <cell r="G612">
            <v>896655</v>
          </cell>
          <cell r="H612" t="str">
            <v>8%</v>
          </cell>
          <cell r="I612">
            <v>71732</v>
          </cell>
          <cell r="J612">
            <v>968387</v>
          </cell>
          <cell r="K612" t="str">
            <v>CHI NHÁNH CÔNG TY TNHH MỘT THÀNH VIÊN THỰC PHẨM SAIGON CO.OP - CO.OP FOOD KHU VỰC CẦN THƠ</v>
          </cell>
          <cell r="L612" t="str">
            <v>0309129418-144</v>
          </cell>
          <cell r="M612" t="str">
            <v>đã thanh toán 17.01.2025</v>
          </cell>
        </row>
        <row r="613">
          <cell r="D613">
            <v>71784</v>
          </cell>
          <cell r="E613" t="str">
            <v>1C24TNN</v>
          </cell>
          <cell r="F613" t="str">
            <v>Cửa Hàng Co.opFood CT Lê Hồng Phong</v>
          </cell>
          <cell r="G613">
            <v>712476</v>
          </cell>
          <cell r="H613" t="str">
            <v>8%</v>
          </cell>
          <cell r="I613">
            <v>56998</v>
          </cell>
          <cell r="J613">
            <v>769474</v>
          </cell>
          <cell r="K613" t="str">
            <v>CHI NHÁNH CÔNG TY TNHH MỘT THÀNH VIÊN THỰC PHẨM SAIGON CO.OP - CO.OP FOOD KHU VỰC CẦN THƠ</v>
          </cell>
          <cell r="L613" t="str">
            <v>0309129418-144</v>
          </cell>
          <cell r="M613" t="str">
            <v>đã thanh toán 17.01.2025</v>
          </cell>
        </row>
        <row r="614">
          <cell r="D614">
            <v>569</v>
          </cell>
          <cell r="E614" t="str">
            <v>1K24TEY</v>
          </cell>
          <cell r="F614" t="str">
            <v>Hàng trả - 524 - CO.OPMART DONG VAN CONG - COOP-031</v>
          </cell>
          <cell r="G614">
            <v>-294093</v>
          </cell>
          <cell r="H614" t="str">
            <v>8%</v>
          </cell>
          <cell r="I614">
            <v>-23527</v>
          </cell>
          <cell r="J614">
            <v>-317620</v>
          </cell>
          <cell r="K614" t="str">
            <v>LIÊN HIỆP HỢP TÁC XÃ THƯƠNG MẠI TP. HỒ CHÍ MINH</v>
          </cell>
          <cell r="L614" t="str">
            <v>0301175691</v>
          </cell>
          <cell r="M614" t="str">
            <v>đã thanh toán 17.01.2025</v>
          </cell>
        </row>
        <row r="615">
          <cell r="D615">
            <v>570</v>
          </cell>
          <cell r="E615" t="str">
            <v>1K24TEY</v>
          </cell>
          <cell r="F615" t="str">
            <v>Hàng trả - 524 - CO.OPMART DONG VAN CONG - COOP-031</v>
          </cell>
          <cell r="G615">
            <v>-176400</v>
          </cell>
          <cell r="H615" t="str">
            <v>8%</v>
          </cell>
          <cell r="I615">
            <v>-14112</v>
          </cell>
          <cell r="J615">
            <v>-190512</v>
          </cell>
          <cell r="K615" t="str">
            <v>LIÊN HIỆP HỢP TÁC XÃ THƯƠNG MẠI TP. HỒ CHÍ MINH</v>
          </cell>
          <cell r="L615" t="str">
            <v>0301175691</v>
          </cell>
          <cell r="M615" t="str">
            <v>đã thanh toán 23.01.2025</v>
          </cell>
        </row>
        <row r="616">
          <cell r="D616">
            <v>1652</v>
          </cell>
          <cell r="E616" t="str">
            <v>1K24TGR</v>
          </cell>
          <cell r="F616" t="str">
            <v>Hàng trả - 539-00539-CO-OPMART PHAN RI - COOP-047</v>
          </cell>
          <cell r="G616">
            <v>-295857</v>
          </cell>
          <cell r="H616" t="str">
            <v>8%</v>
          </cell>
          <cell r="I616">
            <v>-23669</v>
          </cell>
          <cell r="J616">
            <v>-319526</v>
          </cell>
          <cell r="K616" t="str">
            <v>CHI NHÁNH LIÊN HIỆP HỢP TÁC XÃ THƯƠNG MẠI TP.HỒ CHÍ MINH - CO.OPMART PHAN RÍ CỬA</v>
          </cell>
          <cell r="L616" t="str">
            <v>0301175691-047</v>
          </cell>
          <cell r="M616" t="str">
            <v>đã thanh toán 17.01.2025</v>
          </cell>
        </row>
        <row r="617">
          <cell r="D617">
            <v>12485</v>
          </cell>
          <cell r="E617" t="str">
            <v>1K24TBD</v>
          </cell>
          <cell r="F617" t="str">
            <v>Hàng trả - 304-00304-Co.opXTra Tan Phong - phiếu HT00006240 - coopfair0002</v>
          </cell>
          <cell r="G617">
            <v>-580410</v>
          </cell>
          <cell r="H617" t="str">
            <v>8%</v>
          </cell>
          <cell r="I617">
            <v>-46433</v>
          </cell>
          <cell r="J617">
            <v>-626843</v>
          </cell>
          <cell r="K617" t="str">
            <v>CÔNG TY TNHH SAIGON CO-OP FAIRPRICE</v>
          </cell>
          <cell r="L617" t="str">
            <v>0312263124</v>
          </cell>
          <cell r="M617" t="str">
            <v>đã thanh toán 17.01.2025</v>
          </cell>
        </row>
        <row r="618">
          <cell r="D618">
            <v>12486</v>
          </cell>
          <cell r="E618" t="str">
            <v>1K24TBD</v>
          </cell>
          <cell r="F618" t="str">
            <v>Hàng trả - phiếu HT00006241 - coopfair0002</v>
          </cell>
          <cell r="G618">
            <v>-1692530</v>
          </cell>
          <cell r="H618" t="str">
            <v>8%</v>
          </cell>
          <cell r="I618">
            <v>-135402</v>
          </cell>
          <cell r="J618">
            <v>-1827932</v>
          </cell>
          <cell r="K618" t="str">
            <v>CÔNG TY TNHH SAIGON CO-OP FAIRPRICE</v>
          </cell>
          <cell r="L618" t="str">
            <v>0312263124</v>
          </cell>
          <cell r="M618" t="str">
            <v>đã thanh toán 17.01.2025</v>
          </cell>
        </row>
        <row r="619">
          <cell r="D619">
            <v>24172</v>
          </cell>
          <cell r="E619" t="str">
            <v>1K24TVA</v>
          </cell>
          <cell r="F619" t="str">
            <v>Hàng trả - 659-00659-CF LINH DONG - coop0070</v>
          </cell>
          <cell r="G619">
            <v>-628721</v>
          </cell>
          <cell r="H619" t="str">
            <v>8%</v>
          </cell>
          <cell r="I619">
            <v>-50298</v>
          </cell>
          <cell r="J619">
            <v>-679019</v>
          </cell>
          <cell r="K619" t="str">
            <v>CÔNG TY TNHH MỘT THÀNH VIÊN THỰC PHẨM SAIGON CO.OP</v>
          </cell>
          <cell r="L619" t="str">
            <v>0309129418</v>
          </cell>
          <cell r="M619" t="str">
            <v>đã thanh toán 17.01.2025</v>
          </cell>
        </row>
        <row r="620">
          <cell r="D620">
            <v>71795</v>
          </cell>
          <cell r="E620" t="str">
            <v>1C24TNN</v>
          </cell>
          <cell r="F620" t="str">
            <v>CÔNG TY TNHH MỘT THÀNH VIÊN SÀI GÒN CO.OP NHIÊU LỘC</v>
          </cell>
          <cell r="G620">
            <v>3222760</v>
          </cell>
          <cell r="H620" t="str">
            <v>8%</v>
          </cell>
          <cell r="I620">
            <v>257821</v>
          </cell>
          <cell r="J620">
            <v>3480581</v>
          </cell>
          <cell r="K620" t="str">
            <v>CÔNG TY TNHH MỘT THÀNH VIÊN SÀI GÒN CO.OP NHIÊU LỘC</v>
          </cell>
          <cell r="L620" t="str">
            <v>0305305768</v>
          </cell>
          <cell r="M620" t="str">
            <v>đã thanh toán 17.01.2025</v>
          </cell>
        </row>
        <row r="621">
          <cell r="D621">
            <v>71812</v>
          </cell>
          <cell r="E621" t="str">
            <v>1C24TNN</v>
          </cell>
          <cell r="F621" t="str">
            <v>CÔNG TY TNHH SAIGON CO-OP FAIRPRICE. Co-opXtra Sư Vạn Hạnh</v>
          </cell>
          <cell r="G621">
            <v>2443355</v>
          </cell>
          <cell r="H621" t="str">
            <v>8%</v>
          </cell>
          <cell r="I621">
            <v>195468</v>
          </cell>
          <cell r="J621">
            <v>2638823</v>
          </cell>
          <cell r="K621" t="str">
            <v>CÔNG TY TNHH SAIGON CO-OP FAIRPRICE</v>
          </cell>
          <cell r="L621" t="str">
            <v>0312263124</v>
          </cell>
          <cell r="M621" t="str">
            <v>đã thanh toán 17.01.2025</v>
          </cell>
        </row>
        <row r="622">
          <cell r="D622">
            <v>71813</v>
          </cell>
          <cell r="E622" t="str">
            <v>1C24TNN</v>
          </cell>
          <cell r="F622" t="str">
            <v>Cửa Hàng Co.opFood Bạch Mã</v>
          </cell>
          <cell r="G622">
            <v>1012117</v>
          </cell>
          <cell r="H622" t="str">
            <v>8%</v>
          </cell>
          <cell r="I622">
            <v>80969</v>
          </cell>
          <cell r="J622">
            <v>1093086</v>
          </cell>
          <cell r="K622" t="str">
            <v>CÔNG TY TNHH MỘT THÀNH VIÊN THỰC PHẨM SAIGON CO.OP</v>
          </cell>
          <cell r="L622" t="str">
            <v>0309129418</v>
          </cell>
          <cell r="M622" t="str">
            <v>đã thanh toán 17.01.2025</v>
          </cell>
        </row>
        <row r="623">
          <cell r="D623">
            <v>71823</v>
          </cell>
          <cell r="E623" t="str">
            <v>1C24TNN</v>
          </cell>
          <cell r="F623" t="str">
            <v>Cửa Hàng Co.opFood BD Vĩnh Phú 41</v>
          </cell>
          <cell r="G623">
            <v>1697119</v>
          </cell>
          <cell r="H623" t="str">
            <v>8%</v>
          </cell>
          <cell r="I623">
            <v>135770</v>
          </cell>
          <cell r="J623">
            <v>1832889</v>
          </cell>
          <cell r="K623" t="str">
            <v>CHI NHÁNH CÔNG TY TNHH MỘT THÀNH VIÊN THỰC PHẨM SAIGON CO.OP - CO.OP FOOD KHU VỰC BÌNH DƯƠNG</v>
          </cell>
          <cell r="L623" t="str">
            <v>0309129418-123</v>
          </cell>
          <cell r="M623" t="str">
            <v>đã thanh toán 17.01.2025</v>
          </cell>
        </row>
        <row r="624">
          <cell r="D624">
            <v>71827</v>
          </cell>
          <cell r="E624" t="str">
            <v>1C24TNN</v>
          </cell>
          <cell r="F624" t="str">
            <v>Cửa Hàng Co.opFood HT Nguyễn Biên</v>
          </cell>
          <cell r="G624">
            <v>3419890</v>
          </cell>
          <cell r="H624" t="str">
            <v>8%</v>
          </cell>
          <cell r="I624">
            <v>273591</v>
          </cell>
          <cell r="J624">
            <v>3693481</v>
          </cell>
          <cell r="K624" t="str">
            <v>CÔNG TY TNHH MỘT THÀNH VIÊN THƯƠNG MẠI VÀ DỊCH VỤ SÀI GÒN - HÀ TĨNH</v>
          </cell>
          <cell r="L624" t="str">
            <v>3000986099</v>
          </cell>
          <cell r="M624" t="str">
            <v>đã thanh toán 17.01.2025</v>
          </cell>
        </row>
        <row r="625">
          <cell r="D625">
            <v>71828</v>
          </cell>
          <cell r="E625" t="str">
            <v>1C24TNN</v>
          </cell>
          <cell r="F625" t="str">
            <v>Cửa Hàng Co.opFood Bình Giã</v>
          </cell>
          <cell r="G625">
            <v>462992</v>
          </cell>
          <cell r="H625" t="str">
            <v>8%</v>
          </cell>
          <cell r="I625">
            <v>37039</v>
          </cell>
          <cell r="J625">
            <v>500031</v>
          </cell>
          <cell r="K625" t="str">
            <v>CÔNG TY TNHH MỘT THÀNH VIÊN THỰC PHẨM SAIGON CO.OP</v>
          </cell>
          <cell r="L625" t="str">
            <v>0309129418</v>
          </cell>
          <cell r="M625" t="str">
            <v>đã thanh toán 17.01.2025</v>
          </cell>
        </row>
        <row r="626">
          <cell r="D626">
            <v>71829</v>
          </cell>
          <cell r="E626" t="str">
            <v>1C24TNN</v>
          </cell>
          <cell r="F626" t="str">
            <v>Cửa Hàng Co.opFood Trần Văn Danh 12</v>
          </cell>
          <cell r="G626">
            <v>367155</v>
          </cell>
          <cell r="H626" t="str">
            <v>8%</v>
          </cell>
          <cell r="I626">
            <v>29372</v>
          </cell>
          <cell r="J626">
            <v>396527</v>
          </cell>
          <cell r="K626" t="str">
            <v>CÔNG TY TNHH MỘT THÀNH VIÊN THỰC PHẨM SAIGON CO.OP</v>
          </cell>
          <cell r="L626" t="str">
            <v>0309129418</v>
          </cell>
          <cell r="M626" t="str">
            <v>đã thanh toán 17.01.2025</v>
          </cell>
        </row>
        <row r="627">
          <cell r="D627">
            <v>71832</v>
          </cell>
          <cell r="E627" t="str">
            <v>1C24TNN</v>
          </cell>
          <cell r="F627" t="str">
            <v>CÔNG TY TNHH MỘT THÀNH VIÊN SÀI GÒN CO.OP CỐNG QUỲNH</v>
          </cell>
          <cell r="G627">
            <v>2286390</v>
          </cell>
          <cell r="H627" t="str">
            <v>8%</v>
          </cell>
          <cell r="I627">
            <v>182911</v>
          </cell>
          <cell r="J627">
            <v>2469301</v>
          </cell>
          <cell r="K627" t="str">
            <v>CÔNG TY TNHH MỘT THÀNH VIÊN SÀI GÒN CO.OP CỐNG QUỲNH</v>
          </cell>
          <cell r="L627" t="str">
            <v>0305784415</v>
          </cell>
          <cell r="M627" t="str">
            <v>đã thanh toán 17.01.2025</v>
          </cell>
        </row>
        <row r="628">
          <cell r="D628">
            <v>71833</v>
          </cell>
          <cell r="E628" t="str">
            <v>1C24TNN</v>
          </cell>
          <cell r="F628" t="str">
            <v>CÔNG TY TNHH MỘT THÀNH VIÊN SÀI GÒN CO.OP CỐNG QUỲNH</v>
          </cell>
          <cell r="G628">
            <v>551250</v>
          </cell>
          <cell r="H628" t="str">
            <v>8%</v>
          </cell>
          <cell r="I628">
            <v>44100</v>
          </cell>
          <cell r="J628">
            <v>595350</v>
          </cell>
          <cell r="K628" t="str">
            <v>CÔNG TY TNHH MỘT THÀNH VIÊN SÀI GÒN CO.OP CỐNG QUỲNH</v>
          </cell>
          <cell r="L628" t="str">
            <v>0305784415</v>
          </cell>
          <cell r="M628" t="str">
            <v>đã thanh toán 23.01.2025</v>
          </cell>
        </row>
        <row r="629">
          <cell r="D629">
            <v>71834</v>
          </cell>
          <cell r="E629" t="str">
            <v>1C24TNN</v>
          </cell>
          <cell r="F629" t="str">
            <v>CÔNG TY TNHH MỘT THÀNH VIÊN THƯƠNG MẠI DỊCH VỤ AN ĐÔNG</v>
          </cell>
          <cell r="G629">
            <v>1081500</v>
          </cell>
          <cell r="H629" t="str">
            <v>8%</v>
          </cell>
          <cell r="I629">
            <v>86520</v>
          </cell>
          <cell r="J629">
            <v>1168020</v>
          </cell>
          <cell r="K629" t="str">
            <v>CÔNG TY TNHH MỘT THÀNH VIÊN THƯƠNG MẠI DỊCH VỤ AN ĐÔNG</v>
          </cell>
          <cell r="L629" t="str">
            <v>0305314931</v>
          </cell>
          <cell r="M629" t="str">
            <v>đã thanh toán 23.01.2025</v>
          </cell>
        </row>
        <row r="630">
          <cell r="D630">
            <v>71835</v>
          </cell>
          <cell r="E630" t="str">
            <v>1C24TNN</v>
          </cell>
          <cell r="F630" t="str">
            <v>CÔNG TY TNHH MỘT THÀNH VIÊN THƯƠNG MẠI DỊCH VỤ AN ĐÔNG</v>
          </cell>
          <cell r="G630">
            <v>1123175</v>
          </cell>
          <cell r="H630" t="str">
            <v>8%</v>
          </cell>
          <cell r="I630">
            <v>89854</v>
          </cell>
          <cell r="J630">
            <v>1213029</v>
          </cell>
          <cell r="K630" t="str">
            <v>CÔNG TY TNHH MỘT THÀNH VIÊN THƯƠNG MẠI DỊCH VỤ AN ĐÔNG</v>
          </cell>
          <cell r="L630" t="str">
            <v>0305314931</v>
          </cell>
          <cell r="M630" t="str">
            <v>đã thanh toán 17.01.2025</v>
          </cell>
        </row>
        <row r="631">
          <cell r="D631">
            <v>71836</v>
          </cell>
          <cell r="E631" t="str">
            <v>1C24TNN</v>
          </cell>
          <cell r="F631" t="str">
            <v>CÔNG TY TNHH MỘT THÀNH VIÊN SÀI GÒN CO.OP THẮNG LỢI</v>
          </cell>
          <cell r="G631">
            <v>1468620</v>
          </cell>
          <cell r="H631" t="str">
            <v>8%</v>
          </cell>
          <cell r="I631">
            <v>117490</v>
          </cell>
          <cell r="J631">
            <v>1586110</v>
          </cell>
          <cell r="K631" t="str">
            <v>CÔNG TY TNHH MỘT THÀNH VIÊN SÀI GÒN CO.OP THẮNG LỢI</v>
          </cell>
          <cell r="L631" t="str">
            <v>0305781598</v>
          </cell>
          <cell r="M631" t="str">
            <v>đã thanh toán 17.01.2025</v>
          </cell>
        </row>
        <row r="632">
          <cell r="D632">
            <v>71837</v>
          </cell>
          <cell r="E632" t="str">
            <v>1C24TNN</v>
          </cell>
          <cell r="F632" t="str">
            <v>Cửa Hàng Co.opFood Quang Trung</v>
          </cell>
          <cell r="G632">
            <v>449055</v>
          </cell>
          <cell r="H632" t="str">
            <v>8%</v>
          </cell>
          <cell r="I632">
            <v>35924</v>
          </cell>
          <cell r="J632">
            <v>484979</v>
          </cell>
          <cell r="K632" t="str">
            <v>CÔNG TY TNHH MỘT THÀNH VIÊN THỰC PHẨM SAIGON CO.OP</v>
          </cell>
          <cell r="L632" t="str">
            <v>0309129418</v>
          </cell>
          <cell r="M632" t="str">
            <v>đã thanh toán 17.01.2025</v>
          </cell>
        </row>
        <row r="633">
          <cell r="D633">
            <v>71847</v>
          </cell>
          <cell r="E633" t="str">
            <v>1C24TNN</v>
          </cell>
          <cell r="F633" t="str">
            <v>CÔNG TY TNHH MỘT THÀNH VIÊN CO.OP MART CẦN GIỜ</v>
          </cell>
          <cell r="G633">
            <v>820305</v>
          </cell>
          <cell r="H633" t="str">
            <v>8%</v>
          </cell>
          <cell r="I633">
            <v>65624</v>
          </cell>
          <cell r="J633">
            <v>885929</v>
          </cell>
          <cell r="K633" t="str">
            <v>CÔNG TY TNHH MỘT THÀNH VIÊN CO.OP MART CẦN GIỜ</v>
          </cell>
          <cell r="L633" t="str">
            <v>0311328890</v>
          </cell>
          <cell r="M633" t="str">
            <v>đã thanh toán 17.01.2025</v>
          </cell>
        </row>
        <row r="634">
          <cell r="D634">
            <v>71848</v>
          </cell>
          <cell r="E634" t="str">
            <v>1C24TNN</v>
          </cell>
          <cell r="F634" t="str">
            <v>CÔNG TY TNHH TMDV TIỀN GIANG - SÀI GÒN</v>
          </cell>
          <cell r="G634">
            <v>1060500</v>
          </cell>
          <cell r="H634" t="str">
            <v>8%</v>
          </cell>
          <cell r="I634">
            <v>84840</v>
          </cell>
          <cell r="J634">
            <v>1145340</v>
          </cell>
          <cell r="K634" t="str">
            <v>CÔNG TY TNHH TMDV TIỀN GIANG - SÀI GÒN</v>
          </cell>
          <cell r="L634" t="str">
            <v>1200582156</v>
          </cell>
          <cell r="M634" t="str">
            <v>đã thanh toán 23.01.2025</v>
          </cell>
        </row>
        <row r="635">
          <cell r="D635">
            <v>71849</v>
          </cell>
          <cell r="E635" t="str">
            <v>1C24TNN</v>
          </cell>
          <cell r="F635" t="str">
            <v>CÔNG TY TNHH MỘT THÀNH VIÊN SÀI GÒN CO.OP BÌNH ĐỊNH</v>
          </cell>
          <cell r="G635">
            <v>636300</v>
          </cell>
          <cell r="H635" t="str">
            <v>8%</v>
          </cell>
          <cell r="I635">
            <v>50904</v>
          </cell>
          <cell r="J635">
            <v>687204</v>
          </cell>
          <cell r="K635" t="str">
            <v>CÔNG TY TNHH MỘT THÀNH VIÊN SÀI GÒN CO.OP BÌNH ĐỊNH</v>
          </cell>
          <cell r="L635" t="str">
            <v>4100506252</v>
          </cell>
          <cell r="M635" t="str">
            <v>đã thanh toán 23.01.2025</v>
          </cell>
        </row>
        <row r="636">
          <cell r="D636">
            <v>71850</v>
          </cell>
          <cell r="E636" t="str">
            <v>1C24TNN</v>
          </cell>
          <cell r="F636" t="str">
            <v>CÔNG TY TNHH SÀI GÒN - BUÔN HỒ</v>
          </cell>
          <cell r="G636">
            <v>1060500</v>
          </cell>
          <cell r="H636" t="str">
            <v>8%</v>
          </cell>
          <cell r="I636">
            <v>84840</v>
          </cell>
          <cell r="J636">
            <v>1145340</v>
          </cell>
          <cell r="K636" t="str">
            <v>CÔNG TY TNHH SÀI GÒN - BUÔN HỒ</v>
          </cell>
          <cell r="L636" t="str">
            <v>6001561746</v>
          </cell>
          <cell r="M636" t="str">
            <v>đã thanh toán 23.01.2025</v>
          </cell>
        </row>
        <row r="637">
          <cell r="D637">
            <v>71851</v>
          </cell>
          <cell r="E637" t="str">
            <v>1C24TNN</v>
          </cell>
          <cell r="F637" t="str">
            <v>CÔNG TY TNHH MỘT THÀNH VIÊN THƯƠNG MẠI DỊCH VỤ SÀI GÒN - PHÚ YÊN</v>
          </cell>
          <cell r="G637">
            <v>2121000</v>
          </cell>
          <cell r="H637" t="str">
            <v>8%</v>
          </cell>
          <cell r="I637">
            <v>169680</v>
          </cell>
          <cell r="J637">
            <v>2290680</v>
          </cell>
          <cell r="K637" t="str">
            <v>CÔNG TY TNHH MỘT THÀNH VIÊN THƯƠNG MẠI DỊCH VỤ SÀI GÒN - PHÚ YÊN</v>
          </cell>
          <cell r="L637" t="str">
            <v>4400396829</v>
          </cell>
          <cell r="M637" t="str">
            <v>đã thanh toán 23.01.2025</v>
          </cell>
        </row>
        <row r="638">
          <cell r="D638">
            <v>71852</v>
          </cell>
          <cell r="E638" t="str">
            <v>1C24TNN</v>
          </cell>
          <cell r="F638" t="str">
            <v>CÔNG TY TNHH MỘT THÀNH VIÊN SÀI GÒN CO.OP TAM KỲ</v>
          </cell>
          <cell r="G638">
            <v>1060500</v>
          </cell>
          <cell r="H638" t="str">
            <v>8%</v>
          </cell>
          <cell r="I638">
            <v>84840</v>
          </cell>
          <cell r="J638">
            <v>1145340</v>
          </cell>
          <cell r="K638" t="str">
            <v>CÔNG TY TNHH MỘT THÀNH VIÊN SÀI GÒN CO.OP TAM KỲ</v>
          </cell>
          <cell r="L638" t="str">
            <v>4000451095</v>
          </cell>
          <cell r="M638" t="str">
            <v>đã thanh toán 23.01.2025</v>
          </cell>
        </row>
        <row r="639">
          <cell r="D639">
            <v>71853</v>
          </cell>
          <cell r="E639" t="str">
            <v>1C24TNN</v>
          </cell>
          <cell r="F639" t="str">
            <v>CHI NHÁNH LIÊN HIỆP HỢP TÁC XÃ THƯƠNG MẠI TP. HỒ CHÍ MINH - CO.OPMART HÀ TIÊN</v>
          </cell>
          <cell r="G639">
            <v>530250</v>
          </cell>
          <cell r="H639" t="str">
            <v>8%</v>
          </cell>
          <cell r="I639">
            <v>42420</v>
          </cell>
          <cell r="J639">
            <v>572670</v>
          </cell>
          <cell r="K639" t="str">
            <v>CHI NHÁNH LIÊN HIỆP HỢP TÁC XÃ THƯƠNG MẠI TP. HỒ CHÍ MINH - CO.OPMART HÀ TIÊN</v>
          </cell>
          <cell r="L639" t="str">
            <v>0301175691-037</v>
          </cell>
          <cell r="M639" t="str">
            <v>đã thanh toán 23.01.2025</v>
          </cell>
        </row>
        <row r="640">
          <cell r="D640">
            <v>71854</v>
          </cell>
          <cell r="E640" t="str">
            <v>1C24TNN</v>
          </cell>
          <cell r="F640" t="str">
            <v>CHI NHÁNH LIÊN HIỆP HỢP TÁC XÃ THƯƠNG MẠI TP. HỒ CHÍ MINH - CO.OPMART GÒ CÔNG</v>
          </cell>
          <cell r="G640">
            <v>530250</v>
          </cell>
          <cell r="H640" t="str">
            <v>8%</v>
          </cell>
          <cell r="I640">
            <v>42420</v>
          </cell>
          <cell r="J640">
            <v>572670</v>
          </cell>
          <cell r="K640" t="str">
            <v>CHI NHÁNH LIÊN HIỆP HỢP TÁC XÃ THƯƠNG MẠI TP. HỒ CHÍ MINH - CO.OPMART GÒ CÔNG</v>
          </cell>
          <cell r="L640" t="str">
            <v>0301175691-027</v>
          </cell>
          <cell r="M640" t="str">
            <v>đã thanh toán 23.01.2025</v>
          </cell>
        </row>
        <row r="641">
          <cell r="D641">
            <v>71855</v>
          </cell>
          <cell r="E641" t="str">
            <v>1C24TNN</v>
          </cell>
          <cell r="F641" t="str">
            <v>CHI NHÁNH LIÊN HIỆP HỢP TÁC XÃ THƯƠNG MẠI TP. HỒ CHÍ MINH - CO.OPMART BÀ RỊA</v>
          </cell>
          <cell r="G641">
            <v>530250</v>
          </cell>
          <cell r="H641" t="str">
            <v>8%</v>
          </cell>
          <cell r="I641">
            <v>42420</v>
          </cell>
          <cell r="J641">
            <v>572670</v>
          </cell>
          <cell r="K641" t="str">
            <v>CHI NHÁNH LIÊN HIỆP HỢP TÁC XÃ THƯƠNG MẠI TP. HỒ CHÍ MINH - CO.OPMART BÀ RỊA</v>
          </cell>
          <cell r="L641" t="str">
            <v>0301175691-024</v>
          </cell>
          <cell r="M641" t="str">
            <v>đã thanh toán 23.01.2025</v>
          </cell>
        </row>
        <row r="642">
          <cell r="D642">
            <v>71856</v>
          </cell>
          <cell r="E642" t="str">
            <v>1C24TNN</v>
          </cell>
          <cell r="F642" t="str">
            <v>CÔNG TY TNHH  MỘT THÀNH VIÊN THƯƠNG MẠI DỊCH VỤ SÀI GÒN - BUÔN MA THUỘT</v>
          </cell>
          <cell r="G642">
            <v>530250</v>
          </cell>
          <cell r="H642" t="str">
            <v>8%</v>
          </cell>
          <cell r="I642">
            <v>42420</v>
          </cell>
          <cell r="J642">
            <v>572670</v>
          </cell>
          <cell r="K642" t="str">
            <v>CÔNG TY TNHH  MỘT THÀNH VIÊN THƯƠNG MẠI DỊCH VỤ SÀI GÒN - BUÔN MA THUỘT</v>
          </cell>
          <cell r="L642" t="str">
            <v>6000661931</v>
          </cell>
          <cell r="M642" t="str">
            <v>đã thanh toán 23.01.2025</v>
          </cell>
        </row>
        <row r="643">
          <cell r="D643">
            <v>71857</v>
          </cell>
          <cell r="E643" t="str">
            <v>1C24TNN</v>
          </cell>
          <cell r="F643" t="str">
            <v>CHI NHÁNH LIÊN HIỆP HỢP TÁC XÃ THƯƠNG MẠI TP. HỒ CHÍ MINH - CO.OPMART HÀ TIÊN</v>
          </cell>
          <cell r="G643">
            <v>1766100</v>
          </cell>
          <cell r="H643" t="str">
            <v>8%</v>
          </cell>
          <cell r="I643">
            <v>141288</v>
          </cell>
          <cell r="J643">
            <v>1907388</v>
          </cell>
          <cell r="K643" t="str">
            <v>CHI NHÁNH LIÊN HIỆP HỢP TÁC XÃ THƯƠNG MẠI TP. HỒ CHÍ MINH - CO.OPMART HÀ TIÊN</v>
          </cell>
          <cell r="L643" t="str">
            <v>0301175691-037</v>
          </cell>
          <cell r="M643" t="str">
            <v>đã thanh toán 17.01.2025</v>
          </cell>
        </row>
        <row r="644">
          <cell r="D644">
            <v>71858</v>
          </cell>
          <cell r="E644" t="str">
            <v>1C24TNN</v>
          </cell>
          <cell r="F644" t="str">
            <v>CÔNG TY TNHH MỘT THÀNH VIÊN SÀI GÒN CO.OP BÌNH ĐỊNH</v>
          </cell>
          <cell r="G644">
            <v>2134968</v>
          </cell>
          <cell r="H644" t="str">
            <v>8%</v>
          </cell>
          <cell r="I644">
            <v>170797</v>
          </cell>
          <cell r="J644">
            <v>2305765</v>
          </cell>
          <cell r="K644" t="str">
            <v>CÔNG TY TNHH MỘT THÀNH VIÊN SÀI GÒN CO.OP BÌNH ĐỊNH</v>
          </cell>
          <cell r="L644" t="str">
            <v>4100506252</v>
          </cell>
          <cell r="M644" t="str">
            <v>đã thanh toán 17.01.2025</v>
          </cell>
        </row>
        <row r="645">
          <cell r="D645">
            <v>71859</v>
          </cell>
          <cell r="E645" t="str">
            <v>1C24TNN</v>
          </cell>
          <cell r="F645" t="str">
            <v>CHI NHÁNH LIÊN HIỆP HỢP TÁC XÃ THƯƠNG MẠI TP. HỒ CHÍ MINH - CO.OPMART BÀ RỊA</v>
          </cell>
          <cell r="G645">
            <v>3155930</v>
          </cell>
          <cell r="H645" t="str">
            <v>8%</v>
          </cell>
          <cell r="I645">
            <v>252474</v>
          </cell>
          <cell r="J645">
            <v>3408404</v>
          </cell>
          <cell r="K645" t="str">
            <v>CHI NHÁNH LIÊN HIỆP HỢP TÁC XÃ THƯƠNG MẠI TP. HỒ CHÍ MINH - CO.OPMART BÀ RỊA</v>
          </cell>
          <cell r="L645" t="str">
            <v>0301175691-024</v>
          </cell>
          <cell r="M645" t="str">
            <v>đã thanh toán 17.01.2025</v>
          </cell>
        </row>
        <row r="646">
          <cell r="D646">
            <v>71860</v>
          </cell>
          <cell r="E646" t="str">
            <v>1C24TNN</v>
          </cell>
          <cell r="F646" t="str">
            <v>CÔNG TY TNHH MỘT THÀNH VIÊN THƯƠNG MẠI DỊCH VỤ SÀI GÒN - PHÚ YÊN</v>
          </cell>
          <cell r="G646">
            <v>1924970</v>
          </cell>
          <cell r="H646" t="str">
            <v>8%</v>
          </cell>
          <cell r="I646">
            <v>153998</v>
          </cell>
          <cell r="J646">
            <v>2078968</v>
          </cell>
          <cell r="K646" t="str">
            <v>CÔNG TY TNHH MỘT THÀNH VIÊN THƯƠNG MẠI DỊCH VỤ SÀI GÒN - PHÚ YÊN</v>
          </cell>
          <cell r="L646" t="str">
            <v>4400396829</v>
          </cell>
          <cell r="M646" t="str">
            <v>đã thanh toán 17.01.2025</v>
          </cell>
        </row>
        <row r="647">
          <cell r="D647">
            <v>71861</v>
          </cell>
          <cell r="E647" t="str">
            <v>1C24TNN</v>
          </cell>
          <cell r="F647" t="str">
            <v>CHI NHÁNH LIÊN HIỆP HỢP TÁC XÃ THƯƠNG MẠI TP. HỒ CHÍ MINH - CO.OPMART ĐĂK NÔNG</v>
          </cell>
          <cell r="G647">
            <v>2520300</v>
          </cell>
          <cell r="H647" t="str">
            <v>8%</v>
          </cell>
          <cell r="I647">
            <v>201624</v>
          </cell>
          <cell r="J647">
            <v>2721924</v>
          </cell>
          <cell r="K647" t="str">
            <v>CHI NHÁNH LIÊN HIỆP HỢP TÁC XÃ THƯƠNG MẠI TP. HỒ CHÍ MINH - CO.OPMART ĐĂK NÔNG</v>
          </cell>
          <cell r="L647" t="str">
            <v>0301175691-016</v>
          </cell>
          <cell r="M647" t="str">
            <v>đã thanh toán 17.01.2025</v>
          </cell>
        </row>
        <row r="648">
          <cell r="D648">
            <v>71862</v>
          </cell>
          <cell r="E648" t="str">
            <v>1C24TNN</v>
          </cell>
          <cell r="F648" t="str">
            <v>CÔNG TY TNHH TMDV SÀI GÒN VŨNG TÀU</v>
          </cell>
          <cell r="G648">
            <v>3393590</v>
          </cell>
          <cell r="H648" t="str">
            <v>8%</v>
          </cell>
          <cell r="I648">
            <v>271487</v>
          </cell>
          <cell r="J648">
            <v>3665077</v>
          </cell>
          <cell r="K648" t="str">
            <v>CÔNG TY TNHH TMDV SÀI GÒN VŨNG TÀU</v>
          </cell>
          <cell r="L648" t="str">
            <v>3500817878</v>
          </cell>
          <cell r="M648" t="str">
            <v>đã thanh toán 17.01.2025</v>
          </cell>
        </row>
        <row r="649">
          <cell r="D649">
            <v>71863</v>
          </cell>
          <cell r="E649" t="str">
            <v>1C24TNN</v>
          </cell>
          <cell r="F649" t="str">
            <v>CÔNG TY TNHH  MỘT THÀNH VIÊN THƯƠNG MẠI DỊCH VỤ SÀI GÒN - BUÔN MA THUỘT</v>
          </cell>
          <cell r="G649">
            <v>962485</v>
          </cell>
          <cell r="H649" t="str">
            <v>8%</v>
          </cell>
          <cell r="I649">
            <v>76999</v>
          </cell>
          <cell r="J649">
            <v>1039484</v>
          </cell>
          <cell r="K649" t="str">
            <v>CÔNG TY TNHH  MỘT THÀNH VIÊN THƯƠNG MẠI DỊCH VỤ SÀI GÒN - BUÔN MA THUỘT</v>
          </cell>
          <cell r="L649" t="str">
            <v>6000661931</v>
          </cell>
          <cell r="M649" t="str">
            <v>đã thanh toán 17.01.2025</v>
          </cell>
        </row>
        <row r="650">
          <cell r="D650">
            <v>71864</v>
          </cell>
          <cell r="E650" t="str">
            <v>1C24TNN</v>
          </cell>
          <cell r="F650" t="str">
            <v>CÔNG TY TNHH TMDV TIỀN GIANG - SÀI GÒN</v>
          </cell>
          <cell r="G650">
            <v>1760365</v>
          </cell>
          <cell r="H650" t="str">
            <v>8%</v>
          </cell>
          <cell r="I650">
            <v>140829</v>
          </cell>
          <cell r="J650">
            <v>1901194</v>
          </cell>
          <cell r="K650" t="str">
            <v>CÔNG TY TNHH TMDV TIỀN GIANG - SÀI GÒN</v>
          </cell>
          <cell r="L650" t="str">
            <v>1200582156</v>
          </cell>
          <cell r="M650" t="str">
            <v>đã thanh toán 17.01.2025</v>
          </cell>
        </row>
        <row r="651">
          <cell r="D651">
            <v>71865</v>
          </cell>
          <cell r="E651" t="str">
            <v>1C24TNN</v>
          </cell>
          <cell r="F651" t="str">
            <v>CÔNG TY TNHH SÀI GÒN - BUÔN HỒ</v>
          </cell>
          <cell r="G651">
            <v>1110580</v>
          </cell>
          <cell r="H651" t="str">
            <v>8%</v>
          </cell>
          <cell r="I651">
            <v>88846</v>
          </cell>
          <cell r="J651">
            <v>1199426</v>
          </cell>
          <cell r="K651" t="str">
            <v>CÔNG TY TNHH SÀI GÒN - BUÔN HỒ</v>
          </cell>
          <cell r="L651" t="str">
            <v>6001561746</v>
          </cell>
          <cell r="M651" t="str">
            <v>đã thanh toán 17.01.2025</v>
          </cell>
        </row>
        <row r="652">
          <cell r="D652">
            <v>71866</v>
          </cell>
          <cell r="E652" t="str">
            <v>1C24TNN</v>
          </cell>
          <cell r="F652" t="str">
            <v>CHI NHÁNH LIÊN HIỆP HỢP TÁC XÃ THƯƠNG MẠI TP.HỒ CHÍ MINH - CO.OPMART KON TUM</v>
          </cell>
          <cell r="G652">
            <v>2626100</v>
          </cell>
          <cell r="H652" t="str">
            <v>8%</v>
          </cell>
          <cell r="I652">
            <v>210088</v>
          </cell>
          <cell r="J652">
            <v>2836188</v>
          </cell>
          <cell r="K652" t="str">
            <v>CHI NHÁNH LIÊN HIỆP HỢP TÁC XÃ THƯƠNG MẠI TP.HỒ CHÍ MINH - CO.OPMART KON TUM</v>
          </cell>
          <cell r="L652" t="str">
            <v>0301175691-035</v>
          </cell>
          <cell r="M652" t="str">
            <v>đã thanh toán 17.01.2025</v>
          </cell>
        </row>
        <row r="653">
          <cell r="D653">
            <v>71867</v>
          </cell>
          <cell r="E653" t="str">
            <v>1C24TNN</v>
          </cell>
          <cell r="F653" t="str">
            <v>CÔNG TY TNHH MỘT THÀNH VIÊN TMDV SIÊU THỊ CO.OPMART ĐÀ NẴNG</v>
          </cell>
          <cell r="G653">
            <v>2246350</v>
          </cell>
          <cell r="H653" t="str">
            <v>8%</v>
          </cell>
          <cell r="I653">
            <v>179708</v>
          </cell>
          <cell r="J653">
            <v>2426058</v>
          </cell>
          <cell r="K653" t="str">
            <v>CÔNG TY TNHH MỘT THÀNH VIÊN TMDV SIÊU THỊ CO.OPMART ĐÀ NẴNG</v>
          </cell>
          <cell r="L653" t="str">
            <v>0401281414</v>
          </cell>
          <cell r="M653" t="str">
            <v>đã thanh toán 17.01.2025</v>
          </cell>
        </row>
        <row r="654">
          <cell r="D654">
            <v>71881</v>
          </cell>
          <cell r="E654" t="str">
            <v>1C24TNN</v>
          </cell>
          <cell r="F654" t="str">
            <v>MARFOUR. Co.opMart SCA-GOLDSILK</v>
          </cell>
          <cell r="G654">
            <v>318150</v>
          </cell>
          <cell r="H654" t="str">
            <v>8%</v>
          </cell>
          <cell r="I654">
            <v>25452</v>
          </cell>
          <cell r="J654">
            <v>343602</v>
          </cell>
          <cell r="K654" t="str">
            <v>CÔNG TY TNHH MỘT THÀNH VIÊN MARFOUR</v>
          </cell>
          <cell r="L654" t="str">
            <v>0107751489</v>
          </cell>
          <cell r="M654" t="str">
            <v>đã thanh toán 23.01.2025</v>
          </cell>
        </row>
        <row r="655">
          <cell r="D655">
            <v>71882</v>
          </cell>
          <cell r="E655" t="str">
            <v>1C24TNN</v>
          </cell>
          <cell r="F655" t="str">
            <v>CO.OPMART HÀ ĐÔNG</v>
          </cell>
          <cell r="G655">
            <v>530250</v>
          </cell>
          <cell r="H655" t="str">
            <v>8%</v>
          </cell>
          <cell r="I655">
            <v>42420</v>
          </cell>
          <cell r="J655">
            <v>572670</v>
          </cell>
          <cell r="K655" t="str">
            <v>CÔNG TY TNHH MỘT THÀNH VIÊN SÀI GÒN CO.OP HÀ NỘI</v>
          </cell>
          <cell r="L655" t="str">
            <v>0104287702</v>
          </cell>
          <cell r="M655" t="str">
            <v>đã thanh toán 23.01.2025</v>
          </cell>
        </row>
        <row r="656">
          <cell r="D656">
            <v>71883</v>
          </cell>
          <cell r="E656" t="str">
            <v>1C24TNN</v>
          </cell>
          <cell r="F656" t="str">
            <v>Bán hàng CÔNG TY TNHH MỘT THÀNH VIÊN SÀI GÒN CO.OP HÀ NỘI theo hóa đơn 00071883</v>
          </cell>
          <cell r="G656">
            <v>954450</v>
          </cell>
          <cell r="H656" t="str">
            <v>8%</v>
          </cell>
          <cell r="I656">
            <v>76356</v>
          </cell>
          <cell r="J656">
            <v>1030806</v>
          </cell>
          <cell r="K656" t="str">
            <v>CÔNG TY TNHH MỘT THÀNH VIÊN SÀI GÒN CO.OP HÀ NỘI</v>
          </cell>
          <cell r="L656" t="str">
            <v>0104287702</v>
          </cell>
          <cell r="M656" t="str">
            <v>đã thanh toán 23.01.2025</v>
          </cell>
        </row>
        <row r="657">
          <cell r="D657">
            <v>71884</v>
          </cell>
          <cell r="E657" t="str">
            <v>1C24TNN</v>
          </cell>
          <cell r="F657" t="str">
            <v>MARFOUR. Co.opMart SCA - Long Biên</v>
          </cell>
          <cell r="G657">
            <v>530250</v>
          </cell>
          <cell r="H657" t="str">
            <v>8%</v>
          </cell>
          <cell r="I657">
            <v>42420</v>
          </cell>
          <cell r="J657">
            <v>572670</v>
          </cell>
          <cell r="K657" t="str">
            <v>CÔNG TY TNHH MỘT THÀNH VIÊN MARFOUR</v>
          </cell>
          <cell r="L657" t="str">
            <v>0107751489</v>
          </cell>
          <cell r="M657" t="str">
            <v>đã thanh toán 23.01.2025</v>
          </cell>
        </row>
        <row r="658">
          <cell r="D658">
            <v>788</v>
          </cell>
          <cell r="E658" t="str">
            <v>1K24TVD</v>
          </cell>
          <cell r="F658" t="str">
            <v>Hàng trả - 9324-09324-CF BD BINH DUONG - COOPFOOD-123</v>
          </cell>
          <cell r="G658">
            <v>-295547</v>
          </cell>
          <cell r="H658" t="str">
            <v>8%</v>
          </cell>
          <cell r="I658">
            <v>-23644</v>
          </cell>
          <cell r="J658">
            <v>-319191</v>
          </cell>
          <cell r="K658" t="str">
            <v>CHI NHÁNH CÔNG TY TNHH MỘT THÀNH VIÊN THỰC PHẨM SAIGON CO.OP - CO.OP FOOD KHU VỰC BÌNH DƯƠNG</v>
          </cell>
          <cell r="L658" t="str">
            <v>0309129418-123</v>
          </cell>
          <cell r="M658" t="str">
            <v>đã thanh toán 17.01.2025</v>
          </cell>
        </row>
        <row r="659">
          <cell r="D659">
            <v>2482</v>
          </cell>
          <cell r="E659" t="str">
            <v>1K24TVB</v>
          </cell>
          <cell r="F659" t="str">
            <v>Hàng trả - 9158-09158-CF HN VINH HUNG - coop9158</v>
          </cell>
          <cell r="G659">
            <v>-478374</v>
          </cell>
          <cell r="H659" t="str">
            <v>8%</v>
          </cell>
          <cell r="I659">
            <v>-38270</v>
          </cell>
          <cell r="J659">
            <v>-516644</v>
          </cell>
          <cell r="K659" t="str">
            <v>CHI NHÁNH - CÔNG TY TNHH MỘT THÀNH VIÊN THỰC PHẨM SAIGON CO.OP - CO.OP FOOD MIỀN BẮC</v>
          </cell>
          <cell r="L659" t="str">
            <v>0309129418-115</v>
          </cell>
          <cell r="M659" t="str">
            <v>đã thanh toán 17.01.2025</v>
          </cell>
        </row>
        <row r="660">
          <cell r="D660">
            <v>2497</v>
          </cell>
          <cell r="E660" t="str">
            <v>1K24TVB</v>
          </cell>
          <cell r="F660" t="str">
            <v>Hàng trả - 9108-09108-CF HN VAN KHE - phiếu HT00006236 - coop9108</v>
          </cell>
          <cell r="G660">
            <v>-793422</v>
          </cell>
          <cell r="H660" t="str">
            <v>8%</v>
          </cell>
          <cell r="I660">
            <v>-63474</v>
          </cell>
          <cell r="J660">
            <v>-856896</v>
          </cell>
          <cell r="K660" t="str">
            <v>CHI NHÁNH - CÔNG TY TNHH MỘT THÀNH VIÊN THỰC PHẨM SAIGON CO.OP - CO.OP FOOD MIỀN BẮC</v>
          </cell>
          <cell r="L660" t="str">
            <v>0309129418-115</v>
          </cell>
          <cell r="M660" t="str">
            <v>đã thanh toán 17.01.2025</v>
          </cell>
        </row>
        <row r="661">
          <cell r="D661">
            <v>24231</v>
          </cell>
          <cell r="E661" t="str">
            <v>1K24TVA</v>
          </cell>
          <cell r="F661" t="str">
            <v>Hàng trả - 2066-02066-CF TAM HA 64 - coop2066</v>
          </cell>
          <cell r="G661">
            <v>-406605</v>
          </cell>
          <cell r="H661" t="str">
            <v>8%</v>
          </cell>
          <cell r="I661">
            <v>-32528</v>
          </cell>
          <cell r="J661">
            <v>-439133</v>
          </cell>
          <cell r="K661" t="str">
            <v>CÔNG TY TNHH MỘT THÀNH VIÊN THỰC PHẨM SAIGON CO.OP</v>
          </cell>
          <cell r="L661" t="str">
            <v>0309129418</v>
          </cell>
          <cell r="M661" t="str">
            <v>đã thanh toán 17.01.2025</v>
          </cell>
        </row>
        <row r="662">
          <cell r="D662">
            <v>71894</v>
          </cell>
          <cell r="E662" t="str">
            <v>1C24TNN</v>
          </cell>
          <cell r="F662" t="str">
            <v>Cửa Hàng Co.opFood Trần Văn Mười 12</v>
          </cell>
          <cell r="G662">
            <v>398716</v>
          </cell>
          <cell r="H662" t="str">
            <v>8%</v>
          </cell>
          <cell r="I662">
            <v>31897</v>
          </cell>
          <cell r="J662">
            <v>430613</v>
          </cell>
          <cell r="K662" t="str">
            <v>CÔNG TY TNHH MỘT THÀNH VIÊN THỰC PHẨM SAIGON CO.OP</v>
          </cell>
          <cell r="L662" t="str">
            <v>0309129418</v>
          </cell>
          <cell r="M662" t="str">
            <v>đã thanh toán 17.01.2025</v>
          </cell>
        </row>
        <row r="663">
          <cell r="D663">
            <v>71895</v>
          </cell>
          <cell r="E663" t="str">
            <v>1C24TNN</v>
          </cell>
          <cell r="F663" t="str">
            <v>Cửa Hàng Co.opFood Nguyễn Thị Sóc 153</v>
          </cell>
          <cell r="G663">
            <v>540540</v>
          </cell>
          <cell r="H663" t="str">
            <v>8%</v>
          </cell>
          <cell r="I663">
            <v>43243</v>
          </cell>
          <cell r="J663">
            <v>583783</v>
          </cell>
          <cell r="K663" t="str">
            <v>CÔNG TY TNHH MỘT THÀNH VIÊN THỰC PHẨM SAIGON CO.OP</v>
          </cell>
          <cell r="L663" t="str">
            <v>0309129418</v>
          </cell>
          <cell r="M663" t="str">
            <v>đã thanh toán 17.01.2025</v>
          </cell>
        </row>
        <row r="664">
          <cell r="D664">
            <v>71899</v>
          </cell>
          <cell r="E664" t="str">
            <v>1C24TNN</v>
          </cell>
          <cell r="F664" t="str">
            <v>Cửa Hàng Co.opFood Nguyễn Văn Quá</v>
          </cell>
          <cell r="G664">
            <v>368978</v>
          </cell>
          <cell r="H664" t="str">
            <v>8%</v>
          </cell>
          <cell r="I664">
            <v>29518</v>
          </cell>
          <cell r="J664">
            <v>398496</v>
          </cell>
          <cell r="K664" t="str">
            <v>CÔNG TY TNHH MỘT THÀNH VIÊN THỰC PHẨM SAIGON CO.OP</v>
          </cell>
          <cell r="L664" t="str">
            <v>0309129418</v>
          </cell>
          <cell r="M664" t="str">
            <v>đã thanh toán 17.01.2025</v>
          </cell>
        </row>
        <row r="665">
          <cell r="D665">
            <v>71901</v>
          </cell>
          <cell r="E665" t="str">
            <v>1C24TNN</v>
          </cell>
          <cell r="F665" t="str">
            <v>Cửa Hàng Co.opFood Chợ Lớn</v>
          </cell>
          <cell r="G665">
            <v>1272804</v>
          </cell>
          <cell r="H665" t="str">
            <v>8%</v>
          </cell>
          <cell r="I665">
            <v>101824</v>
          </cell>
          <cell r="J665">
            <v>1374628</v>
          </cell>
          <cell r="K665" t="str">
            <v>CÔNG TY TNHH MỘT THÀNH VIÊN THỰC PHẨM SAIGON CO.OP</v>
          </cell>
          <cell r="L665" t="str">
            <v>0309129418</v>
          </cell>
          <cell r="M665" t="str">
            <v>đã thanh toán 17.01.2025</v>
          </cell>
        </row>
        <row r="666">
          <cell r="D666">
            <v>71913</v>
          </cell>
          <cell r="E666" t="str">
            <v>1C24TNN</v>
          </cell>
          <cell r="F666" t="str">
            <v>Cửa Hàng Co.opFood Tây Thạnh</v>
          </cell>
          <cell r="G666">
            <v>333174</v>
          </cell>
          <cell r="H666" t="str">
            <v>8%</v>
          </cell>
          <cell r="I666">
            <v>26654</v>
          </cell>
          <cell r="J666">
            <v>359828</v>
          </cell>
          <cell r="K666" t="str">
            <v>CÔNG TY TNHH MỘT THÀNH VIÊN THỰC PHẨM SAIGON CO.OP</v>
          </cell>
          <cell r="L666" t="str">
            <v>0309129418</v>
          </cell>
          <cell r="M666" t="str">
            <v>đã thanh toán 17.01.2025</v>
          </cell>
        </row>
        <row r="667">
          <cell r="D667">
            <v>71914</v>
          </cell>
          <cell r="E667" t="str">
            <v>1C24TNN</v>
          </cell>
          <cell r="F667" t="str">
            <v>Cửa Hàng Co.opFood Liên Ấp 2-6</v>
          </cell>
          <cell r="G667">
            <v>1438342</v>
          </cell>
          <cell r="H667" t="str">
            <v>8%</v>
          </cell>
          <cell r="I667">
            <v>115067</v>
          </cell>
          <cell r="J667">
            <v>1553409</v>
          </cell>
          <cell r="K667" t="str">
            <v>CÔNG TY TNHH MỘT THÀNH VIÊN THỰC PHẨM SAIGON CO.OP</v>
          </cell>
          <cell r="L667" t="str">
            <v>0309129418</v>
          </cell>
          <cell r="M667" t="str">
            <v>đã thanh toán 17.01.2025</v>
          </cell>
        </row>
        <row r="668">
          <cell r="D668">
            <v>71915</v>
          </cell>
          <cell r="E668" t="str">
            <v>1C24TNN</v>
          </cell>
          <cell r="F668" t="str">
            <v>Cửa Hàng Co.opFood Thới Hòa</v>
          </cell>
          <cell r="G668">
            <v>800241</v>
          </cell>
          <cell r="H668" t="str">
            <v>8%</v>
          </cell>
          <cell r="I668">
            <v>64019</v>
          </cell>
          <cell r="J668">
            <v>864260</v>
          </cell>
          <cell r="K668" t="str">
            <v>CÔNG TY TNHH MỘT THÀNH VIÊN THỰC PHẨM SAIGON CO.OP</v>
          </cell>
          <cell r="L668" t="str">
            <v>0309129418</v>
          </cell>
          <cell r="M668" t="str">
            <v>đã thanh toán 17.01.2025</v>
          </cell>
        </row>
        <row r="669">
          <cell r="D669">
            <v>71916</v>
          </cell>
          <cell r="E669" t="str">
            <v>1C24TNN</v>
          </cell>
          <cell r="F669" t="str">
            <v>CÔNG TY TNHH MỘT THÀNH VIÊN CO.OP MART HÒA BÌNH</v>
          </cell>
          <cell r="G669">
            <v>4602480</v>
          </cell>
          <cell r="H669" t="str">
            <v>8%</v>
          </cell>
          <cell r="I669">
            <v>368198</v>
          </cell>
          <cell r="J669">
            <v>4970678</v>
          </cell>
          <cell r="K669" t="str">
            <v>CÔNG TY TNHH MỘT THÀNH VIÊN CO.OP MART HÒA BÌNH</v>
          </cell>
          <cell r="L669" t="str">
            <v>0311261082</v>
          </cell>
          <cell r="M669" t="str">
            <v>đã thanh toán 17.01.2025</v>
          </cell>
        </row>
        <row r="670">
          <cell r="D670">
            <v>71935</v>
          </cell>
          <cell r="E670" t="str">
            <v>1C24TNN</v>
          </cell>
          <cell r="F670" t="str">
            <v>Bán hàng CÔNG TY TNHH MỘT THÀNH VIÊN SÀI GÒN CO.OP HÀ NỘI theo hóa đơn 00071935</v>
          </cell>
          <cell r="G670">
            <v>4522400</v>
          </cell>
          <cell r="H670" t="str">
            <v>8%</v>
          </cell>
          <cell r="I670">
            <v>361792</v>
          </cell>
          <cell r="J670">
            <v>4884192</v>
          </cell>
          <cell r="K670" t="str">
            <v>CÔNG TY TNHH MỘT THÀNH VIÊN SÀI GÒN CO.OP HÀ NỘI</v>
          </cell>
          <cell r="L670" t="str">
            <v>0104287702</v>
          </cell>
          <cell r="M670" t="str">
            <v>đã thanh toán 17.01.2025</v>
          </cell>
        </row>
        <row r="671">
          <cell r="D671">
            <v>71942</v>
          </cell>
          <cell r="E671" t="str">
            <v>1C24TNN</v>
          </cell>
          <cell r="F671" t="str">
            <v>CHI NHÁNH LIÊN HIỆP HỢP TÁC XÃ THƯƠNG MẠI TP. HỒ CHÍ MINH - CO.OPMART BẾN LỨC</v>
          </cell>
          <cell r="G671">
            <v>1060500</v>
          </cell>
          <cell r="H671" t="str">
            <v>8%</v>
          </cell>
          <cell r="I671">
            <v>84840</v>
          </cell>
          <cell r="J671">
            <v>1145340</v>
          </cell>
          <cell r="K671" t="str">
            <v>CHI NHÁNH LIÊN HIỆP HỢP TÁC XÃ THƯƠNG MẠI TP. HỒ CHÍ MINH - CO.OPMART BẾN LỨC</v>
          </cell>
          <cell r="L671" t="str">
            <v>0301175691-022</v>
          </cell>
          <cell r="M671" t="str">
            <v>đã thanh toán 23.01.2025</v>
          </cell>
        </row>
        <row r="672">
          <cell r="D672">
            <v>71943</v>
          </cell>
          <cell r="E672" t="str">
            <v>1C24TNN</v>
          </cell>
          <cell r="F672" t="str">
            <v>CHI NHÁNH LIÊN HIỆP HỢP TÁC XÃ THƯƠNG MẠI TP.HỒ CHÍ MINH - CO.OPMART ĐỒNG PHÚ</v>
          </cell>
          <cell r="G672">
            <v>530250</v>
          </cell>
          <cell r="H672" t="str">
            <v>8%</v>
          </cell>
          <cell r="I672">
            <v>42420</v>
          </cell>
          <cell r="J672">
            <v>572670</v>
          </cell>
          <cell r="K672" t="str">
            <v>CHI NHÁNH LIÊN HIỆP HỢP TÁC XÃ THƯƠNG MẠI TP.HỒ CHÍ MINH - CO.OPMART ĐỒNG PHÚ</v>
          </cell>
          <cell r="L672" t="str">
            <v>0301175691-053</v>
          </cell>
          <cell r="M672" t="str">
            <v>đã thanh toán 23.01.2025</v>
          </cell>
        </row>
        <row r="673">
          <cell r="D673">
            <v>71944</v>
          </cell>
          <cell r="E673" t="str">
            <v>1C24TNN</v>
          </cell>
          <cell r="F673" t="str">
            <v>CÔNG TY TNHH MỘT THÀNH VIÊN THƯƠNG MẠI VÀ DỊCH VỤ SÀI GÒN - CAM RANH</v>
          </cell>
          <cell r="G673">
            <v>1517775</v>
          </cell>
          <cell r="H673" t="str">
            <v>8%</v>
          </cell>
          <cell r="I673">
            <v>121422</v>
          </cell>
          <cell r="J673">
            <v>1639197</v>
          </cell>
          <cell r="K673" t="str">
            <v>CÔNG TY TNHH MỘT THÀNH VIÊN THƯƠNG MẠI VÀ DỊCH VỤ SÀI GÒN - CAM RANH</v>
          </cell>
          <cell r="L673" t="str">
            <v>4201197554</v>
          </cell>
          <cell r="M673" t="str">
            <v>đã thanh toán 17.01.2025</v>
          </cell>
        </row>
        <row r="674">
          <cell r="D674">
            <v>71945</v>
          </cell>
          <cell r="E674" t="str">
            <v>1C24TNN</v>
          </cell>
          <cell r="F674" t="str">
            <v>CÔNG TY TNHH MỘT THÀNH VIÊN SÀI GÒN CO.OP BẢO LỘC</v>
          </cell>
          <cell r="G674">
            <v>3849940</v>
          </cell>
          <cell r="H674" t="str">
            <v>8%</v>
          </cell>
          <cell r="I674">
            <v>307995</v>
          </cell>
          <cell r="J674">
            <v>4157935</v>
          </cell>
          <cell r="K674" t="str">
            <v>CÔNG TY TNHH MỘT THÀNH VIÊN SÀI GÒN CO.OP BẢO LỘC</v>
          </cell>
          <cell r="L674" t="str">
            <v>5800890304</v>
          </cell>
          <cell r="M674" t="str">
            <v>đã thanh toán 17.01.2025</v>
          </cell>
        </row>
        <row r="675">
          <cell r="D675">
            <v>71946</v>
          </cell>
          <cell r="E675" t="str">
            <v>1C24TNN</v>
          </cell>
          <cell r="F675" t="str">
            <v>CHI NHÁNH LIÊN HIỆP HỢP TÁC XÃ THƯƠNG MẠI TP.HỒ CHÍ MINH - CO.OPMART ĐỒNG PHÚ</v>
          </cell>
          <cell r="G675">
            <v>1678465</v>
          </cell>
          <cell r="H675" t="str">
            <v>8%</v>
          </cell>
          <cell r="I675">
            <v>134277</v>
          </cell>
          <cell r="J675">
            <v>1812742</v>
          </cell>
          <cell r="K675" t="str">
            <v>CHI NHÁNH LIÊN HIỆP HỢP TÁC XÃ THƯƠNG MẠI TP.HỒ CHÍ MINH - CO.OPMART ĐỒNG PHÚ</v>
          </cell>
          <cell r="L675" t="str">
            <v>0301175691-053</v>
          </cell>
          <cell r="M675" t="str">
            <v>đã thanh toán 17.01.2025</v>
          </cell>
        </row>
        <row r="676">
          <cell r="D676">
            <v>71947</v>
          </cell>
          <cell r="E676" t="str">
            <v>1C24TNN</v>
          </cell>
          <cell r="F676" t="str">
            <v>CÔNG TY TNHH MỘT THÀNH VIÊN THƯƠNG MẠI DỊCH VỤ SÀI GÒN - BÌNH PHƯỚC</v>
          </cell>
          <cell r="G676">
            <v>11540140</v>
          </cell>
          <cell r="H676" t="str">
            <v>8%</v>
          </cell>
          <cell r="I676">
            <v>923211</v>
          </cell>
          <cell r="J676">
            <v>12463351</v>
          </cell>
          <cell r="K676" t="str">
            <v>CÔNG TY TNHH MỘT THÀNH VIÊN THƯƠNG MẠI DỊCH VỤ SÀI GÒN - BÌNH PHƯỚC</v>
          </cell>
          <cell r="L676" t="str">
            <v>3800357413</v>
          </cell>
          <cell r="M676" t="str">
            <v>đã thanh toán 17.01.2025</v>
          </cell>
        </row>
        <row r="677">
          <cell r="D677">
            <v>71948</v>
          </cell>
          <cell r="E677" t="str">
            <v>1C24TNN</v>
          </cell>
          <cell r="F677" t="str">
            <v>CHI NHÁNH LIÊN HIỆP HỢP TÁC XÃ THƯƠNG MẠI TP. HỒ CHÍ MINH - CO.OPMART BẾN LỨC</v>
          </cell>
          <cell r="G677">
            <v>3600145</v>
          </cell>
          <cell r="H677" t="str">
            <v>8%</v>
          </cell>
          <cell r="I677">
            <v>288012</v>
          </cell>
          <cell r="J677">
            <v>3888157</v>
          </cell>
          <cell r="K677" t="str">
            <v>CHI NHÁNH LIÊN HIỆP HỢP TÁC XÃ THƯƠNG MẠI TP. HỒ CHÍ MINH - CO.OPMART BẾN LỨC</v>
          </cell>
          <cell r="L677" t="str">
            <v>0301175691-022</v>
          </cell>
          <cell r="M677" t="str">
            <v>đã thanh toán 17.01.2025</v>
          </cell>
        </row>
        <row r="678">
          <cell r="D678">
            <v>71949</v>
          </cell>
          <cell r="E678" t="str">
            <v>1C24TNN</v>
          </cell>
          <cell r="F678" t="str">
            <v>CHI NHÁNH LIÊN HIỆP HỢP TÁC XÃ THƯƠNG MẠI TP.HỒ CHÍ MINH- CO.OP MART CẦN GIUỘC</v>
          </cell>
          <cell r="G678">
            <v>962485</v>
          </cell>
          <cell r="H678" t="str">
            <v>8%</v>
          </cell>
          <cell r="I678">
            <v>76999</v>
          </cell>
          <cell r="J678">
            <v>1039484</v>
          </cell>
          <cell r="K678" t="str">
            <v>CHI NHÁNH LIÊN HIỆP HỢP TÁC XÃ THƯƠNG MẠI TP.HỒ CHÍ MINH- CO.OP MART CẦN GIUỘC</v>
          </cell>
          <cell r="L678" t="str">
            <v>0301175691-046</v>
          </cell>
          <cell r="M678" t="str">
            <v>đã thanh toán 17.01.2025</v>
          </cell>
        </row>
        <row r="679">
          <cell r="D679">
            <v>71950</v>
          </cell>
          <cell r="E679" t="str">
            <v>1C24TNN</v>
          </cell>
          <cell r="F679" t="str">
            <v>CÔNG TY TNHH MỘT THÀNH VIÊN CO.OPMART CÀ MAU</v>
          </cell>
          <cell r="G679">
            <v>555290</v>
          </cell>
          <cell r="H679" t="str">
            <v>8%</v>
          </cell>
          <cell r="I679">
            <v>44423</v>
          </cell>
          <cell r="J679">
            <v>599713</v>
          </cell>
          <cell r="K679" t="str">
            <v>CÔNG TY TNHH MỘT THÀNH VIÊN CO.OPMART CÀ MAU</v>
          </cell>
          <cell r="L679" t="str">
            <v>2001269021</v>
          </cell>
          <cell r="M679" t="str">
            <v>đã thanh toán 17.01.2025</v>
          </cell>
        </row>
        <row r="680">
          <cell r="D680">
            <v>71951</v>
          </cell>
          <cell r="E680" t="str">
            <v>1C24TNN</v>
          </cell>
          <cell r="F680" t="str">
            <v>CÔNG TY TRÁCH NHIỆM HỮU HẠN THƯƠNG MẠI SÀI GÒN - KIÊN GIANG</v>
          </cell>
          <cell r="G680">
            <v>1174545</v>
          </cell>
          <cell r="H680" t="str">
            <v>8%</v>
          </cell>
          <cell r="I680">
            <v>93964</v>
          </cell>
          <cell r="J680">
            <v>1268509</v>
          </cell>
          <cell r="K680" t="str">
            <v>CÔNG TY TRÁCH NHIỆM HỮU HẠN THƯƠNG MẠI SÀI GÒN - KIÊN GIANG</v>
          </cell>
          <cell r="L680" t="str">
            <v>1700547135</v>
          </cell>
          <cell r="M680" t="str">
            <v>đã thanh toán 17.01.2025</v>
          </cell>
        </row>
        <row r="681">
          <cell r="D681">
            <v>71952</v>
          </cell>
          <cell r="E681" t="str">
            <v>1C24TNN</v>
          </cell>
          <cell r="F681" t="str">
            <v>CHI NHÁNH LIÊN HIỆP HỢP TÁC XÃ THƯƠNG MẠI TP. HỒ CHÍ MINH - CO.OPMART QUẢNG BÌNH</v>
          </cell>
          <cell r="G681">
            <v>1517775</v>
          </cell>
          <cell r="H681" t="str">
            <v>8%</v>
          </cell>
          <cell r="I681">
            <v>121422</v>
          </cell>
          <cell r="J681">
            <v>1639197</v>
          </cell>
          <cell r="K681" t="str">
            <v>CHI NHÁNH LIÊN HIỆP HỢP TÁC XÃ THƯƠNG MẠI TP. HỒ CHÍ MINH - CO.OPMART QUẢNG BÌNH</v>
          </cell>
          <cell r="L681" t="str">
            <v>0301175691-021</v>
          </cell>
          <cell r="M681" t="str">
            <v>đã thanh toán 17.01.2025</v>
          </cell>
        </row>
        <row r="682">
          <cell r="D682">
            <v>71953</v>
          </cell>
          <cell r="E682" t="str">
            <v>1C24TNN</v>
          </cell>
          <cell r="F682" t="str">
            <v>CHI NHÁNH LIÊN HIỆP HỢP TÁC XÃ THƯƠNG MẠI TP.HỒ CHÍ MINH-CO.OPMART TÂN THÀNH</v>
          </cell>
          <cell r="G682">
            <v>3035550</v>
          </cell>
          <cell r="H682" t="str">
            <v>8%</v>
          </cell>
          <cell r="I682">
            <v>242844</v>
          </cell>
          <cell r="J682">
            <v>3278394</v>
          </cell>
          <cell r="K682" t="str">
            <v>CHI NHÁNH LIÊN HIỆP HỢP TÁC XÃ THƯƠNG MẠI TP.HỒ CHÍ MINH-CO.OPMART TÂN THÀNH</v>
          </cell>
          <cell r="L682" t="str">
            <v>0301175691-038</v>
          </cell>
          <cell r="M682" t="str">
            <v>đã thanh toán 17.01.2025</v>
          </cell>
        </row>
        <row r="683">
          <cell r="D683">
            <v>794</v>
          </cell>
          <cell r="E683" t="str">
            <v>1K24TVD</v>
          </cell>
          <cell r="F683" t="str">
            <v>Hàng trả - 9319-09319-CF BD KDC HIEP THANH - phiếu HT0006116 - COOPFOOD-123</v>
          </cell>
          <cell r="G683">
            <v>-629540</v>
          </cell>
          <cell r="H683" t="str">
            <v>8%</v>
          </cell>
          <cell r="I683">
            <v>-50363</v>
          </cell>
          <cell r="J683">
            <v>-679903</v>
          </cell>
          <cell r="K683" t="str">
            <v>CHI NHÁNH CÔNG TY TNHH MỘT THÀNH VIÊN THỰC PHẨM SAIGON CO.OP - CO.OP FOOD KHU VỰC BÌNH DƯƠNG</v>
          </cell>
          <cell r="L683" t="str">
            <v>0309129418-123</v>
          </cell>
          <cell r="M683" t="str">
            <v>đã thanh toán 17.01.2025</v>
          </cell>
        </row>
        <row r="684">
          <cell r="D684">
            <v>815</v>
          </cell>
          <cell r="E684" t="str">
            <v>1K24TVE</v>
          </cell>
          <cell r="F684" t="str">
            <v>Hàng trả - 9402-09402-CF KHU VUC CAN THO - COOPFOOD-144</v>
          </cell>
          <cell r="G684">
            <v>-413784</v>
          </cell>
          <cell r="H684" t="str">
            <v>8%</v>
          </cell>
          <cell r="I684">
            <v>-33103</v>
          </cell>
          <cell r="J684">
            <v>-446887</v>
          </cell>
          <cell r="K684" t="str">
            <v>CHI NHÁNH CÔNG TY TNHH MỘT THÀNH VIÊN THỰC PHẨM SAIGON CO.OP - CO.OP FOOD KHU VỰC CẦN THƠ</v>
          </cell>
          <cell r="L684" t="str">
            <v>0309129418-144</v>
          </cell>
          <cell r="M684" t="str">
            <v>đã thanh toán 17.01.2025</v>
          </cell>
        </row>
        <row r="685">
          <cell r="D685">
            <v>817</v>
          </cell>
          <cell r="E685" t="str">
            <v>1K24TVE</v>
          </cell>
          <cell r="F685" t="str">
            <v>Hàng trả - 9406-09406-CF CT NGUYEN VAN CU - COOPFOOD-144</v>
          </cell>
          <cell r="G685">
            <v>-111058</v>
          </cell>
          <cell r="H685" t="str">
            <v>8%</v>
          </cell>
          <cell r="I685">
            <v>-8885</v>
          </cell>
          <cell r="J685">
            <v>-119943</v>
          </cell>
          <cell r="K685" t="str">
            <v>CHI NHÁNH CÔNG TY TNHH MỘT THÀNH VIÊN THỰC PHẨM SAIGON CO.OP - CO.OP FOOD KHU VỰC CẦN THƠ</v>
          </cell>
          <cell r="L685" t="str">
            <v>0309129418-144</v>
          </cell>
          <cell r="M685" t="str">
            <v>đã thanh toán 17.01.2025</v>
          </cell>
        </row>
        <row r="686">
          <cell r="D686">
            <v>1133</v>
          </cell>
          <cell r="E686" t="str">
            <v>1K24THP</v>
          </cell>
          <cell r="F686" t="str">
            <v>Hàng trả - 132-00132-Co.opMart Tam Ky - phiếu HT00006260 - COOPTAMKY</v>
          </cell>
          <cell r="G686">
            <v>-151204</v>
          </cell>
          <cell r="H686" t="str">
            <v>8%</v>
          </cell>
          <cell r="I686">
            <v>-12096</v>
          </cell>
          <cell r="J686">
            <v>-163300</v>
          </cell>
          <cell r="K686" t="str">
            <v>CÔNG TY TNHH MỘT THÀNH VIÊN SÀI GÒN CO.OP TAM KỲ</v>
          </cell>
          <cell r="L686" t="str">
            <v>4000451095</v>
          </cell>
          <cell r="M686" t="str">
            <v>đã thanh toán 17.01.2025</v>
          </cell>
        </row>
        <row r="687">
          <cell r="D687">
            <v>2502</v>
          </cell>
          <cell r="E687" t="str">
            <v>1K24TVB</v>
          </cell>
          <cell r="F687" t="str">
            <v>Hàng trả - 9138-09138-CF HN THAI HA CT4 - coop9138</v>
          </cell>
          <cell r="G687">
            <v>-333174</v>
          </cell>
          <cell r="H687" t="str">
            <v>8%</v>
          </cell>
          <cell r="I687">
            <v>-26654</v>
          </cell>
          <cell r="J687">
            <v>-359828</v>
          </cell>
          <cell r="K687" t="str">
            <v>CHI NHÁNH - CÔNG TY TNHH MỘT THÀNH VIÊN THỰC PHẨM SAIGON CO.OP - CO.OP FOOD MIỀN BẮC</v>
          </cell>
          <cell r="L687" t="str">
            <v>0309129418-115</v>
          </cell>
          <cell r="M687" t="str">
            <v>đã thanh toán 17.01.2025</v>
          </cell>
        </row>
        <row r="688">
          <cell r="D688">
            <v>24347</v>
          </cell>
          <cell r="E688" t="str">
            <v>1K24TVA</v>
          </cell>
          <cell r="F688" t="str">
            <v>Hàng trả - 689-00689-CF MINH DUC - coop0082</v>
          </cell>
          <cell r="G688">
            <v>-913359</v>
          </cell>
          <cell r="H688" t="str">
            <v>8%</v>
          </cell>
          <cell r="I688">
            <v>-73069</v>
          </cell>
          <cell r="J688">
            <v>-986428</v>
          </cell>
          <cell r="K688" t="str">
            <v>CÔNG TY TNHH MỘT THÀNH VIÊN THỰC PHẨM SAIGON CO.OP</v>
          </cell>
          <cell r="L688" t="str">
            <v>0309129418</v>
          </cell>
          <cell r="M688" t="str">
            <v>đã thanh toán 17.01.2025</v>
          </cell>
        </row>
        <row r="689">
          <cell r="D689">
            <v>24348</v>
          </cell>
          <cell r="E689" t="str">
            <v>1K24TVA</v>
          </cell>
          <cell r="F689" t="str">
            <v>Hàng trả - 2094-02094-CF 9 VIEW - coop0095</v>
          </cell>
          <cell r="G689">
            <v>-148500</v>
          </cell>
          <cell r="H689" t="str">
            <v>8%</v>
          </cell>
          <cell r="I689">
            <v>-11880</v>
          </cell>
          <cell r="J689">
            <v>-160380</v>
          </cell>
          <cell r="K689" t="str">
            <v>CÔNG TY TNHH MỘT THÀNH VIÊN THỰC PHẨM SAIGON CO.OP</v>
          </cell>
          <cell r="L689" t="str">
            <v>0309129418</v>
          </cell>
          <cell r="M689" t="str">
            <v>đã thanh toán 17.01.2025</v>
          </cell>
        </row>
        <row r="690">
          <cell r="D690">
            <v>24357</v>
          </cell>
          <cell r="E690" t="str">
            <v>1K24TVA</v>
          </cell>
          <cell r="F690" t="str">
            <v>Hàng trả - 289-00289-CF BUI DINH TUY - coop0141</v>
          </cell>
          <cell r="G690">
            <v>-230567</v>
          </cell>
          <cell r="H690" t="str">
            <v>8%</v>
          </cell>
          <cell r="I690">
            <v>-18445</v>
          </cell>
          <cell r="J690">
            <v>-249012</v>
          </cell>
          <cell r="K690" t="str">
            <v>CÔNG TY TNHH MỘT THÀNH VIÊN THỰC PHẨM SAIGON CO.OP</v>
          </cell>
          <cell r="L690" t="str">
            <v>0309129418</v>
          </cell>
          <cell r="M690" t="str">
            <v>đã thanh toán 17.01.2025</v>
          </cell>
        </row>
        <row r="691">
          <cell r="D691">
            <v>24358</v>
          </cell>
          <cell r="E691" t="str">
            <v>1K24TVA</v>
          </cell>
          <cell r="F691" t="str">
            <v>Hàng trả - 402-00402-CF THONG NHAT - coop0402</v>
          </cell>
          <cell r="G691">
            <v>-596902</v>
          </cell>
          <cell r="H691" t="str">
            <v>8%</v>
          </cell>
          <cell r="I691">
            <v>-47752</v>
          </cell>
          <cell r="J691">
            <v>-644654</v>
          </cell>
          <cell r="K691" t="str">
            <v>CÔNG TY TNHH MỘT THÀNH VIÊN THỰC PHẨM SAIGON CO.OP</v>
          </cell>
          <cell r="L691" t="str">
            <v>0309129418</v>
          </cell>
          <cell r="M691" t="str">
            <v>đã thanh toán 17.01.2025</v>
          </cell>
        </row>
        <row r="692">
          <cell r="D692">
            <v>24378</v>
          </cell>
          <cell r="E692" t="str">
            <v>1K24TVA</v>
          </cell>
          <cell r="F692" t="str">
            <v>Hàng trả - 2098-02098-CF THE GARDEN MALL - phiếu HT0006119 - coop0099</v>
          </cell>
          <cell r="G692">
            <v>-222116</v>
          </cell>
          <cell r="H692" t="str">
            <v>8%</v>
          </cell>
          <cell r="I692">
            <v>-17769</v>
          </cell>
          <cell r="J692">
            <v>-239885</v>
          </cell>
          <cell r="K692" t="str">
            <v>CÔNG TY TNHH MỘT THÀNH VIÊN THỰC PHẨM SAIGON CO.OP</v>
          </cell>
          <cell r="L692" t="str">
            <v>0309129418</v>
          </cell>
          <cell r="M692" t="str">
            <v>đã thanh toán 17.01.2025</v>
          </cell>
        </row>
        <row r="693">
          <cell r="D693">
            <v>24389</v>
          </cell>
          <cell r="E693" t="str">
            <v>1K24TVA</v>
          </cell>
          <cell r="F693" t="str">
            <v>Hàng trả - 2132-02132-CF TRUONG QUOC DUNG - coop2132</v>
          </cell>
          <cell r="G693">
            <v>-333174</v>
          </cell>
          <cell r="H693" t="str">
            <v>8%</v>
          </cell>
          <cell r="I693">
            <v>-26654</v>
          </cell>
          <cell r="J693">
            <v>-359828</v>
          </cell>
          <cell r="K693" t="str">
            <v>CÔNG TY TNHH MỘT THÀNH VIÊN THỰC PHẨM SAIGON CO.OP</v>
          </cell>
          <cell r="L693" t="str">
            <v>0309129418</v>
          </cell>
          <cell r="M693" t="str">
            <v>đã thanh toán 17.01.2025</v>
          </cell>
        </row>
        <row r="694">
          <cell r="D694">
            <v>24405</v>
          </cell>
          <cell r="E694" t="str">
            <v>1K24TVA</v>
          </cell>
          <cell r="F694" t="str">
            <v>Hàng trả - 277-00277-CF TRUONG CONG DINH - coop277</v>
          </cell>
          <cell r="G694">
            <v>-192497</v>
          </cell>
          <cell r="H694" t="str">
            <v>8%</v>
          </cell>
          <cell r="I694">
            <v>-15400</v>
          </cell>
          <cell r="J694">
            <v>-207897</v>
          </cell>
          <cell r="K694" t="str">
            <v>CÔNG TY TNHH MỘT THÀNH VIÊN THỰC PHẨM SAIGON CO.OP</v>
          </cell>
          <cell r="L694" t="str">
            <v>0309129418</v>
          </cell>
          <cell r="M694" t="str">
            <v>đã thanh toán 17.01.2025</v>
          </cell>
        </row>
        <row r="695">
          <cell r="D695">
            <v>24407</v>
          </cell>
          <cell r="E695" t="str">
            <v>1K24TVA</v>
          </cell>
          <cell r="F695" t="str">
            <v>Hàng trả - 401-00401-CF BINH GIA - phiếu HT0006156 - coop0401</v>
          </cell>
          <cell r="G695">
            <v>-548548</v>
          </cell>
          <cell r="H695" t="str">
            <v>8%</v>
          </cell>
          <cell r="I695">
            <v>-43884</v>
          </cell>
          <cell r="J695">
            <v>-592432</v>
          </cell>
          <cell r="K695" t="str">
            <v>CÔNG TY TNHH MỘT THÀNH VIÊN THỰC PHẨM SAIGON CO.OP</v>
          </cell>
          <cell r="L695" t="str">
            <v>0309129418</v>
          </cell>
          <cell r="M695" t="str">
            <v>đã thanh toán 17.01.2025</v>
          </cell>
        </row>
        <row r="696">
          <cell r="D696">
            <v>24408</v>
          </cell>
          <cell r="E696" t="str">
            <v>1K24TVA</v>
          </cell>
          <cell r="F696" t="str">
            <v>Hàng trả - 2098-02098-CF THE GARDEN MALL - coop0099</v>
          </cell>
          <cell r="G696">
            <v>-480036</v>
          </cell>
          <cell r="H696" t="str">
            <v>8%</v>
          </cell>
          <cell r="I696">
            <v>-38403</v>
          </cell>
          <cell r="J696">
            <v>-518439</v>
          </cell>
          <cell r="K696" t="str">
            <v>CÔNG TY TNHH MỘT THÀNH VIÊN THỰC PHẨM SAIGON CO.OP</v>
          </cell>
          <cell r="L696" t="str">
            <v>0309129418</v>
          </cell>
          <cell r="M696" t="str">
            <v>đã thanh toán 17.01.2025</v>
          </cell>
        </row>
        <row r="697">
          <cell r="D697">
            <v>24411</v>
          </cell>
          <cell r="E697" t="str">
            <v>1K24TVA</v>
          </cell>
          <cell r="F697" t="str">
            <v>Hàng trả - 2110-02110-CF NGUYEN THI BUP - phiếu HT0006144 - coop2110</v>
          </cell>
          <cell r="G697">
            <v>-146862</v>
          </cell>
          <cell r="H697" t="str">
            <v>8%</v>
          </cell>
          <cell r="I697">
            <v>-11749</v>
          </cell>
          <cell r="J697">
            <v>-158611</v>
          </cell>
          <cell r="K697" t="str">
            <v>CÔNG TY TNHH MỘT THÀNH VIÊN THỰC PHẨM SAIGON CO.OP</v>
          </cell>
          <cell r="L697" t="str">
            <v>0309129418</v>
          </cell>
          <cell r="M697" t="str">
            <v>đã thanh toán 17.01.2025</v>
          </cell>
        </row>
        <row r="698">
          <cell r="D698">
            <v>71959</v>
          </cell>
          <cell r="E698" t="str">
            <v>1C24TNN</v>
          </cell>
          <cell r="F698" t="str">
            <v>Cửa hàng Co.op Food Krista</v>
          </cell>
          <cell r="G698">
            <v>989315</v>
          </cell>
          <cell r="H698" t="str">
            <v>8%</v>
          </cell>
          <cell r="I698">
            <v>79145</v>
          </cell>
          <cell r="J698">
            <v>1068460</v>
          </cell>
          <cell r="K698" t="str">
            <v>CÔNG TY TNHH MỘT THÀNH VIÊN THỰC PHẨM SAIGON CO.OP</v>
          </cell>
          <cell r="L698" t="str">
            <v>0309129418</v>
          </cell>
          <cell r="M698" t="str">
            <v>đã thanh toán 17.01.2025</v>
          </cell>
        </row>
        <row r="699">
          <cell r="D699">
            <v>71963</v>
          </cell>
          <cell r="E699" t="str">
            <v>1C24TNN</v>
          </cell>
          <cell r="F699" t="str">
            <v>CÔNG TY TNHH MỘT THÀNH VIÊN SÀI GÒN CO.OP NAM SÀI GÒN</v>
          </cell>
          <cell r="G699">
            <v>2292125</v>
          </cell>
          <cell r="H699" t="str">
            <v>8%</v>
          </cell>
          <cell r="I699">
            <v>183370</v>
          </cell>
          <cell r="J699">
            <v>2475495</v>
          </cell>
          <cell r="K699" t="str">
            <v>CÔNG TY TNHH MỘT THÀNH VIÊN SÀI GÒN CO.OP NAM SÀI GÒN</v>
          </cell>
          <cell r="L699" t="str">
            <v>0305770035</v>
          </cell>
          <cell r="M699" t="str">
            <v>đã thanh toán 17.01.2025</v>
          </cell>
        </row>
        <row r="700">
          <cell r="D700">
            <v>71965</v>
          </cell>
          <cell r="E700" t="str">
            <v>1C24TNN</v>
          </cell>
          <cell r="F700" t="str">
            <v>FINELIFE FOODSTORE RIVIERA POINT</v>
          </cell>
          <cell r="G700">
            <v>724353</v>
          </cell>
          <cell r="H700" t="str">
            <v>8%</v>
          </cell>
          <cell r="I700">
            <v>57948</v>
          </cell>
          <cell r="J700">
            <v>782301</v>
          </cell>
          <cell r="K700" t="str">
            <v>CÔNG TY TNHH MỘT THÀNH VIÊN CO.OP FINELIFE</v>
          </cell>
          <cell r="L700" t="str">
            <v>0315815574</v>
          </cell>
          <cell r="M700" t="str">
            <v>đã thanh toán 17.01.2025</v>
          </cell>
        </row>
        <row r="701">
          <cell r="D701">
            <v>71966</v>
          </cell>
          <cell r="E701" t="str">
            <v>1C24TNN</v>
          </cell>
          <cell r="F701" t="str">
            <v>CÔNG TY TNHH MỘT THÀNH VIÊN SÀI GÒN CO.OP ĐÌNH CHIỂU</v>
          </cell>
          <cell r="G701">
            <v>2088770</v>
          </cell>
          <cell r="H701" t="str">
            <v>8%</v>
          </cell>
          <cell r="I701">
            <v>167102</v>
          </cell>
          <cell r="J701">
            <v>2255872</v>
          </cell>
          <cell r="K701" t="str">
            <v>CÔNG TY TNHH MỘT THÀNH VIÊN SÀI GÒN CO.OP ĐÌNH CHIỂU</v>
          </cell>
          <cell r="L701" t="str">
            <v>0305772762</v>
          </cell>
          <cell r="M701" t="str">
            <v>đã thanh toán 17.01.2025</v>
          </cell>
        </row>
        <row r="702">
          <cell r="D702">
            <v>72190</v>
          </cell>
          <cell r="E702" t="str">
            <v>1C24TNN</v>
          </cell>
          <cell r="F702" t="str">
            <v>CÔNG TY TNHH MỘT THÀNH VIÊN MARSIX. Co.opMart SCA - Hoàng Văn Thụ</v>
          </cell>
          <cell r="G702">
            <v>1081500</v>
          </cell>
          <cell r="H702" t="str">
            <v>8%</v>
          </cell>
          <cell r="I702">
            <v>86520</v>
          </cell>
          <cell r="J702">
            <v>1168020</v>
          </cell>
          <cell r="K702" t="str">
            <v>CÔNG TY TNHH MỘT THÀNH VIÊN MARSIX</v>
          </cell>
          <cell r="L702" t="str">
            <v>0314247350</v>
          </cell>
          <cell r="M702" t="str">
            <v>đã thanh toán 23.01.2025</v>
          </cell>
        </row>
        <row r="703">
          <cell r="D703">
            <v>72206</v>
          </cell>
          <cell r="E703" t="str">
            <v>1C24TNN</v>
          </cell>
          <cell r="F703" t="str">
            <v>CÔNG TY TNHH MỘT THÀNH VIÊN MARSIX. Co.opMart SCA - Hoàng Văn Thụ</v>
          </cell>
          <cell r="G703">
            <v>1372736</v>
          </cell>
          <cell r="H703" t="str">
            <v>8%</v>
          </cell>
          <cell r="I703">
            <v>109819</v>
          </cell>
          <cell r="J703">
            <v>1482555</v>
          </cell>
          <cell r="K703" t="str">
            <v>CÔNG TY TNHH MỘT THÀNH VIÊN MARSIX</v>
          </cell>
          <cell r="L703" t="str">
            <v>0314247350</v>
          </cell>
          <cell r="M703" t="str">
            <v>đã thanh toán 17.01.2025</v>
          </cell>
        </row>
        <row r="704">
          <cell r="D704">
            <v>72208</v>
          </cell>
          <cell r="E704" t="str">
            <v>1C24TNN</v>
          </cell>
          <cell r="F704" t="str">
            <v>Cửa Hàng Co.opFood Lê Thị Hoa 240</v>
          </cell>
          <cell r="G704">
            <v>1177965</v>
          </cell>
          <cell r="H704" t="str">
            <v>8%</v>
          </cell>
          <cell r="I704">
            <v>94237</v>
          </cell>
          <cell r="J704">
            <v>1272202</v>
          </cell>
          <cell r="K704" t="str">
            <v>CÔNG TY TNHH MỘT THÀNH VIÊN THỰC PHẨM SAIGON CO.OP</v>
          </cell>
          <cell r="L704" t="str">
            <v>0309129418</v>
          </cell>
          <cell r="M704" t="str">
            <v>chưa thanh toán</v>
          </cell>
        </row>
        <row r="705">
          <cell r="D705">
            <v>72209</v>
          </cell>
          <cell r="E705" t="str">
            <v>1C24TNN</v>
          </cell>
          <cell r="F705" t="str">
            <v>Cửa Hàng Co.opFood Linh Trung</v>
          </cell>
          <cell r="G705">
            <v>728037</v>
          </cell>
          <cell r="H705" t="str">
            <v>8%</v>
          </cell>
          <cell r="I705">
            <v>58243</v>
          </cell>
          <cell r="J705">
            <v>786280</v>
          </cell>
          <cell r="K705" t="str">
            <v>CÔNG TY TNHH MỘT THÀNH VIÊN THỰC PHẨM SAIGON CO.OP</v>
          </cell>
          <cell r="L705" t="str">
            <v>0309129418</v>
          </cell>
          <cell r="M705" t="str">
            <v>chưa thanh toán</v>
          </cell>
        </row>
        <row r="706">
          <cell r="D706">
            <v>72210</v>
          </cell>
          <cell r="E706" t="str">
            <v>1C24TNN</v>
          </cell>
          <cell r="F706" t="str">
            <v>Cửa Hàng Co.opFood Tỉnh Lộ 43</v>
          </cell>
          <cell r="G706">
            <v>589271</v>
          </cell>
          <cell r="H706" t="str">
            <v>8%</v>
          </cell>
          <cell r="I706">
            <v>47142</v>
          </cell>
          <cell r="J706">
            <v>636413</v>
          </cell>
          <cell r="K706" t="str">
            <v>CÔNG TY TNHH MỘT THÀNH VIÊN THỰC PHẨM SAIGON CO.OP</v>
          </cell>
          <cell r="L706" t="str">
            <v>0309129418</v>
          </cell>
          <cell r="M706" t="str">
            <v>chưa thanh toán</v>
          </cell>
        </row>
        <row r="707">
          <cell r="D707">
            <v>72602</v>
          </cell>
          <cell r="E707" t="str">
            <v>1C24TNN</v>
          </cell>
          <cell r="F707" t="str">
            <v>Cửa Hàng Co.opFood đường D5 87</v>
          </cell>
          <cell r="G707">
            <v>752127</v>
          </cell>
          <cell r="H707" t="str">
            <v>8%</v>
          </cell>
          <cell r="I707">
            <v>60170</v>
          </cell>
          <cell r="J707">
            <v>812297</v>
          </cell>
          <cell r="K707" t="str">
            <v>CÔNG TY TNHH MỘT THÀNH VIÊN THỰC PHẨM SAIGON CO.OP</v>
          </cell>
          <cell r="L707" t="str">
            <v>0309129418</v>
          </cell>
          <cell r="M707" t="str">
            <v>chưa thanh toán</v>
          </cell>
        </row>
        <row r="708">
          <cell r="D708">
            <v>72603</v>
          </cell>
          <cell r="E708" t="str">
            <v>1C24TNN</v>
          </cell>
          <cell r="F708" t="str">
            <v>Cửa Hàng Co.opFood Chu Văn An</v>
          </cell>
          <cell r="G708">
            <v>1742750</v>
          </cell>
          <cell r="H708" t="str">
            <v>8%</v>
          </cell>
          <cell r="I708">
            <v>139420</v>
          </cell>
          <cell r="J708">
            <v>1882170</v>
          </cell>
          <cell r="K708" t="str">
            <v>CÔNG TY TNHH MỘT THÀNH VIÊN THỰC PHẨM SAIGON CO.OP</v>
          </cell>
          <cell r="L708" t="str">
            <v>0309129418</v>
          </cell>
          <cell r="M708" t="str">
            <v>chưa thanh toán</v>
          </cell>
        </row>
        <row r="709">
          <cell r="D709">
            <v>72604</v>
          </cell>
          <cell r="E709" t="str">
            <v>1C24TNN</v>
          </cell>
          <cell r="F709" t="str">
            <v>CHI NHÁNH LIÊN HIỆP HỢP TÁC XÃ THƯƠNG MẠI TP. HỒ CHÍ MINH - CO.OPMART VĂN THÁNH</v>
          </cell>
          <cell r="G709">
            <v>3537370</v>
          </cell>
          <cell r="H709" t="str">
            <v>8%</v>
          </cell>
          <cell r="I709">
            <v>282990</v>
          </cell>
          <cell r="J709">
            <v>3820360</v>
          </cell>
          <cell r="K709" t="str">
            <v>CHI NHÁNH LIÊN HIỆP HỢP TÁC XÃ THƯƠNG MẠI TP. HỒ CHÍ MINH - CO.OPMART VĂN THÁNH</v>
          </cell>
          <cell r="L709" t="str">
            <v>0301175691-018</v>
          </cell>
          <cell r="M709" t="str">
            <v>đã thanh toán 17.01.2025</v>
          </cell>
        </row>
        <row r="710">
          <cell r="D710">
            <v>72616</v>
          </cell>
          <cell r="E710" t="str">
            <v>1C24TNN</v>
          </cell>
          <cell r="F710" t="str">
            <v>CÔNG TY TNHH MỘT THÀNH VIÊN SÀI GÒN CO.OP PHÚ LÂM</v>
          </cell>
          <cell r="G710">
            <v>551250</v>
          </cell>
          <cell r="H710" t="str">
            <v>8%</v>
          </cell>
          <cell r="I710">
            <v>44100</v>
          </cell>
          <cell r="J710">
            <v>595350</v>
          </cell>
          <cell r="K710" t="str">
            <v>CÔNG TY TNHH MỘT THÀNH VIÊN SÀI GÒN CO.OP PHÚ LÂM</v>
          </cell>
          <cell r="L710" t="str">
            <v>0305761111</v>
          </cell>
          <cell r="M710" t="str">
            <v>đã thanh toán 23.01.2025</v>
          </cell>
        </row>
        <row r="711">
          <cell r="D711">
            <v>72627</v>
          </cell>
          <cell r="E711" t="str">
            <v>1C24TNN</v>
          </cell>
          <cell r="F711" t="str">
            <v>CÔNG TY TNHH MỘT THÀNH VIÊN SÀI GÒN CO.OP PHÚ LÂM</v>
          </cell>
          <cell r="G711">
            <v>1748690</v>
          </cell>
          <cell r="H711" t="str">
            <v>8%</v>
          </cell>
          <cell r="I711">
            <v>139895</v>
          </cell>
          <cell r="J711">
            <v>1888585</v>
          </cell>
          <cell r="K711" t="str">
            <v>CÔNG TY TNHH MỘT THÀNH VIÊN SÀI GÒN CO.OP PHÚ LÂM</v>
          </cell>
          <cell r="L711" t="str">
            <v>0305761111</v>
          </cell>
          <cell r="M711" t="str">
            <v>đã thanh toán 17.01.2025</v>
          </cell>
        </row>
        <row r="712">
          <cell r="D712">
            <v>72628</v>
          </cell>
          <cell r="E712" t="str">
            <v>1C24TNN</v>
          </cell>
          <cell r="F712" t="str">
            <v>CÔNG TY TNHH MỘT THÀNH VIÊN SÀI GÒN CO.OP BÌNH TÂN</v>
          </cell>
          <cell r="G712">
            <v>1091980</v>
          </cell>
          <cell r="H712" t="str">
            <v>8%</v>
          </cell>
          <cell r="I712">
            <v>87358</v>
          </cell>
          <cell r="J712">
            <v>1179338</v>
          </cell>
          <cell r="K712" t="str">
            <v>CÔNG TY TNHH MỘT THÀNH VIÊN SÀI GÒN CO.OP BÌNH TÂN</v>
          </cell>
          <cell r="L712" t="str">
            <v>0305389020</v>
          </cell>
          <cell r="M712" t="str">
            <v>đã thanh toán 17.01.2025</v>
          </cell>
        </row>
        <row r="713">
          <cell r="D713">
            <v>72657</v>
          </cell>
          <cell r="E713" t="str">
            <v>1C24TNN</v>
          </cell>
          <cell r="F713" t="str">
            <v>Cửa Hàng Co.opFood Đặng Văn Bi</v>
          </cell>
          <cell r="G713">
            <v>601170</v>
          </cell>
          <cell r="H713" t="str">
            <v>8%</v>
          </cell>
          <cell r="I713">
            <v>48094</v>
          </cell>
          <cell r="J713">
            <v>649264</v>
          </cell>
          <cell r="K713" t="str">
            <v>CÔNG TY TNHH MỘT THÀNH VIÊN THỰC PHẨM SAIGON CO.OP</v>
          </cell>
          <cell r="L713" t="str">
            <v>0309129418</v>
          </cell>
          <cell r="M713" t="str">
            <v>chưa thanh toán</v>
          </cell>
        </row>
        <row r="714">
          <cell r="D714">
            <v>72658</v>
          </cell>
          <cell r="E714" t="str">
            <v>1C24TNN</v>
          </cell>
          <cell r="F714" t="str">
            <v>Cửa Hàng Co.opFood Hiệp Bình Chánh</v>
          </cell>
          <cell r="G714">
            <v>507744</v>
          </cell>
          <cell r="H714" t="str">
            <v>8%</v>
          </cell>
          <cell r="I714">
            <v>40620</v>
          </cell>
          <cell r="J714">
            <v>548364</v>
          </cell>
          <cell r="K714" t="str">
            <v>CÔNG TY TNHH MỘT THÀNH VIÊN THỰC PHẨM SAIGON CO.OP</v>
          </cell>
          <cell r="L714" t="str">
            <v>0309129418</v>
          </cell>
          <cell r="M714" t="str">
            <v>chưa thanh toán</v>
          </cell>
        </row>
        <row r="715">
          <cell r="D715">
            <v>72679</v>
          </cell>
          <cell r="E715" t="str">
            <v>1C24TNN</v>
          </cell>
          <cell r="F715" t="str">
            <v>CÔNG TY TNHH SAIGON CO-OP FAIRPRICE. Co-opXtra Phạm Văn Đồng</v>
          </cell>
          <cell r="G715">
            <v>2163000</v>
          </cell>
          <cell r="H715" t="str">
            <v>8%</v>
          </cell>
          <cell r="I715">
            <v>173040</v>
          </cell>
          <cell r="J715">
            <v>2336040</v>
          </cell>
          <cell r="K715" t="str">
            <v>CÔNG TY TNHH SAIGON CO-OP FAIRPRICE</v>
          </cell>
          <cell r="L715" t="str">
            <v>0312263124</v>
          </cell>
          <cell r="M715" t="str">
            <v>đã thanh toán 23.01.2025</v>
          </cell>
        </row>
        <row r="716">
          <cell r="D716">
            <v>72701</v>
          </cell>
          <cell r="E716" t="str">
            <v>1C24TNN</v>
          </cell>
          <cell r="F716" t="str">
            <v>Cửa Hàng Co.opFood CC 4S Linh Đông</v>
          </cell>
          <cell r="G716">
            <v>343188</v>
          </cell>
          <cell r="H716" t="str">
            <v>8%</v>
          </cell>
          <cell r="I716">
            <v>27455</v>
          </cell>
          <cell r="J716">
            <v>370643</v>
          </cell>
          <cell r="K716" t="str">
            <v>CÔNG TY TNHH MỘT THÀNH VIÊN THỰC PHẨM SAIGON CO.OP</v>
          </cell>
          <cell r="L716" t="str">
            <v>0309129418</v>
          </cell>
          <cell r="M716" t="str">
            <v>chưa thanh toán</v>
          </cell>
        </row>
        <row r="717">
          <cell r="D717">
            <v>72702</v>
          </cell>
          <cell r="E717" t="str">
            <v>1C24TNN</v>
          </cell>
          <cell r="F717" t="str">
            <v>Cửa Hàng Co.opFood Linh Đông</v>
          </cell>
          <cell r="G717">
            <v>622160</v>
          </cell>
          <cell r="H717" t="str">
            <v>8%</v>
          </cell>
          <cell r="I717">
            <v>49773</v>
          </cell>
          <cell r="J717">
            <v>671933</v>
          </cell>
          <cell r="K717" t="str">
            <v>CÔNG TY TNHH MỘT THÀNH VIÊN THỰC PHẨM SAIGON CO.OP</v>
          </cell>
          <cell r="L717" t="str">
            <v>0309129418</v>
          </cell>
          <cell r="M717" t="str">
            <v>chưa thanh toán</v>
          </cell>
        </row>
        <row r="718">
          <cell r="D718">
            <v>72710</v>
          </cell>
          <cell r="E718" t="str">
            <v>1C24TNN</v>
          </cell>
          <cell r="F718" t="str">
            <v>Cửa Hàng Co.opFood Tân Quy</v>
          </cell>
          <cell r="G718">
            <v>367155</v>
          </cell>
          <cell r="H718" t="str">
            <v>8%</v>
          </cell>
          <cell r="I718">
            <v>29372</v>
          </cell>
          <cell r="J718">
            <v>396527</v>
          </cell>
          <cell r="K718" t="str">
            <v>CÔNG TY TNHH MỘT THÀNH VIÊN THỰC PHẨM SAIGON CO.OP</v>
          </cell>
          <cell r="L718" t="str">
            <v>0309129418</v>
          </cell>
          <cell r="M718" t="str">
            <v>chưa thanh toán</v>
          </cell>
        </row>
        <row r="719">
          <cell r="D719">
            <v>72740</v>
          </cell>
          <cell r="E719" t="str">
            <v>1C24TNN</v>
          </cell>
          <cell r="F719" t="str">
            <v>Cửa Hàng Co.opFood Nguyễn Thông 1</v>
          </cell>
          <cell r="G719">
            <v>454308</v>
          </cell>
          <cell r="H719" t="str">
            <v>8%</v>
          </cell>
          <cell r="I719">
            <v>36345</v>
          </cell>
          <cell r="J719">
            <v>490653</v>
          </cell>
          <cell r="K719" t="str">
            <v>CÔNG TY TNHH MỘT THÀNH VIÊN THỰC PHẨM SAIGON CO.OP</v>
          </cell>
          <cell r="L719" t="str">
            <v>0309129418</v>
          </cell>
          <cell r="M719" t="str">
            <v>chưa thanh toán</v>
          </cell>
        </row>
        <row r="720">
          <cell r="D720">
            <v>72764</v>
          </cell>
          <cell r="E720" t="str">
            <v>1C24TNN</v>
          </cell>
          <cell r="F720" t="str">
            <v>Cửa hàng Co.op Food HN Eurowindow</v>
          </cell>
          <cell r="G720">
            <v>3459320</v>
          </cell>
          <cell r="H720" t="str">
            <v>8%</v>
          </cell>
          <cell r="I720">
            <v>276746</v>
          </cell>
          <cell r="J720">
            <v>3736066</v>
          </cell>
          <cell r="K720" t="str">
            <v>CHI NHÁNH - CÔNG TY TNHH MỘT THÀNH VIÊN THỰC PHẨM SAIGON CO.OP - CO.OP FOOD MIỀN BẮC</v>
          </cell>
          <cell r="L720" t="str">
            <v>0309129418-115</v>
          </cell>
          <cell r="M720" t="str">
            <v>đã thanh toán 17.01.2025</v>
          </cell>
        </row>
        <row r="721">
          <cell r="D721">
            <v>847</v>
          </cell>
          <cell r="E721" t="str">
            <v>1K24TDQ</v>
          </cell>
          <cell r="F721" t="str">
            <v>Hàng trả - 527-00527-CO.OPMART CHU SE - COOPSAIGONCHUSE</v>
          </cell>
          <cell r="G721">
            <v>-88200</v>
          </cell>
          <cell r="H721" t="str">
            <v>8%</v>
          </cell>
          <cell r="I721">
            <v>-7056</v>
          </cell>
          <cell r="J721">
            <v>-95256</v>
          </cell>
          <cell r="K721" t="str">
            <v>CÔNG TY TNHH MỘT THÀNH VIÊN SÀI GÒN - CHƯ SÊ</v>
          </cell>
          <cell r="L721" t="str">
            <v>5901069542</v>
          </cell>
          <cell r="M721" t="str">
            <v>chưa thanh toán</v>
          </cell>
        </row>
        <row r="722">
          <cell r="D722">
            <v>1949</v>
          </cell>
          <cell r="E722" t="str">
            <v>1C24TNF</v>
          </cell>
          <cell r="F722" t="str">
            <v/>
          </cell>
          <cell r="G722">
            <v>-300300</v>
          </cell>
          <cell r="H722" t="str">
            <v>8%</v>
          </cell>
          <cell r="I722">
            <v>-24024</v>
          </cell>
          <cell r="J722">
            <v>-324324</v>
          </cell>
          <cell r="K722" t="str">
            <v>CHI NHÁNH LIÊN HIỆP HỢP TÁC XÃ THƯƠNG MẠI TP.HỒ CHÍ MINH - CO.OPMART BÌNH TÂN 2</v>
          </cell>
          <cell r="L722" t="str">
            <v>0301175691-050</v>
          </cell>
          <cell r="M722" t="str">
            <v>đã thanh toán 27.02.2025</v>
          </cell>
        </row>
        <row r="723">
          <cell r="D723">
            <v>1950</v>
          </cell>
          <cell r="E723" t="str">
            <v>1C24TNF</v>
          </cell>
          <cell r="F723" t="str">
            <v/>
          </cell>
          <cell r="G723">
            <v>-360572</v>
          </cell>
          <cell r="H723" t="str">
            <v>8%</v>
          </cell>
          <cell r="I723">
            <v>-28846</v>
          </cell>
          <cell r="J723">
            <v>-389418</v>
          </cell>
          <cell r="K723" t="str">
            <v>CHI NHÁNH LIÊN HIỆP HỢP TÁC XÃ THƯƠNG MẠI TP.HỒ CHÍ MINH - CO.OPMART BÌNH TÂN 2</v>
          </cell>
          <cell r="L723" t="str">
            <v>0301175691-050</v>
          </cell>
          <cell r="M723" t="str">
            <v>đã thanh toán 27.02.2025</v>
          </cell>
        </row>
        <row r="724">
          <cell r="D724">
            <v>24508</v>
          </cell>
          <cell r="E724" t="str">
            <v>1K24TVA</v>
          </cell>
          <cell r="F724" t="str">
            <v>Hàng trả - 2141-02141-CF THOI HOA - phiếu HT0006140 - coop2141</v>
          </cell>
          <cell r="G724">
            <v>-341182</v>
          </cell>
          <cell r="H724" t="str">
            <v>8%</v>
          </cell>
          <cell r="I724">
            <v>-27295</v>
          </cell>
          <cell r="J724">
            <v>-368477</v>
          </cell>
          <cell r="K724" t="str">
            <v>CÔNG TY TNHH MỘT THÀNH VIÊN THỰC PHẨM SAIGON CO.OP</v>
          </cell>
          <cell r="L724" t="str">
            <v>0309129418</v>
          </cell>
          <cell r="M724" t="str">
            <v>đã thanh toán 17.01.2025</v>
          </cell>
        </row>
        <row r="725">
          <cell r="D725">
            <v>24513</v>
          </cell>
          <cell r="E725" t="str">
            <v>1K24TVA</v>
          </cell>
          <cell r="F725" t="str">
            <v>Hàng trả - 2119-02119-CF LIEN AP 2-6 - coop0130</v>
          </cell>
          <cell r="G725">
            <v>-727790</v>
          </cell>
          <cell r="H725" t="str">
            <v>8%</v>
          </cell>
          <cell r="I725">
            <v>-58223</v>
          </cell>
          <cell r="J725">
            <v>-786013</v>
          </cell>
          <cell r="K725" t="str">
            <v>CÔNG TY TNHH MỘT THÀNH VIÊN THỰC PHẨM SAIGON CO.OP</v>
          </cell>
          <cell r="L725" t="str">
            <v>0309129418</v>
          </cell>
          <cell r="M725" t="str">
            <v>đã thanh toán 17.01.2025</v>
          </cell>
        </row>
        <row r="726">
          <cell r="D726">
            <v>24517</v>
          </cell>
          <cell r="E726" t="str">
            <v>1K24TVA</v>
          </cell>
          <cell r="F726" t="str">
            <v>Hàng trả - 2165-02165-CF TRAN TAN 70 - Coopfood2165</v>
          </cell>
          <cell r="G726">
            <v>-167410</v>
          </cell>
          <cell r="H726" t="str">
            <v>8%</v>
          </cell>
          <cell r="I726">
            <v>-13393</v>
          </cell>
          <cell r="J726">
            <v>-180803</v>
          </cell>
          <cell r="K726" t="str">
            <v>CÔNG TY TNHH MỘT THÀNH VIÊN THỰC PHẨM SAIGON CO.OP</v>
          </cell>
          <cell r="L726" t="str">
            <v>0309129418</v>
          </cell>
          <cell r="M726" t="str">
            <v>đã thanh toán 17.01.2025</v>
          </cell>
        </row>
        <row r="727">
          <cell r="D727">
            <v>24522</v>
          </cell>
          <cell r="E727" t="str">
            <v>1K24TVA</v>
          </cell>
          <cell r="F727" t="str">
            <v>Hàng trả - 2039-02039-CF NGUYEN HUU TIEN 11 - phiếu HT0006141 - coop2039</v>
          </cell>
          <cell r="G727">
            <v>-460783</v>
          </cell>
          <cell r="H727" t="str">
            <v>8%</v>
          </cell>
          <cell r="I727">
            <v>-36863</v>
          </cell>
          <cell r="J727">
            <v>-497646</v>
          </cell>
          <cell r="K727" t="str">
            <v>CÔNG TY TNHH MỘT THÀNH VIÊN THỰC PHẨM SAIGON CO.OP</v>
          </cell>
          <cell r="L727" t="str">
            <v>0309129418</v>
          </cell>
          <cell r="M727" t="str">
            <v>đã thanh toán 17.01.2025</v>
          </cell>
        </row>
        <row r="728">
          <cell r="D728">
            <v>24542</v>
          </cell>
          <cell r="E728" t="str">
            <v>1K24TVA</v>
          </cell>
          <cell r="F728" t="str">
            <v>Hàng trả - 259-00259-CF LE VAN QUOI - coop0259</v>
          </cell>
          <cell r="G728">
            <v>-358760</v>
          </cell>
          <cell r="H728" t="str">
            <v>8%</v>
          </cell>
          <cell r="I728">
            <v>-28701</v>
          </cell>
          <cell r="J728">
            <v>-387461</v>
          </cell>
          <cell r="K728" t="str">
            <v>CÔNG TY TNHH MỘT THÀNH VIÊN THỰC PHẨM SAIGON CO.OP</v>
          </cell>
          <cell r="L728" t="str">
            <v>0309129418</v>
          </cell>
          <cell r="M728" t="str">
            <v>đã thanh toán 17.01.2025</v>
          </cell>
        </row>
        <row r="729">
          <cell r="D729">
            <v>24549</v>
          </cell>
          <cell r="E729" t="str">
            <v>1K24TVA</v>
          </cell>
          <cell r="F729" t="str">
            <v>Hàng trả - 647-00647-CF CONIC SKY - coop0647</v>
          </cell>
          <cell r="G729">
            <v>-272298</v>
          </cell>
          <cell r="H729" t="str">
            <v>8%</v>
          </cell>
          <cell r="I729">
            <v>-21784</v>
          </cell>
          <cell r="J729">
            <v>-294082</v>
          </cell>
          <cell r="K729" t="str">
            <v>CÔNG TY TNHH MỘT THÀNH VIÊN THỰC PHẨM SAIGON CO.OP</v>
          </cell>
          <cell r="L729" t="str">
            <v>0309129418</v>
          </cell>
          <cell r="M729" t="str">
            <v>đã thanh toán 17.01.2025</v>
          </cell>
        </row>
        <row r="730">
          <cell r="D730">
            <v>24554</v>
          </cell>
          <cell r="E730" t="str">
            <v>1K24TVA</v>
          </cell>
          <cell r="F730" t="str">
            <v>Hàng trả - 2034-02034-CF HAU LAN - coop2034</v>
          </cell>
          <cell r="G730">
            <v>-587304</v>
          </cell>
          <cell r="H730" t="str">
            <v>8%</v>
          </cell>
          <cell r="I730">
            <v>-46984</v>
          </cell>
          <cell r="J730">
            <v>-634288</v>
          </cell>
          <cell r="K730" t="str">
            <v>CÔNG TY TNHH MỘT THÀNH VIÊN THỰC PHẨM SAIGON CO.OP</v>
          </cell>
          <cell r="L730" t="str">
            <v>0309129418</v>
          </cell>
          <cell r="M730" t="str">
            <v>đã thanh toán 17.01.2025</v>
          </cell>
        </row>
        <row r="731">
          <cell r="D731">
            <v>24558</v>
          </cell>
          <cell r="E731" t="str">
            <v>1K24TVA</v>
          </cell>
          <cell r="F731" t="str">
            <v>Hàng trả - 2017-02017-CF TAN SON NHI 387 - coop2017</v>
          </cell>
          <cell r="G731">
            <v>-159212</v>
          </cell>
          <cell r="H731" t="str">
            <v>8%</v>
          </cell>
          <cell r="I731">
            <v>-12737</v>
          </cell>
          <cell r="J731">
            <v>-171949</v>
          </cell>
          <cell r="K731" t="str">
            <v>CÔNG TY TNHH MỘT THÀNH VIÊN THỰC PHẨM SAIGON CO.OP</v>
          </cell>
          <cell r="L731" t="str">
            <v>0309129418</v>
          </cell>
          <cell r="M731" t="str">
            <v>đã thanh toán 17.01.2025</v>
          </cell>
        </row>
        <row r="732">
          <cell r="D732">
            <v>72782</v>
          </cell>
          <cell r="E732" t="str">
            <v>1C24TNN</v>
          </cell>
          <cell r="F732" t="str">
            <v>Cửa Hàng Co.opFood CC Phú Hoàng Anh</v>
          </cell>
          <cell r="G732">
            <v>790341</v>
          </cell>
          <cell r="H732" t="str">
            <v>8%</v>
          </cell>
          <cell r="I732">
            <v>63227</v>
          </cell>
          <cell r="J732">
            <v>853568</v>
          </cell>
          <cell r="K732" t="str">
            <v>CÔNG TY TNHH MỘT THÀNH VIÊN THỰC PHẨM SAIGON CO.OP</v>
          </cell>
          <cell r="L732" t="str">
            <v>0309129418</v>
          </cell>
          <cell r="M732" t="str">
            <v>đã thanh toán 17.01.2025</v>
          </cell>
        </row>
        <row r="733">
          <cell r="D733">
            <v>72783</v>
          </cell>
          <cell r="E733" t="str">
            <v>1C24TNN</v>
          </cell>
          <cell r="F733" t="str">
            <v>Cửa Hàng Co.opFood Lê Văn Lương 1187</v>
          </cell>
          <cell r="G733">
            <v>673905</v>
          </cell>
          <cell r="H733" t="str">
            <v>8%</v>
          </cell>
          <cell r="I733">
            <v>53912</v>
          </cell>
          <cell r="J733">
            <v>727817</v>
          </cell>
          <cell r="K733" t="str">
            <v>CÔNG TY TNHH MỘT THÀNH VIÊN THỰC PHẨM SAIGON CO.OP</v>
          </cell>
          <cell r="L733" t="str">
            <v>0309129418</v>
          </cell>
          <cell r="M733" t="str">
            <v>đã thanh toán 17.01.2025</v>
          </cell>
        </row>
        <row r="734">
          <cell r="D734">
            <v>72784</v>
          </cell>
          <cell r="E734" t="str">
            <v>1C24TNN</v>
          </cell>
          <cell r="F734" t="str">
            <v>Cửa Hàng Co.opFood Nguyễn Văn Tạo</v>
          </cell>
          <cell r="G734">
            <v>577491</v>
          </cell>
          <cell r="H734" t="str">
            <v>8%</v>
          </cell>
          <cell r="I734">
            <v>46199</v>
          </cell>
          <cell r="J734">
            <v>623690</v>
          </cell>
          <cell r="K734" t="str">
            <v>CÔNG TY TNHH MỘT THÀNH VIÊN THỰC PHẨM SAIGON CO.OP</v>
          </cell>
          <cell r="L734" t="str">
            <v>0309129418</v>
          </cell>
          <cell r="M734" t="str">
            <v>đã thanh toán 17.01.2025</v>
          </cell>
        </row>
        <row r="735">
          <cell r="D735">
            <v>72788</v>
          </cell>
          <cell r="E735" t="str">
            <v>1C24TNN</v>
          </cell>
          <cell r="F735" t="str">
            <v>Cửa Hàng Co.opFood Chung Cư Hà Đô</v>
          </cell>
          <cell r="G735">
            <v>1374804</v>
          </cell>
          <cell r="H735" t="str">
            <v>8%</v>
          </cell>
          <cell r="I735">
            <v>109984</v>
          </cell>
          <cell r="J735">
            <v>1484788</v>
          </cell>
          <cell r="K735" t="str">
            <v>CÔNG TY TNHH MỘT THÀNH VIÊN THỰC PHẨM SAIGON CO.OP</v>
          </cell>
          <cell r="L735" t="str">
            <v>0309129418</v>
          </cell>
          <cell r="M735" t="str">
            <v>đã thanh toán 17.01.2025</v>
          </cell>
        </row>
        <row r="736">
          <cell r="D736">
            <v>72797</v>
          </cell>
          <cell r="E736" t="str">
            <v>1C24TNN</v>
          </cell>
          <cell r="F736" t="str">
            <v>CÔNG TY TNHH MỘT THÀNH VIÊN THƯƠNG MẠI SÀI GÒN � VĨNH LONG</v>
          </cell>
          <cell r="G736">
            <v>848400</v>
          </cell>
          <cell r="H736" t="str">
            <v>8%</v>
          </cell>
          <cell r="I736">
            <v>67872</v>
          </cell>
          <cell r="J736">
            <v>916272</v>
          </cell>
          <cell r="K736" t="str">
            <v>CÔNG TY TNHH MỘT THÀNH VIÊN THƯƠNG MẠI SÀI GÒN � VĨNH LONG</v>
          </cell>
          <cell r="L736" t="str">
            <v>1500412758</v>
          </cell>
          <cell r="M736" t="str">
            <v>đã thanh toán 23.01.2025</v>
          </cell>
        </row>
        <row r="737">
          <cell r="D737">
            <v>72798</v>
          </cell>
          <cell r="E737" t="str">
            <v>1C24TNN</v>
          </cell>
          <cell r="F737" t="str">
            <v>CHI NHÁNH LIÊN HIỆP HỢP TÁC XÃ THƯƠNG MẠI TP. HỒ CHÍ MINH - CO.OPMART CHỢ MỚI</v>
          </cell>
          <cell r="G737">
            <v>848400</v>
          </cell>
          <cell r="H737" t="str">
            <v>8%</v>
          </cell>
          <cell r="I737">
            <v>67872</v>
          </cell>
          <cell r="J737">
            <v>916272</v>
          </cell>
          <cell r="K737" t="str">
            <v>CHI NHÁNH LIÊN HIỆP HỢP TÁC XÃ THƯƠNG MẠI TP. HỒ CHÍ MINH - CO.OPMART CHỢ MỚI</v>
          </cell>
          <cell r="L737" t="str">
            <v>0301175691-069</v>
          </cell>
          <cell r="M737" t="str">
            <v>đã thanh toán 23.01.2025</v>
          </cell>
        </row>
        <row r="738">
          <cell r="D738">
            <v>72799</v>
          </cell>
          <cell r="E738" t="str">
            <v>1C24TNN</v>
          </cell>
          <cell r="F738" t="str">
            <v>CÔNG TY TRÁCH NHIỆM HỮU HẠN THƯƠNG MẠI DỊCH VỤ SÀI GÒN - TÂY NINH</v>
          </cell>
          <cell r="G738">
            <v>1344065</v>
          </cell>
          <cell r="H738" t="str">
            <v>8%</v>
          </cell>
          <cell r="I738">
            <v>107525</v>
          </cell>
          <cell r="J738">
            <v>1451590</v>
          </cell>
          <cell r="K738" t="str">
            <v>CÔNG TY TRÁCH NHIỆM HỮU HẠN THƯƠNG MẠI DỊCH VỤ SÀI GÒN - TÂY NINH</v>
          </cell>
          <cell r="L738" t="str">
            <v>3900895373</v>
          </cell>
          <cell r="M738" t="str">
            <v>đã thanh toán 17.01.2025</v>
          </cell>
        </row>
        <row r="739">
          <cell r="D739">
            <v>72800</v>
          </cell>
          <cell r="E739" t="str">
            <v>1C24TNN</v>
          </cell>
          <cell r="F739" t="str">
            <v>Cửa hàng Co.op Food Phan Văn Hân 182</v>
          </cell>
          <cell r="G739">
            <v>908626</v>
          </cell>
          <cell r="H739" t="str">
            <v>8%</v>
          </cell>
          <cell r="I739">
            <v>72690</v>
          </cell>
          <cell r="J739">
            <v>981316</v>
          </cell>
          <cell r="K739" t="str">
            <v>CÔNG TY TNHH MỘT THÀNH VIÊN THỰC PHẨM SAIGON CO.OP</v>
          </cell>
          <cell r="L739" t="str">
            <v>0309129418</v>
          </cell>
          <cell r="M739" t="str">
            <v>đã thanh toán 17.01.2025</v>
          </cell>
        </row>
        <row r="740">
          <cell r="D740">
            <v>72802</v>
          </cell>
          <cell r="E740" t="str">
            <v>1C24TNN</v>
          </cell>
          <cell r="F740" t="str">
            <v>Cửa Hàng Co.opFood Bùi Đình Túy</v>
          </cell>
          <cell r="G740">
            <v>830112</v>
          </cell>
          <cell r="H740" t="str">
            <v>8%</v>
          </cell>
          <cell r="I740">
            <v>66409</v>
          </cell>
          <cell r="J740">
            <v>896521</v>
          </cell>
          <cell r="K740" t="str">
            <v>CÔNG TY TNHH MỘT THÀNH VIÊN THỰC PHẨM SAIGON CO.OP</v>
          </cell>
          <cell r="L740" t="str">
            <v>0309129418</v>
          </cell>
          <cell r="M740" t="str">
            <v>đã thanh toán 17.01.2025</v>
          </cell>
        </row>
        <row r="741">
          <cell r="D741">
            <v>72803</v>
          </cell>
          <cell r="E741" t="str">
            <v>1C24TNN</v>
          </cell>
          <cell r="F741" t="str">
            <v>Cửa Hàng Co.opFood Vạn Kiếp 31</v>
          </cell>
          <cell r="G741">
            <v>799607</v>
          </cell>
          <cell r="H741" t="str">
            <v>8%</v>
          </cell>
          <cell r="I741">
            <v>63969</v>
          </cell>
          <cell r="J741">
            <v>863576</v>
          </cell>
          <cell r="K741" t="str">
            <v>CÔNG TY TNHH MỘT THÀNH VIÊN THỰC PHẨM SAIGON CO.OP</v>
          </cell>
          <cell r="L741" t="str">
            <v>0309129418</v>
          </cell>
          <cell r="M741" t="str">
            <v>đã thanh toán 17.01.2025</v>
          </cell>
        </row>
        <row r="742">
          <cell r="D742">
            <v>72804</v>
          </cell>
          <cell r="E742" t="str">
            <v>1C24TNN</v>
          </cell>
          <cell r="F742" t="str">
            <v>CÔNG TY TNHH MỘT THÀNH VIÊN SÀI GÒN CO.OP RẠCH MIỄU</v>
          </cell>
          <cell r="G742">
            <v>3977730</v>
          </cell>
          <cell r="H742" t="str">
            <v>8%</v>
          </cell>
          <cell r="I742">
            <v>318218</v>
          </cell>
          <cell r="J742">
            <v>4295948</v>
          </cell>
          <cell r="K742" t="str">
            <v>CÔNG TY TNHH MỘT THÀNH VIÊN SÀI GÒN CO.OP RẠCH MIỄU</v>
          </cell>
          <cell r="L742" t="str">
            <v>0308123011</v>
          </cell>
          <cell r="M742" t="str">
            <v>đã thanh toán 17.01.2025</v>
          </cell>
        </row>
        <row r="743">
          <cell r="D743">
            <v>72811</v>
          </cell>
          <cell r="E743" t="str">
            <v>1C24TNN</v>
          </cell>
          <cell r="F743" t="str">
            <v>Cửa Hàng Co.opFood An Lộc</v>
          </cell>
          <cell r="G743">
            <v>370839</v>
          </cell>
          <cell r="H743" t="str">
            <v>8%</v>
          </cell>
          <cell r="I743">
            <v>29667</v>
          </cell>
          <cell r="J743">
            <v>400506</v>
          </cell>
          <cell r="K743" t="str">
            <v>CÔNG TY TNHH MỘT THÀNH VIÊN THỰC PHẨM SAIGON CO.OP</v>
          </cell>
          <cell r="L743" t="str">
            <v>0309129418</v>
          </cell>
          <cell r="M743" t="str">
            <v>chưa thanh toán</v>
          </cell>
        </row>
        <row r="744">
          <cell r="D744">
            <v>72837</v>
          </cell>
          <cell r="E744" t="str">
            <v>1C24TNN</v>
          </cell>
          <cell r="F744" t="str">
            <v>Cửa Hàng Co.opFood Tân Hương 262</v>
          </cell>
          <cell r="G744">
            <v>370839</v>
          </cell>
          <cell r="H744" t="str">
            <v>8%</v>
          </cell>
          <cell r="I744">
            <v>29667</v>
          </cell>
          <cell r="J744">
            <v>400506</v>
          </cell>
          <cell r="K744" t="str">
            <v>CÔNG TY TNHH MỘT THÀNH VIÊN THỰC PHẨM SAIGON CO.OP</v>
          </cell>
          <cell r="L744" t="str">
            <v>0309129418</v>
          </cell>
          <cell r="M744" t="str">
            <v>đã thanh toán 17.01.2025</v>
          </cell>
        </row>
        <row r="745">
          <cell r="D745">
            <v>72838</v>
          </cell>
          <cell r="E745" t="str">
            <v>1C24TNN</v>
          </cell>
          <cell r="F745" t="str">
            <v>Cửa Hàng Co.opFood Lâm Văn Bền</v>
          </cell>
          <cell r="G745">
            <v>1093155</v>
          </cell>
          <cell r="H745" t="str">
            <v>8%</v>
          </cell>
          <cell r="I745">
            <v>87452</v>
          </cell>
          <cell r="J745">
            <v>1180607</v>
          </cell>
          <cell r="K745" t="str">
            <v>CÔNG TY TNHH MỘT THÀNH VIÊN THỰC PHẨM SAIGON CO.OP</v>
          </cell>
          <cell r="L745" t="str">
            <v>0309129418</v>
          </cell>
          <cell r="M745" t="str">
            <v>đã thanh toán 17.01.2025</v>
          </cell>
        </row>
        <row r="746">
          <cell r="D746">
            <v>73126</v>
          </cell>
          <cell r="E746" t="str">
            <v>1C24TNN</v>
          </cell>
          <cell r="F746" t="str">
            <v>CÔNG TY TNHH MỘT THÀNH VIÊN THƯƠNG MẠI DỊCH VỤ SÀI GÒN - PHÚ YÊN</v>
          </cell>
          <cell r="G746">
            <v>2121000</v>
          </cell>
          <cell r="H746" t="str">
            <v>8%</v>
          </cell>
          <cell r="I746">
            <v>169680</v>
          </cell>
          <cell r="J746">
            <v>2290680</v>
          </cell>
          <cell r="K746" t="str">
            <v>CÔNG TY TNHH MỘT THÀNH VIÊN THƯƠNG MẠI DỊCH VỤ SÀI GÒN - PHÚ YÊN</v>
          </cell>
          <cell r="L746" t="str">
            <v>4400396829</v>
          </cell>
          <cell r="M746" t="str">
            <v>đã thanh toán 23.01.2025</v>
          </cell>
        </row>
        <row r="747">
          <cell r="D747">
            <v>73128</v>
          </cell>
          <cell r="E747" t="str">
            <v>1C24TNN</v>
          </cell>
          <cell r="F747" t="str">
            <v>Cửa Hàng Co.opFood BD KDC Việt Sing</v>
          </cell>
          <cell r="G747">
            <v>1496811</v>
          </cell>
          <cell r="H747" t="str">
            <v>8%</v>
          </cell>
          <cell r="I747">
            <v>119745</v>
          </cell>
          <cell r="J747">
            <v>1616556</v>
          </cell>
          <cell r="K747" t="str">
            <v>CHI NHÁNH CÔNG TY TNHH MỘT THÀNH VIÊN THỰC PHẨM SAIGON CO.OP - CO.OP FOOD KHU VỰC BÌNH DƯƠNG</v>
          </cell>
          <cell r="L747" t="str">
            <v>0309129418-123</v>
          </cell>
          <cell r="M747" t="str">
            <v>đã thanh toán 17.01.2025</v>
          </cell>
        </row>
        <row r="748">
          <cell r="D748">
            <v>73129</v>
          </cell>
          <cell r="E748" t="str">
            <v>1C24TNN</v>
          </cell>
          <cell r="F748" t="str">
            <v>Cửa Hàng Co.opFood BD Ngô Thì Nhậm 82</v>
          </cell>
          <cell r="G748">
            <v>1018753</v>
          </cell>
          <cell r="H748" t="str">
            <v>8%</v>
          </cell>
          <cell r="I748">
            <v>81500</v>
          </cell>
          <cell r="J748">
            <v>1100253</v>
          </cell>
          <cell r="K748" t="str">
            <v>CHI NHÁNH CÔNG TY TNHH MỘT THÀNH VIÊN THỰC PHẨM SAIGON CO.OP - CO.OP FOOD KHU VỰC BÌNH DƯƠNG</v>
          </cell>
          <cell r="L748" t="str">
            <v>0309129418-123</v>
          </cell>
          <cell r="M748" t="str">
            <v>đã thanh toán 17.01.2025</v>
          </cell>
        </row>
        <row r="749">
          <cell r="D749">
            <v>73131</v>
          </cell>
          <cell r="E749" t="str">
            <v>1C24TNN</v>
          </cell>
          <cell r="F749" t="str">
            <v>CÔNG TY TNHH MỘT THÀNH VIÊN SÀI GÒN CO.OP CỦ CHI</v>
          </cell>
          <cell r="G749">
            <v>2117390</v>
          </cell>
          <cell r="H749" t="str">
            <v>8%</v>
          </cell>
          <cell r="I749">
            <v>169391</v>
          </cell>
          <cell r="J749">
            <v>2286781</v>
          </cell>
          <cell r="K749" t="str">
            <v>CÔNG TY TNHH MỘT THÀNH VIÊN SÀI GÒN CO.OP CỦ CHI</v>
          </cell>
          <cell r="L749" t="str">
            <v>0310178586</v>
          </cell>
          <cell r="M749" t="str">
            <v>đã thanh toán 17.01.2025</v>
          </cell>
        </row>
        <row r="750">
          <cell r="D750">
            <v>73137</v>
          </cell>
          <cell r="E750" t="str">
            <v>1C24TNN</v>
          </cell>
          <cell r="F750" t="str">
            <v>Cửa Hàng Co.opFood Vĩnh Hội</v>
          </cell>
          <cell r="G750">
            <v>579948</v>
          </cell>
          <cell r="H750" t="str">
            <v>8%</v>
          </cell>
          <cell r="I750">
            <v>46396</v>
          </cell>
          <cell r="J750">
            <v>626344</v>
          </cell>
          <cell r="K750" t="str">
            <v>CÔNG TY TNHH MỘT THÀNH VIÊN THỰC PHẨM SAIGON CO.OP</v>
          </cell>
          <cell r="L750" t="str">
            <v>0309129418</v>
          </cell>
          <cell r="M750" t="str">
            <v>đã thanh toán 17.01.2025</v>
          </cell>
        </row>
        <row r="751">
          <cell r="D751">
            <v>73138</v>
          </cell>
          <cell r="E751" t="str">
            <v>1C24TNN</v>
          </cell>
          <cell r="F751" t="str">
            <v>FINELIFE SUPERMARKET URBANHILL</v>
          </cell>
          <cell r="G751">
            <v>741678</v>
          </cell>
          <cell r="H751" t="str">
            <v>8%</v>
          </cell>
          <cell r="I751">
            <v>59334</v>
          </cell>
          <cell r="J751">
            <v>801012</v>
          </cell>
          <cell r="K751" t="str">
            <v>CÔNG TY TNHH MỘT THÀNH VIÊN CO.OP FINELIFE</v>
          </cell>
          <cell r="L751" t="str">
            <v>0315815574</v>
          </cell>
          <cell r="M751" t="str">
            <v>đã thanh toán 17.01.2025</v>
          </cell>
        </row>
        <row r="752">
          <cell r="D752">
            <v>73140</v>
          </cell>
          <cell r="E752" t="str">
            <v>1C24TNN</v>
          </cell>
          <cell r="F752" t="str">
            <v>CÔNG TY TNHH MỘT THÀNH VIÊN SÀI GÒN CO.OP ĐÌNH CHIỂU</v>
          </cell>
          <cell r="G752">
            <v>3689780</v>
          </cell>
          <cell r="H752" t="str">
            <v>8%</v>
          </cell>
          <cell r="I752">
            <v>295182</v>
          </cell>
          <cell r="J752">
            <v>3984962</v>
          </cell>
          <cell r="K752" t="str">
            <v>CÔNG TY TNHH MỘT THÀNH VIÊN SÀI GÒN CO.OP ĐÌNH CHIỂU</v>
          </cell>
          <cell r="L752" t="str">
            <v>0305772762</v>
          </cell>
          <cell r="M752" t="str">
            <v>đã thanh toán 17.01.2025</v>
          </cell>
        </row>
        <row r="753">
          <cell r="D753">
            <v>73141</v>
          </cell>
          <cell r="E753" t="str">
            <v>1C24TNN</v>
          </cell>
          <cell r="F753" t="str">
            <v>Cửa Hàng Co.opFood Kỳ Đồng</v>
          </cell>
          <cell r="G753">
            <v>1800955</v>
          </cell>
          <cell r="H753" t="str">
            <v>8%</v>
          </cell>
          <cell r="I753">
            <v>144076</v>
          </cell>
          <cell r="J753">
            <v>1945031</v>
          </cell>
          <cell r="K753" t="str">
            <v>CÔNG TY TNHH MỘT THÀNH VIÊN THỰC PHẨM SAIGON CO.OP</v>
          </cell>
          <cell r="L753" t="str">
            <v>0309129418</v>
          </cell>
          <cell r="M753" t="str">
            <v>đã thanh toán 17.01.2025</v>
          </cell>
        </row>
        <row r="754">
          <cell r="D754">
            <v>73142</v>
          </cell>
          <cell r="E754" t="str">
            <v>1C24TNN</v>
          </cell>
          <cell r="F754" t="str">
            <v>CÔNG TY TNHH SAIGON CO-OP FAIRPRICE. Co-opXtra Tân Phong</v>
          </cell>
          <cell r="G754">
            <v>2408370</v>
          </cell>
          <cell r="H754" t="str">
            <v>8%</v>
          </cell>
          <cell r="I754">
            <v>192670</v>
          </cell>
          <cell r="J754">
            <v>2601040</v>
          </cell>
          <cell r="K754" t="str">
            <v>CÔNG TY TNHH SAIGON CO-OP FAIRPRICE</v>
          </cell>
          <cell r="L754" t="str">
            <v>0312263124</v>
          </cell>
          <cell r="M754" t="str">
            <v>đã thanh toán 17.01.2025</v>
          </cell>
        </row>
        <row r="755">
          <cell r="D755">
            <v>73143</v>
          </cell>
          <cell r="E755" t="str">
            <v>1C24TNN</v>
          </cell>
          <cell r="F755" t="str">
            <v>CÔNG TY TNHH SAIGON CO-OP FAIRPRICE. Co-opXtra Tân Phong</v>
          </cell>
          <cell r="G755">
            <v>1102500</v>
          </cell>
          <cell r="H755" t="str">
            <v>8%</v>
          </cell>
          <cell r="I755">
            <v>88200</v>
          </cell>
          <cell r="J755">
            <v>1190700</v>
          </cell>
          <cell r="K755" t="str">
            <v>CÔNG TY TNHH SAIGON CO-OP FAIRPRICE</v>
          </cell>
          <cell r="L755" t="str">
            <v>0312263124</v>
          </cell>
          <cell r="M755" t="str">
            <v>đã thanh toán 23.01.2025</v>
          </cell>
        </row>
        <row r="756">
          <cell r="D756">
            <v>73170</v>
          </cell>
          <cell r="E756" t="str">
            <v>1C24TNN</v>
          </cell>
          <cell r="F756" t="str">
            <v>Cửa Hàng Co.opFood Làng Tăng Phú</v>
          </cell>
          <cell r="G756">
            <v>992104</v>
          </cell>
          <cell r="H756" t="str">
            <v>8%</v>
          </cell>
          <cell r="I756">
            <v>79368</v>
          </cell>
          <cell r="J756">
            <v>1071472</v>
          </cell>
          <cell r="K756" t="str">
            <v>CÔNG TY TNHH MỘT THÀNH VIÊN THỰC PHẨM SAIGON CO.OP</v>
          </cell>
          <cell r="L756" t="str">
            <v>0309129418</v>
          </cell>
          <cell r="M756" t="str">
            <v>đã thanh toán 17.01.2025</v>
          </cell>
        </row>
        <row r="757">
          <cell r="D757">
            <v>73171</v>
          </cell>
          <cell r="E757" t="str">
            <v>1C24TNN</v>
          </cell>
          <cell r="F757" t="str">
            <v>Cửa Hàng Co.opFood Man Thiện 280</v>
          </cell>
          <cell r="G757">
            <v>333174</v>
          </cell>
          <cell r="H757" t="str">
            <v>8%</v>
          </cell>
          <cell r="I757">
            <v>26654</v>
          </cell>
          <cell r="J757">
            <v>359828</v>
          </cell>
          <cell r="K757" t="str">
            <v>CÔNG TY TNHH MỘT THÀNH VIÊN THỰC PHẨM SAIGON CO.OP</v>
          </cell>
          <cell r="L757" t="str">
            <v>0309129418</v>
          </cell>
          <cell r="M757" t="str">
            <v>đã thanh toán 17.01.2025</v>
          </cell>
        </row>
        <row r="758">
          <cell r="D758">
            <v>73172</v>
          </cell>
          <cell r="E758" t="str">
            <v>1C24TNN</v>
          </cell>
          <cell r="F758" t="str">
            <v>Cửa hàng Co.op Food Man Thiện 126A</v>
          </cell>
          <cell r="G758">
            <v>1173989</v>
          </cell>
          <cell r="H758" t="str">
            <v>8%</v>
          </cell>
          <cell r="I758">
            <v>93919</v>
          </cell>
          <cell r="J758">
            <v>1267908</v>
          </cell>
          <cell r="K758" t="str">
            <v>CÔNG TY TNHH MỘT THÀNH VIÊN THỰC PHẨM SAIGON CO.OP</v>
          </cell>
          <cell r="L758" t="str">
            <v>0309129418</v>
          </cell>
          <cell r="M758" t="str">
            <v>đã thanh toán 17.01.2025</v>
          </cell>
        </row>
        <row r="759">
          <cell r="D759">
            <v>73173</v>
          </cell>
          <cell r="E759" t="str">
            <v>1C24TNN</v>
          </cell>
          <cell r="F759" t="str">
            <v>CÔNG TY TNHH MỘT THÀNH VIÊN SÀI GÒN CO.OP XA LỘ HÀ NỘI</v>
          </cell>
          <cell r="G759">
            <v>3614240</v>
          </cell>
          <cell r="H759" t="str">
            <v>8%</v>
          </cell>
          <cell r="I759">
            <v>289139</v>
          </cell>
          <cell r="J759">
            <v>3903379</v>
          </cell>
          <cell r="K759" t="str">
            <v>CÔNG TY TNHH MỘT THÀNH VIÊN SÀI GÒN CO.OP XA LỘ HÀ NỘI</v>
          </cell>
          <cell r="L759" t="str">
            <v>0305767459</v>
          </cell>
          <cell r="M759" t="str">
            <v>đã thanh toán 17.01.2025</v>
          </cell>
        </row>
        <row r="760">
          <cell r="D760">
            <v>73174</v>
          </cell>
          <cell r="E760" t="str">
            <v>1C24TNN</v>
          </cell>
          <cell r="F760" t="str">
            <v>CÔNG TY TNHH MỘT THÀNH VIÊN SÀI GÒN CO.OP XA LỘ HÀ NỘI</v>
          </cell>
          <cell r="G760">
            <v>1102500</v>
          </cell>
          <cell r="H760" t="str">
            <v>8%</v>
          </cell>
          <cell r="I760">
            <v>88200</v>
          </cell>
          <cell r="J760">
            <v>1190700</v>
          </cell>
          <cell r="K760" t="str">
            <v>CÔNG TY TNHH MỘT THÀNH VIÊN SÀI GÒN CO.OP XA LỘ HÀ NỘI</v>
          </cell>
          <cell r="L760" t="str">
            <v>0305767459</v>
          </cell>
          <cell r="M760" t="str">
            <v>đã thanh toán 23.01.2025</v>
          </cell>
        </row>
        <row r="761">
          <cell r="D761">
            <v>73175</v>
          </cell>
          <cell r="E761" t="str">
            <v>1C24TNN</v>
          </cell>
          <cell r="F761" t="str">
            <v>Cửa hàng Co.op Food HN Thái Hà HH</v>
          </cell>
          <cell r="G761">
            <v>1257480</v>
          </cell>
          <cell r="H761" t="str">
            <v>8%</v>
          </cell>
          <cell r="I761">
            <v>100598</v>
          </cell>
          <cell r="J761">
            <v>1358078</v>
          </cell>
          <cell r="K761" t="str">
            <v>CHI NHÁNH - CÔNG TY TNHH MỘT THÀNH VIÊN THỰC PHẨM SAIGON CO.OP - CO.OP FOOD MIỀN BẮC</v>
          </cell>
          <cell r="L761" t="str">
            <v>0309129418-115</v>
          </cell>
          <cell r="M761" t="str">
            <v>đã thanh toán 17.01.2025</v>
          </cell>
        </row>
        <row r="762">
          <cell r="D762">
            <v>73176</v>
          </cell>
          <cell r="E762" t="str">
            <v>1C24TNN</v>
          </cell>
          <cell r="F762" t="str">
            <v>Cửa hàng Co.op Food HN Xuân Mai Dương Nội</v>
          </cell>
          <cell r="G762">
            <v>555290</v>
          </cell>
          <cell r="H762" t="str">
            <v>8%</v>
          </cell>
          <cell r="I762">
            <v>44423</v>
          </cell>
          <cell r="J762">
            <v>599713</v>
          </cell>
          <cell r="K762" t="str">
            <v>CHI NHÁNH - CÔNG TY TNHH MỘT THÀNH VIÊN THỰC PHẨM SAIGON CO.OP - CO.OP FOOD MIỀN BẮC</v>
          </cell>
          <cell r="L762" t="str">
            <v>0309129418-115</v>
          </cell>
          <cell r="M762" t="str">
            <v>đã thanh toán 17.01.2025</v>
          </cell>
        </row>
        <row r="763">
          <cell r="D763">
            <v>73178</v>
          </cell>
          <cell r="E763" t="str">
            <v>1C24TNN</v>
          </cell>
          <cell r="F763" t="str">
            <v>CÔNG TY TNHH MỘT THÀNH VIÊN THƯƠNG MẠI DỊCH VỤ SAIGON CO.OP TOÀN TÂM</v>
          </cell>
          <cell r="G763">
            <v>1003640</v>
          </cell>
          <cell r="H763" t="str">
            <v>8%</v>
          </cell>
          <cell r="I763">
            <v>80291</v>
          </cell>
          <cell r="J763">
            <v>1083931</v>
          </cell>
          <cell r="K763" t="str">
            <v>CÔNG TY TNHH MỘT THÀNH VIÊN THƯƠNG MẠI DỊCH VỤ SAIGON CO.OP TOÀN TÂM</v>
          </cell>
          <cell r="L763" t="str">
            <v>0313294132</v>
          </cell>
          <cell r="M763" t="str">
            <v>đã thanh toán 17.01.2025</v>
          </cell>
        </row>
        <row r="764">
          <cell r="D764">
            <v>73179</v>
          </cell>
          <cell r="E764" t="str">
            <v>1C24TNN</v>
          </cell>
          <cell r="F764" t="str">
            <v>Cửa hàng Co.op Food Vành Đai</v>
          </cell>
          <cell r="G764">
            <v>650955</v>
          </cell>
          <cell r="H764" t="str">
            <v>8%</v>
          </cell>
          <cell r="I764">
            <v>52076</v>
          </cell>
          <cell r="J764">
            <v>703031</v>
          </cell>
          <cell r="K764" t="str">
            <v>CÔNG TY TNHH MỘT THÀNH VIÊN THỰC PHẨM SAIGON CO.OP</v>
          </cell>
          <cell r="L764" t="str">
            <v>0309129418</v>
          </cell>
          <cell r="M764" t="str">
            <v>đã thanh toán 17.01.2025</v>
          </cell>
        </row>
        <row r="765">
          <cell r="D765">
            <v>73181</v>
          </cell>
          <cell r="E765" t="str">
            <v>1C24TNN</v>
          </cell>
          <cell r="F765" t="str">
            <v>CÔNG TY TNHH  MỘT THÀNH VIÊN THƯƠNG MẠI DỊCH VỤ BÌNH ĐÔNG</v>
          </cell>
          <cell r="G765">
            <v>2540960</v>
          </cell>
          <cell r="H765" t="str">
            <v>8%</v>
          </cell>
          <cell r="I765">
            <v>203277</v>
          </cell>
          <cell r="J765">
            <v>2744237</v>
          </cell>
          <cell r="K765" t="str">
            <v>CÔNG TY TNHH  MỘT THÀNH VIÊN THƯƠNG MẠI DỊCH VỤ BÌNH ĐÔNG</v>
          </cell>
          <cell r="L765" t="str">
            <v>0305547132</v>
          </cell>
          <cell r="M765" t="str">
            <v>đã thanh toán 17.01.2025</v>
          </cell>
        </row>
        <row r="766">
          <cell r="D766">
            <v>73183</v>
          </cell>
          <cell r="E766" t="str">
            <v>1C24TNN</v>
          </cell>
          <cell r="F766" t="str">
            <v>CÔNG TY TNHH SAIGON CO-OP FAIRPRICE. Co-opXtra Sư Vạn Hạnh</v>
          </cell>
          <cell r="G766">
            <v>2163000</v>
          </cell>
          <cell r="H766" t="str">
            <v>8%</v>
          </cell>
          <cell r="I766">
            <v>173040</v>
          </cell>
          <cell r="J766">
            <v>2336040</v>
          </cell>
          <cell r="K766" t="str">
            <v>CÔNG TY TNHH SAIGON CO-OP FAIRPRICE</v>
          </cell>
          <cell r="L766" t="str">
            <v>0312263124</v>
          </cell>
          <cell r="M766" t="str">
            <v>đã thanh toán 23.01.2025</v>
          </cell>
        </row>
        <row r="767">
          <cell r="D767">
            <v>73188</v>
          </cell>
          <cell r="E767" t="str">
            <v>1C24TNN</v>
          </cell>
          <cell r="F767" t="str">
            <v>CÔNG TY TNHH SAIGON CO-OP FAIRPRICE. Co-opXtra Long Bình</v>
          </cell>
          <cell r="G767">
            <v>1791357</v>
          </cell>
          <cell r="H767" t="str">
            <v>8%</v>
          </cell>
          <cell r="I767">
            <v>143309</v>
          </cell>
          <cell r="J767">
            <v>1934666</v>
          </cell>
          <cell r="K767" t="str">
            <v>CÔNG TY TNHH SAIGON CO-OP FAIRPRICE</v>
          </cell>
          <cell r="L767" t="str">
            <v>0312263124</v>
          </cell>
          <cell r="M767" t="str">
            <v>đã thanh toán 17.01.2025</v>
          </cell>
        </row>
        <row r="768">
          <cell r="D768">
            <v>73189</v>
          </cell>
          <cell r="E768" t="str">
            <v>1C24TNN</v>
          </cell>
          <cell r="F768" t="str">
            <v>Cửa hàng Co.op Food CC Hausneo</v>
          </cell>
          <cell r="G768">
            <v>460076</v>
          </cell>
          <cell r="H768" t="str">
            <v>8%</v>
          </cell>
          <cell r="I768">
            <v>36806</v>
          </cell>
          <cell r="J768">
            <v>496882</v>
          </cell>
          <cell r="K768" t="str">
            <v>CÔNG TY TNHH MỘT THÀNH VIÊN THỰC PHẨM SAIGON CO.OP</v>
          </cell>
          <cell r="L768" t="str">
            <v>0309129418</v>
          </cell>
          <cell r="M768" t="str">
            <v>đã thanh toán 17.01.2025</v>
          </cell>
        </row>
        <row r="769">
          <cell r="D769">
            <v>73190</v>
          </cell>
          <cell r="E769" t="str">
            <v>1C24TNN</v>
          </cell>
          <cell r="F769" t="str">
            <v>Cửa Hàng Co.opFood Đỗ Xuân Hợp 729</v>
          </cell>
          <cell r="G769">
            <v>394088</v>
          </cell>
          <cell r="H769" t="str">
            <v>8%</v>
          </cell>
          <cell r="I769">
            <v>31527</v>
          </cell>
          <cell r="J769">
            <v>425615</v>
          </cell>
          <cell r="K769" t="str">
            <v>CÔNG TY TNHH MỘT THÀNH VIÊN THỰC PHẨM SAIGON CO.OP</v>
          </cell>
          <cell r="L769" t="str">
            <v>0309129418</v>
          </cell>
          <cell r="M769" t="str">
            <v>đã thanh toán 17.01.2025</v>
          </cell>
        </row>
        <row r="770">
          <cell r="D770">
            <v>73191</v>
          </cell>
          <cell r="E770" t="str">
            <v>1C24TNN</v>
          </cell>
          <cell r="F770" t="str">
            <v>Cửa Hàng Co.opFood Chung Cư Ehome S</v>
          </cell>
          <cell r="G770">
            <v>367155</v>
          </cell>
          <cell r="H770" t="str">
            <v>8%</v>
          </cell>
          <cell r="I770">
            <v>29372</v>
          </cell>
          <cell r="J770">
            <v>396527</v>
          </cell>
          <cell r="K770" t="str">
            <v>CÔNG TY TNHH MỘT THÀNH VIÊN THỰC PHẨM SAIGON CO.OP</v>
          </cell>
          <cell r="L770" t="str">
            <v>0309129418</v>
          </cell>
          <cell r="M770" t="str">
            <v>đã thanh toán 17.01.2025</v>
          </cell>
        </row>
        <row r="771">
          <cell r="D771">
            <v>73194</v>
          </cell>
          <cell r="E771" t="str">
            <v>1C24TNN</v>
          </cell>
          <cell r="F771" t="str">
            <v>Cửa Hàng Co.opFood CC Eastern</v>
          </cell>
          <cell r="G771">
            <v>697929</v>
          </cell>
          <cell r="H771" t="str">
            <v>8%</v>
          </cell>
          <cell r="I771">
            <v>55834</v>
          </cell>
          <cell r="J771">
            <v>753763</v>
          </cell>
          <cell r="K771" t="str">
            <v>CÔNG TY TNHH MỘT THÀNH VIÊN THỰC PHẨM SAIGON CO.OP</v>
          </cell>
          <cell r="L771" t="str">
            <v>0309129418</v>
          </cell>
          <cell r="M771" t="str">
            <v>đã thanh toán 17.01.2025</v>
          </cell>
        </row>
        <row r="772">
          <cell r="D772">
            <v>73196</v>
          </cell>
          <cell r="E772" t="str">
            <v>1C24TNN</v>
          </cell>
          <cell r="F772" t="str">
            <v>Cửa Hàng Co.opFood CC Belleza</v>
          </cell>
          <cell r="G772">
            <v>700329</v>
          </cell>
          <cell r="H772" t="str">
            <v>8%</v>
          </cell>
          <cell r="I772">
            <v>56026</v>
          </cell>
          <cell r="J772">
            <v>756355</v>
          </cell>
          <cell r="K772" t="str">
            <v>CÔNG TY TNHH MỘT THÀNH VIÊN THỰC PHẨM SAIGON CO.OP</v>
          </cell>
          <cell r="L772" t="str">
            <v>0309129418</v>
          </cell>
          <cell r="M772" t="str">
            <v>đã thanh toán 17.01.2025</v>
          </cell>
        </row>
        <row r="773">
          <cell r="D773">
            <v>73198</v>
          </cell>
          <cell r="E773" t="str">
            <v>1C24TNN</v>
          </cell>
          <cell r="F773" t="str">
            <v>Cửa Hàng Co.opFood Trần Trọng Cung 65</v>
          </cell>
          <cell r="G773">
            <v>989067</v>
          </cell>
          <cell r="H773" t="str">
            <v>8%</v>
          </cell>
          <cell r="I773">
            <v>79125</v>
          </cell>
          <cell r="J773">
            <v>1068192</v>
          </cell>
          <cell r="K773" t="str">
            <v>CÔNG TY TNHH MỘT THÀNH VIÊN THỰC PHẨM SAIGON CO.OP</v>
          </cell>
          <cell r="L773" t="str">
            <v>0309129418</v>
          </cell>
          <cell r="M773" t="str">
            <v>đã thanh toán 17.01.2025</v>
          </cell>
        </row>
        <row r="774">
          <cell r="D774">
            <v>73211</v>
          </cell>
          <cell r="E774" t="str">
            <v>1C24TNN</v>
          </cell>
          <cell r="F774" t="str">
            <v>MARFOUR. Co.opMart SCA-VICTORIA</v>
          </cell>
          <cell r="G774">
            <v>3536115</v>
          </cell>
          <cell r="H774" t="str">
            <v>8%</v>
          </cell>
          <cell r="I774">
            <v>282889</v>
          </cell>
          <cell r="J774">
            <v>3819004</v>
          </cell>
          <cell r="K774" t="str">
            <v>CÔNG TY TNHH MỘT THÀNH VIÊN MARFOUR</v>
          </cell>
          <cell r="L774" t="str">
            <v>0107751489</v>
          </cell>
          <cell r="M774" t="str">
            <v>đã thanh toán 17.01.2025</v>
          </cell>
        </row>
        <row r="775">
          <cell r="D775">
            <v>73213</v>
          </cell>
          <cell r="E775" t="str">
            <v>1C24TNN</v>
          </cell>
          <cell r="F775" t="str">
            <v>CHI NHÁNH LIÊN HIỆP HTX THƯƠNG MẠI TP. HỒ CHÍ MINH - CO.OPMART BẾN TRE</v>
          </cell>
          <cell r="G775">
            <v>3537370</v>
          </cell>
          <cell r="H775" t="str">
            <v>8%</v>
          </cell>
          <cell r="I775">
            <v>282990</v>
          </cell>
          <cell r="J775">
            <v>3820360</v>
          </cell>
          <cell r="K775" t="str">
            <v>CHI NHÁNH LIÊN HIỆP HTX THƯƠNG MẠI TP. HỒ CHÍ MINH - CO.OPMART BẾN TRE</v>
          </cell>
          <cell r="L775" t="str">
            <v>0301175691-013</v>
          </cell>
          <cell r="M775" t="str">
            <v>đã thanh toán 17.01.2025</v>
          </cell>
        </row>
        <row r="776">
          <cell r="D776">
            <v>73214</v>
          </cell>
          <cell r="E776" t="str">
            <v>1C24TNN</v>
          </cell>
          <cell r="F776" t="str">
            <v>CHI NHÁNH LIÊN HIỆP HỢP TÁC XÃ THƯƠNG MẠI TP. HỒ CHÍ MINH - CO.OPMART TÂN AN</v>
          </cell>
          <cell r="G776">
            <v>1517775</v>
          </cell>
          <cell r="H776" t="str">
            <v>8%</v>
          </cell>
          <cell r="I776">
            <v>121422</v>
          </cell>
          <cell r="J776">
            <v>1639197</v>
          </cell>
          <cell r="K776" t="str">
            <v>CHI NHÁNH LIÊN HIỆP HỢP TÁC XÃ THƯƠNG MẠI TP. HỒ CHÍ MINH - CO.OPMART TÂN AN</v>
          </cell>
          <cell r="L776" t="str">
            <v>0301175691-023</v>
          </cell>
          <cell r="M776" t="str">
            <v>đã thanh toán 17.01.2025</v>
          </cell>
        </row>
        <row r="777">
          <cell r="D777">
            <v>73215</v>
          </cell>
          <cell r="E777" t="str">
            <v>1C24TNN</v>
          </cell>
          <cell r="F777" t="str">
            <v>CÔNG TY TNHH MỘT THÀNH VIÊN THƯƠNG MẠI DỊCH VỤ SÀI GÒN - PHAN THIẾT</v>
          </cell>
          <cell r="G777">
            <v>2292125</v>
          </cell>
          <cell r="H777" t="str">
            <v>8%</v>
          </cell>
          <cell r="I777">
            <v>183370</v>
          </cell>
          <cell r="J777">
            <v>2475495</v>
          </cell>
          <cell r="K777" t="str">
            <v>CÔNG TY TNHH MỘT THÀNH VIÊN THƯƠNG MẠI DỊCH VỤ SÀI GÒN - PHAN THIẾT</v>
          </cell>
          <cell r="L777" t="str">
            <v>3400452937</v>
          </cell>
          <cell r="M777" t="str">
            <v>đã thanh toán 17.01.2025</v>
          </cell>
        </row>
        <row r="778">
          <cell r="D778">
            <v>801</v>
          </cell>
          <cell r="E778" t="str">
            <v>1K24TVD</v>
          </cell>
          <cell r="F778" t="str">
            <v>Hàng trả - 9328-09328-CF BD OPAL BOULEVARD - COOPFOOD-123</v>
          </cell>
          <cell r="G778">
            <v>-184489</v>
          </cell>
          <cell r="H778" t="str">
            <v>8%</v>
          </cell>
          <cell r="I778">
            <v>-14759</v>
          </cell>
          <cell r="J778">
            <v>-199248</v>
          </cell>
          <cell r="K778" t="str">
            <v>CHI NHÁNH CÔNG TY TNHH MỘT THÀNH VIÊN THỰC PHẨM SAIGON CO.OP - CO.OP FOOD KHU VỰC BÌNH DƯƠNG</v>
          </cell>
          <cell r="L778" t="str">
            <v>0309129418-123</v>
          </cell>
          <cell r="M778" t="str">
            <v>đã thanh toán 17.01.2025</v>
          </cell>
        </row>
        <row r="779">
          <cell r="D779">
            <v>2525</v>
          </cell>
          <cell r="E779" t="str">
            <v>1K24TVB</v>
          </cell>
          <cell r="F779" t="str">
            <v>Hàng trả - 9161-09161-CF HN EUROWINDOW - phiếu HT00006332 - coop9161</v>
          </cell>
          <cell r="G779">
            <v>-900834</v>
          </cell>
          <cell r="H779" t="str">
            <v>8%</v>
          </cell>
          <cell r="I779">
            <v>-72067</v>
          </cell>
          <cell r="J779">
            <v>-972901</v>
          </cell>
          <cell r="K779" t="str">
            <v>CHI NHÁNH - CÔNG TY TNHH MỘT THÀNH VIÊN THỰC PHẨM SAIGON CO.OP - CO.OP FOOD MIỀN BẮC</v>
          </cell>
          <cell r="L779" t="str">
            <v>0309129418-115</v>
          </cell>
          <cell r="M779" t="str">
            <v>đã thanh toán 17.01.2025</v>
          </cell>
        </row>
        <row r="780">
          <cell r="D780">
            <v>2527</v>
          </cell>
          <cell r="E780" t="str">
            <v>1K24TVB</v>
          </cell>
          <cell r="F780" t="str">
            <v>Hàng trả - 9102-09102-CF HN HAPULICO - coop9102</v>
          </cell>
          <cell r="G780">
            <v>-672533</v>
          </cell>
          <cell r="H780" t="str">
            <v>8%</v>
          </cell>
          <cell r="I780">
            <v>-53803</v>
          </cell>
          <cell r="J780">
            <v>-726336</v>
          </cell>
          <cell r="K780" t="str">
            <v>CHI NHÁNH - CÔNG TY TNHH MỘT THÀNH VIÊN THỰC PHẨM SAIGON CO.OP - CO.OP FOOD MIỀN BẮC</v>
          </cell>
          <cell r="L780" t="str">
            <v>0309129418-115</v>
          </cell>
          <cell r="M780" t="str">
            <v>đã thanh toán 17.01.2025</v>
          </cell>
        </row>
        <row r="781">
          <cell r="D781">
            <v>24652</v>
          </cell>
          <cell r="E781" t="str">
            <v>1K24TVA</v>
          </cell>
          <cell r="F781" t="str">
            <v>Hàng trả - 2063-02063-CF PHAN VAN HAN 182 - coop2063</v>
          </cell>
          <cell r="G781">
            <v>-318150</v>
          </cell>
          <cell r="H781" t="str">
            <v>8%</v>
          </cell>
          <cell r="I781">
            <v>-25452</v>
          </cell>
          <cell r="J781">
            <v>-343602</v>
          </cell>
          <cell r="K781" t="str">
            <v>CÔNG TY TNHH MỘT THÀNH VIÊN THỰC PHẨM SAIGON CO.OP</v>
          </cell>
          <cell r="L781" t="str">
            <v>0309129418</v>
          </cell>
          <cell r="M781" t="str">
            <v>đã thanh toán 23.01.2025</v>
          </cell>
        </row>
        <row r="782">
          <cell r="D782">
            <v>24653</v>
          </cell>
          <cell r="E782" t="str">
            <v>1K24TVA</v>
          </cell>
          <cell r="F782" t="str">
            <v>Hàng trả - 2063-02063-CF PHAN VAN HAN 182 - coop2063</v>
          </cell>
          <cell r="G782">
            <v>-296366</v>
          </cell>
          <cell r="H782" t="str">
            <v>8%</v>
          </cell>
          <cell r="I782">
            <v>-23709</v>
          </cell>
          <cell r="J782">
            <v>-320075</v>
          </cell>
          <cell r="K782" t="str">
            <v>CÔNG TY TNHH MỘT THÀNH VIÊN THỰC PHẨM SAIGON CO.OP</v>
          </cell>
          <cell r="L782" t="str">
            <v>0309129418</v>
          </cell>
          <cell r="M782" t="str">
            <v>đã thanh toán 17.01.2025</v>
          </cell>
        </row>
        <row r="783">
          <cell r="D783">
            <v>24655</v>
          </cell>
          <cell r="E783" t="str">
            <v>1K24TVA</v>
          </cell>
          <cell r="F783" t="str">
            <v>Hàng trả - 2172-02172-CF CC CENTUM WEALTH - COOP2172</v>
          </cell>
          <cell r="G783">
            <v>-148500</v>
          </cell>
          <cell r="H783" t="str">
            <v>8%</v>
          </cell>
          <cell r="I783">
            <v>-11880</v>
          </cell>
          <cell r="J783">
            <v>-160380</v>
          </cell>
          <cell r="K783" t="str">
            <v>CÔNG TY TNHH MỘT THÀNH VIÊN THỰC PHẨM SAIGON CO.OP</v>
          </cell>
          <cell r="L783" t="str">
            <v>0309129418</v>
          </cell>
          <cell r="M783" t="str">
            <v>đã thanh toán 17.01.2025</v>
          </cell>
        </row>
        <row r="784">
          <cell r="D784">
            <v>24675</v>
          </cell>
          <cell r="E784" t="str">
            <v>1K24TVA</v>
          </cell>
          <cell r="F784" t="str">
            <v>Hàng trả - 279-00279-CF TON THAT THUYET - coop279</v>
          </cell>
          <cell r="G784">
            <v>-419160</v>
          </cell>
          <cell r="H784" t="str">
            <v>8%</v>
          </cell>
          <cell r="I784">
            <v>-33533</v>
          </cell>
          <cell r="J784">
            <v>-452693</v>
          </cell>
          <cell r="K784" t="str">
            <v>CÔNG TY TNHH MỘT THÀNH VIÊN THỰC PHẨM SAIGON CO.OP</v>
          </cell>
          <cell r="L784" t="str">
            <v>0309129418</v>
          </cell>
          <cell r="M784" t="str">
            <v>đã thanh toán 17.01.2025</v>
          </cell>
        </row>
        <row r="785">
          <cell r="D785">
            <v>24677</v>
          </cell>
          <cell r="E785" t="str">
            <v>1K24TVA</v>
          </cell>
          <cell r="F785" t="str">
            <v>Hàng trả - 2031-02031-CF TINH LO 43 - coop0146</v>
          </cell>
          <cell r="G785">
            <v>-73431</v>
          </cell>
          <cell r="H785" t="str">
            <v>8%</v>
          </cell>
          <cell r="I785">
            <v>-5874</v>
          </cell>
          <cell r="J785">
            <v>-79305</v>
          </cell>
          <cell r="K785" t="str">
            <v>CÔNG TY TNHH MỘT THÀNH VIÊN THỰC PHẨM SAIGON CO.OP</v>
          </cell>
          <cell r="L785" t="str">
            <v>0309129418</v>
          </cell>
          <cell r="M785" t="str">
            <v>đã thanh toán 17.01.2025</v>
          </cell>
        </row>
        <row r="786">
          <cell r="D786">
            <v>73219</v>
          </cell>
          <cell r="E786" t="str">
            <v>1C24TNN</v>
          </cell>
          <cell r="F786" t="str">
            <v>CÔNG TY TNHH THƯƠNG MẠI DỊCH VỤ ĐỒNG THỊNH</v>
          </cell>
          <cell r="G786">
            <v>1796220</v>
          </cell>
          <cell r="H786" t="str">
            <v>8%</v>
          </cell>
          <cell r="I786">
            <v>143698</v>
          </cell>
          <cell r="J786">
            <v>1939918</v>
          </cell>
          <cell r="K786" t="str">
            <v>CÔNG TY TNHH THƯƠNG MẠI DỊCH VỤ ĐỒNG THỊNH</v>
          </cell>
          <cell r="L786" t="str">
            <v>0309881794</v>
          </cell>
          <cell r="M786" t="str">
            <v>đã thanh toán 17.01.2025</v>
          </cell>
        </row>
        <row r="787">
          <cell r="D787">
            <v>73220</v>
          </cell>
          <cell r="E787" t="str">
            <v>1C24TNN</v>
          </cell>
          <cell r="F787" t="str">
            <v>CÔNG TY TNHH MỘT THÀNH VIÊN SÀI GÒN CO.OP PHÚ NHUẬN</v>
          </cell>
          <cell r="G787">
            <v>2023910</v>
          </cell>
          <cell r="H787" t="str">
            <v>8%</v>
          </cell>
          <cell r="I787">
            <v>161913</v>
          </cell>
          <cell r="J787">
            <v>2185823</v>
          </cell>
          <cell r="K787" t="str">
            <v>CÔNG TY TNHH MỘT THÀNH VIÊN SÀI GÒN CO.OP PHÚ NHUẬN</v>
          </cell>
          <cell r="L787" t="str">
            <v>0305778394</v>
          </cell>
          <cell r="M787" t="str">
            <v>đã thanh toán 17.01.2025</v>
          </cell>
        </row>
        <row r="788">
          <cell r="D788">
            <v>73221</v>
          </cell>
          <cell r="E788" t="str">
            <v>1C24TNN</v>
          </cell>
          <cell r="F788" t="str">
            <v>CÔNG TY TNHH MỘT THÀNH VIÊN SÀI GÒN CO.OP PHÚ NHUẬN</v>
          </cell>
          <cell r="G788">
            <v>551250</v>
          </cell>
          <cell r="H788" t="str">
            <v>8%</v>
          </cell>
          <cell r="I788">
            <v>44100</v>
          </cell>
          <cell r="J788">
            <v>595350</v>
          </cell>
          <cell r="K788" t="str">
            <v>CÔNG TY TNHH MỘT THÀNH VIÊN SÀI GÒN CO.OP PHÚ NHUẬN</v>
          </cell>
          <cell r="L788" t="str">
            <v>0305778394</v>
          </cell>
          <cell r="M788" t="str">
            <v>đã thanh toán 23.01.2025</v>
          </cell>
        </row>
        <row r="789">
          <cell r="D789">
            <v>73228</v>
          </cell>
          <cell r="E789" t="str">
            <v>1C24TNN</v>
          </cell>
          <cell r="F789" t="str">
            <v>CÔNG TY TNHH MỘT THÀNH VIÊN SÀI GÒN CO.OP RẠCH MIỄU</v>
          </cell>
          <cell r="G789">
            <v>2142000</v>
          </cell>
          <cell r="H789" t="str">
            <v>8%</v>
          </cell>
          <cell r="I789">
            <v>171360</v>
          </cell>
          <cell r="J789">
            <v>2313360</v>
          </cell>
          <cell r="K789" t="str">
            <v>CÔNG TY TNHH MỘT THÀNH VIÊN SÀI GÒN CO.OP RẠCH MIỄU</v>
          </cell>
          <cell r="L789" t="str">
            <v>0308123011</v>
          </cell>
          <cell r="M789" t="str">
            <v>đã thanh toán 23.01.2025</v>
          </cell>
        </row>
        <row r="790">
          <cell r="D790">
            <v>73229</v>
          </cell>
          <cell r="E790" t="str">
            <v>1C24TNN</v>
          </cell>
          <cell r="F790" t="str">
            <v>Cửa hàng Co.op Food Phan Văn Hân 182</v>
          </cell>
          <cell r="G790">
            <v>318150</v>
          </cell>
          <cell r="H790" t="str">
            <v>8%</v>
          </cell>
          <cell r="I790">
            <v>25452</v>
          </cell>
          <cell r="J790">
            <v>343602</v>
          </cell>
          <cell r="K790" t="str">
            <v>CÔNG TY TNHH MỘT THÀNH VIÊN THỰC PHẨM SAIGON CO.OP</v>
          </cell>
          <cell r="L790" t="str">
            <v>0309129418</v>
          </cell>
          <cell r="M790" t="str">
            <v>đã thanh toán 23.01.2025</v>
          </cell>
        </row>
        <row r="791">
          <cell r="D791">
            <v>73231</v>
          </cell>
          <cell r="E791" t="str">
            <v>1C24TNN</v>
          </cell>
          <cell r="F791" t="str">
            <v>Cửa Hàng Co.opFood Hoàng Diệu 2</v>
          </cell>
          <cell r="G791">
            <v>1042525</v>
          </cell>
          <cell r="H791" t="str">
            <v>8%</v>
          </cell>
          <cell r="I791">
            <v>83402</v>
          </cell>
          <cell r="J791">
            <v>1125927</v>
          </cell>
          <cell r="K791" t="str">
            <v>CÔNG TY TNHH MỘT THÀNH VIÊN THỰC PHẨM SAIGON CO.OP</v>
          </cell>
          <cell r="L791" t="str">
            <v>0309129418</v>
          </cell>
          <cell r="M791" t="str">
            <v>đã thanh toán 17.01.2025</v>
          </cell>
        </row>
        <row r="792">
          <cell r="D792">
            <v>73233</v>
          </cell>
          <cell r="E792" t="str">
            <v>1C24TNN</v>
          </cell>
          <cell r="F792" t="str">
            <v>Cửa Hàng Co.opFood CC Linh Tây Tower</v>
          </cell>
          <cell r="G792">
            <v>1544605</v>
          </cell>
          <cell r="H792" t="str">
            <v>8%</v>
          </cell>
          <cell r="I792">
            <v>123568</v>
          </cell>
          <cell r="J792">
            <v>1668173</v>
          </cell>
          <cell r="K792" t="str">
            <v>CÔNG TY TNHH MỘT THÀNH VIÊN THỰC PHẨM SAIGON CO.OP</v>
          </cell>
          <cell r="L792" t="str">
            <v>0309129418</v>
          </cell>
          <cell r="M792" t="str">
            <v>đã thanh toán 17.01.2025</v>
          </cell>
        </row>
        <row r="793">
          <cell r="D793">
            <v>73234</v>
          </cell>
          <cell r="E793" t="str">
            <v>1C24TNN</v>
          </cell>
          <cell r="F793" t="str">
            <v>CÔNG TY TNHH SAIGON CO-OP FAIRPRICE. Co-opXtra Linh Trung</v>
          </cell>
          <cell r="G793">
            <v>5468930</v>
          </cell>
          <cell r="H793" t="str">
            <v>8%</v>
          </cell>
          <cell r="I793">
            <v>437514</v>
          </cell>
          <cell r="J793">
            <v>5906444</v>
          </cell>
          <cell r="K793" t="str">
            <v>CÔNG TY TNHH SAIGON CO-OP FAIRPRICE</v>
          </cell>
          <cell r="L793" t="str">
            <v>0312263124</v>
          </cell>
          <cell r="M793" t="str">
            <v>đã thanh toán 17.01.2025</v>
          </cell>
        </row>
        <row r="794">
          <cell r="D794">
            <v>73235</v>
          </cell>
          <cell r="E794" t="str">
            <v>1C24TNN</v>
          </cell>
          <cell r="F794" t="str">
            <v>Cửa Hàng Co.opFood BD Xuyên Á 209</v>
          </cell>
          <cell r="G794">
            <v>1295741</v>
          </cell>
          <cell r="H794" t="str">
            <v>8%</v>
          </cell>
          <cell r="I794">
            <v>103659</v>
          </cell>
          <cell r="J794">
            <v>1399400</v>
          </cell>
          <cell r="K794" t="str">
            <v>CHI NHÁNH CÔNG TY TNHH MỘT THÀNH VIÊN THỰC PHẨM SAIGON CO.OP - CO.OP FOOD KHU VỰC BÌNH DƯƠNG</v>
          </cell>
          <cell r="L794" t="str">
            <v>0309129418-123</v>
          </cell>
          <cell r="M794" t="str">
            <v>đã thanh toán 17.01.2025</v>
          </cell>
        </row>
        <row r="795">
          <cell r="D795">
            <v>73236</v>
          </cell>
          <cell r="E795" t="str">
            <v>1C24TNN</v>
          </cell>
          <cell r="F795" t="str">
            <v>Cửa Hàng Co.op Food BD CC Bcons Garden</v>
          </cell>
          <cell r="G795">
            <v>560612</v>
          </cell>
          <cell r="H795" t="str">
            <v>8%</v>
          </cell>
          <cell r="I795">
            <v>44849</v>
          </cell>
          <cell r="J795">
            <v>605461</v>
          </cell>
          <cell r="K795" t="str">
            <v>CHI NHÁNH CÔNG TY TNHH MỘT THÀNH VIÊN THỰC PHẨM SAIGON CO.OP - CO.OP FOOD KHU VỰC BÌNH DƯƠNG</v>
          </cell>
          <cell r="L795" t="str">
            <v>0309129418-123</v>
          </cell>
          <cell r="M795" t="str">
            <v>đã thanh toán 17.01.2025</v>
          </cell>
        </row>
        <row r="796">
          <cell r="D796">
            <v>73238</v>
          </cell>
          <cell r="E796" t="str">
            <v>1C24TNN</v>
          </cell>
          <cell r="F796" t="str">
            <v>Cửa Hàng Co.opFood ĐS3 Hiệp Bình Phước</v>
          </cell>
          <cell r="G796">
            <v>831087</v>
          </cell>
          <cell r="H796" t="str">
            <v>8%</v>
          </cell>
          <cell r="I796">
            <v>66487</v>
          </cell>
          <cell r="J796">
            <v>897574</v>
          </cell>
          <cell r="K796" t="str">
            <v>CÔNG TY TNHH MỘT THÀNH VIÊN THỰC PHẨM SAIGON CO.OP</v>
          </cell>
          <cell r="L796" t="str">
            <v>0309129418</v>
          </cell>
          <cell r="M796" t="str">
            <v>đã thanh toán 17.01.2025</v>
          </cell>
        </row>
        <row r="797">
          <cell r="D797">
            <v>73239</v>
          </cell>
          <cell r="E797" t="str">
            <v>1C24TNN</v>
          </cell>
          <cell r="F797" t="str">
            <v>Cửa Hàng Co.opFood CC Lovera Khang Điền</v>
          </cell>
          <cell r="G797">
            <v>877378</v>
          </cell>
          <cell r="H797" t="str">
            <v>8%</v>
          </cell>
          <cell r="I797">
            <v>70190</v>
          </cell>
          <cell r="J797">
            <v>947568</v>
          </cell>
          <cell r="K797" t="str">
            <v>CÔNG TY TNHH MỘT THÀNH VIÊN THỰC PHẨM SAIGON CO.OP</v>
          </cell>
          <cell r="L797" t="str">
            <v>0309129418</v>
          </cell>
          <cell r="M797" t="str">
            <v>đã thanh toán 17.01.2025</v>
          </cell>
        </row>
        <row r="798">
          <cell r="D798">
            <v>73242</v>
          </cell>
          <cell r="E798" t="str">
            <v>1C24TNN</v>
          </cell>
          <cell r="F798" t="str">
            <v>Cửa Hàng Co.opFood CC Calla Garden</v>
          </cell>
          <cell r="G798">
            <v>704013</v>
          </cell>
          <cell r="H798" t="str">
            <v>8%</v>
          </cell>
          <cell r="I798">
            <v>56321</v>
          </cell>
          <cell r="J798">
            <v>760334</v>
          </cell>
          <cell r="K798" t="str">
            <v>CÔNG TY TNHH MỘT THÀNH VIÊN THỰC PHẨM SAIGON CO.OP</v>
          </cell>
          <cell r="L798" t="str">
            <v>0309129418</v>
          </cell>
          <cell r="M798" t="str">
            <v>đã thanh toán 17.01.2025</v>
          </cell>
        </row>
        <row r="799">
          <cell r="D799">
            <v>73247</v>
          </cell>
          <cell r="E799" t="str">
            <v>1C24TNN</v>
          </cell>
          <cell r="F799" t="str">
            <v>Bán hàng CÔNG TY TNHH MỘT THÀNH VIÊN CO.OPMART THANH HÓA theo hóa đơn 00073247</v>
          </cell>
          <cell r="G799">
            <v>6805410</v>
          </cell>
          <cell r="H799" t="str">
            <v>8%</v>
          </cell>
          <cell r="I799">
            <v>544433</v>
          </cell>
          <cell r="J799">
            <v>7349843</v>
          </cell>
          <cell r="K799" t="str">
            <v>CÔNG TY TNHH MỘT THÀNH VIÊN CO.OPMART THANH HÓA</v>
          </cell>
          <cell r="L799" t="str">
            <v>2801917948</v>
          </cell>
          <cell r="M799" t="str">
            <v>đã thanh toán 17.01.2025</v>
          </cell>
        </row>
        <row r="800">
          <cell r="D800">
            <v>73273</v>
          </cell>
          <cell r="E800" t="str">
            <v>1C24TNN</v>
          </cell>
          <cell r="F800" t="str">
            <v>Cửa Hàng Co.opFood Phạm Văn Bạch</v>
          </cell>
          <cell r="G800">
            <v>2803060</v>
          </cell>
          <cell r="H800" t="str">
            <v>8%</v>
          </cell>
          <cell r="I800">
            <v>224245</v>
          </cell>
          <cell r="J800">
            <v>3027305</v>
          </cell>
          <cell r="K800" t="str">
            <v>CÔNG TY TNHH MỘT THÀNH VIÊN THỰC PHẨM SAIGON CO.OP</v>
          </cell>
          <cell r="L800" t="str">
            <v>0309129418</v>
          </cell>
          <cell r="M800" t="str">
            <v>đã thanh toán 17.01.2025</v>
          </cell>
        </row>
        <row r="801">
          <cell r="D801">
            <v>73281</v>
          </cell>
          <cell r="E801" t="str">
            <v>1C24TNN</v>
          </cell>
          <cell r="F801" t="str">
            <v>Bán hàng CÔNG TY TNHH MỘT THÀNH VIÊN CO.OPMART HẢI PHÒNG theo hóa đơn 00073281</v>
          </cell>
          <cell r="G801">
            <v>8274030</v>
          </cell>
          <cell r="H801" t="str">
            <v>8%</v>
          </cell>
          <cell r="I801">
            <v>661922</v>
          </cell>
          <cell r="J801">
            <v>8935952</v>
          </cell>
          <cell r="K801" t="str">
            <v>CÔNG TY TNHH MỘT THÀNH VIÊN CO.OPMART HẢI PHÒNG</v>
          </cell>
          <cell r="L801" t="str">
            <v>0201264531</v>
          </cell>
          <cell r="M801" t="str">
            <v>đã thanh toán 17.01.2025</v>
          </cell>
        </row>
        <row r="802">
          <cell r="D802">
            <v>73300</v>
          </cell>
          <cell r="E802" t="str">
            <v>1C24TNN</v>
          </cell>
          <cell r="F802" t="str">
            <v>CHI NHÁNH LIÊN HIỆP HTX TM TP.HCM - CO.OPMART CAO LÃNH</v>
          </cell>
          <cell r="G802">
            <v>1060500</v>
          </cell>
          <cell r="H802" t="str">
            <v>8%</v>
          </cell>
          <cell r="I802">
            <v>84840</v>
          </cell>
          <cell r="J802">
            <v>1145340</v>
          </cell>
          <cell r="K802" t="str">
            <v>CHI NHÁNH LIÊN HIỆP HTX TM TP.HCM - CO.OPMART CAO LÃNH</v>
          </cell>
          <cell r="L802" t="str">
            <v>0301175691-012</v>
          </cell>
          <cell r="M802" t="str">
            <v>đã thanh toán 23.01.2025</v>
          </cell>
        </row>
        <row r="803">
          <cell r="D803">
            <v>73301</v>
          </cell>
          <cell r="E803" t="str">
            <v>1C24TNN</v>
          </cell>
          <cell r="F803" t="str">
            <v>CÔNG TY TRÁCH NHIỆM HỮU HẠN THƯƠNG MẠI DỊCH VỤ SÀI GÒN - TÂY NINH</v>
          </cell>
          <cell r="G803">
            <v>530250</v>
          </cell>
          <cell r="H803" t="str">
            <v>8%</v>
          </cell>
          <cell r="I803">
            <v>42420</v>
          </cell>
          <cell r="J803">
            <v>572670</v>
          </cell>
          <cell r="K803" t="str">
            <v>CÔNG TY TRÁCH NHIỆM HỮU HẠN THƯƠNG MẠI DỊCH VỤ SÀI GÒN - TÂY NINH</v>
          </cell>
          <cell r="L803" t="str">
            <v>3900895373</v>
          </cell>
          <cell r="M803" t="str">
            <v>đã thanh toán 23.01.2025</v>
          </cell>
        </row>
        <row r="804">
          <cell r="D804">
            <v>73302</v>
          </cell>
          <cell r="E804" t="str">
            <v>1C24TNN</v>
          </cell>
          <cell r="F804" t="str">
            <v>CÔNG TY TNHH MỘT THÀNH VIÊN CO.OPMART CẦN THƠ</v>
          </cell>
          <cell r="G804">
            <v>1611750</v>
          </cell>
          <cell r="H804" t="str">
            <v>8%</v>
          </cell>
          <cell r="I804">
            <v>128940</v>
          </cell>
          <cell r="J804">
            <v>1740690</v>
          </cell>
          <cell r="K804" t="str">
            <v>CÔNG TY TNHH MỘT THÀNH VIÊN CO.OPMART CẦN THƠ</v>
          </cell>
          <cell r="L804" t="str">
            <v>1801312884</v>
          </cell>
          <cell r="M804" t="str">
            <v>đã thanh toán 23.01.2025</v>
          </cell>
        </row>
        <row r="805">
          <cell r="D805">
            <v>73303</v>
          </cell>
          <cell r="E805" t="str">
            <v>1C24TNN</v>
          </cell>
          <cell r="F805" t="str">
            <v>CHI NHÁNH LIÊN HIỆP HỢP TÁC XÃ THƯƠNG MẠI TP. HỒ CHÍ MINH-CO.OPMART TÂN CHÂU</v>
          </cell>
          <cell r="G805">
            <v>1081500</v>
          </cell>
          <cell r="H805" t="str">
            <v>8%</v>
          </cell>
          <cell r="I805">
            <v>86520</v>
          </cell>
          <cell r="J805">
            <v>1168020</v>
          </cell>
          <cell r="K805" t="str">
            <v>CHI NHÁNH LIÊN HIỆP HỢP TÁC XÃ THƯƠNG MẠI TP. HỒ CHÍ MINH-CO.OPMART TÂN CHÂU</v>
          </cell>
          <cell r="L805" t="str">
            <v>0301175691-032</v>
          </cell>
          <cell r="M805" t="str">
            <v>đã thanh toán 23.01.2025</v>
          </cell>
        </row>
        <row r="806">
          <cell r="D806">
            <v>73304</v>
          </cell>
          <cell r="E806" t="str">
            <v>1C24TNN</v>
          </cell>
          <cell r="F806" t="str">
            <v>CHI NHÁNH LIÊN HIỆP HỢP TÁC XÃ THƯƠNG MẠI TP. HỒ CHÍ MINH-CO.OPMART SA ĐÉC</v>
          </cell>
          <cell r="G806">
            <v>6554530</v>
          </cell>
          <cell r="H806" t="str">
            <v>8%</v>
          </cell>
          <cell r="I806">
            <v>524362</v>
          </cell>
          <cell r="J806">
            <v>7078892</v>
          </cell>
          <cell r="K806" t="str">
            <v>CHI NHÁNH LIÊN HIỆP HỢP TÁC XÃ THƯƠNG MẠI TP. HỒ CHÍ MINH-CO.OPMART SA ĐÉC</v>
          </cell>
          <cell r="L806" t="str">
            <v>0301175691-026</v>
          </cell>
          <cell r="M806" t="str">
            <v>đã thanh toán 17.01.2025</v>
          </cell>
        </row>
        <row r="807">
          <cell r="D807">
            <v>73305</v>
          </cell>
          <cell r="E807" t="str">
            <v>1C24TNN</v>
          </cell>
          <cell r="F807" t="str">
            <v>CHI NHÁNH LIÊN HIỆP HTX TM TP.HCM - CO.OPMART CAO LÃNH</v>
          </cell>
          <cell r="G807">
            <v>1844890</v>
          </cell>
          <cell r="H807" t="str">
            <v>8%</v>
          </cell>
          <cell r="I807">
            <v>147591</v>
          </cell>
          <cell r="J807">
            <v>1992481</v>
          </cell>
          <cell r="K807" t="str">
            <v>CHI NHÁNH LIÊN HIỆP HTX TM TP.HCM - CO.OPMART CAO LÃNH</v>
          </cell>
          <cell r="L807" t="str">
            <v>0301175691-012</v>
          </cell>
          <cell r="M807" t="str">
            <v>đã thanh toán 17.01.2025</v>
          </cell>
        </row>
        <row r="808">
          <cell r="D808">
            <v>73306</v>
          </cell>
          <cell r="E808" t="str">
            <v>1C24TNN</v>
          </cell>
          <cell r="F808" t="str">
            <v>CÔNG TY TNHH MỘT THÀNH VIÊN CO.OPMART CẦN THƠ</v>
          </cell>
          <cell r="G808">
            <v>666348</v>
          </cell>
          <cell r="H808" t="str">
            <v>8%</v>
          </cell>
          <cell r="I808">
            <v>53308</v>
          </cell>
          <cell r="J808">
            <v>719656</v>
          </cell>
          <cell r="K808" t="str">
            <v>CÔNG TY TNHH MỘT THÀNH VIÊN CO.OPMART CẦN THƠ</v>
          </cell>
          <cell r="L808" t="str">
            <v>1801312884</v>
          </cell>
          <cell r="M808" t="str">
            <v>đã thanh toán 17.01.2025</v>
          </cell>
        </row>
        <row r="809">
          <cell r="D809">
            <v>73307</v>
          </cell>
          <cell r="E809" t="str">
            <v>1C24TNN</v>
          </cell>
          <cell r="F809" t="str">
            <v>CÔNG TY TNHH MỘT THÀNH VIÊN CO.OPMART TRẢNG BÀNG</v>
          </cell>
          <cell r="G809">
            <v>910040</v>
          </cell>
          <cell r="H809" t="str">
            <v>8%</v>
          </cell>
          <cell r="I809">
            <v>72803</v>
          </cell>
          <cell r="J809">
            <v>982843</v>
          </cell>
          <cell r="K809" t="str">
            <v>CÔNG TY TNHH MỘT THÀNH VIÊN CO.OPMART TRẢNG BÀNG</v>
          </cell>
          <cell r="L809" t="str">
            <v>3901170316</v>
          </cell>
          <cell r="M809" t="str">
            <v>đã thanh toán 17.01.2025</v>
          </cell>
        </row>
        <row r="810">
          <cell r="D810">
            <v>73308</v>
          </cell>
          <cell r="E810" t="str">
            <v>1C24TNN</v>
          </cell>
          <cell r="F810" t="str">
            <v>CHI NHÁNH LIÊN HIỆP HỢP TÁC XÃ THƯƠNG MẠI TP. HỒ CHÍ MINH - CO.OPMART CHÂU ĐỐC</v>
          </cell>
          <cell r="G810">
            <v>752730</v>
          </cell>
          <cell r="H810" t="str">
            <v>8%</v>
          </cell>
          <cell r="I810">
            <v>60218</v>
          </cell>
          <cell r="J810">
            <v>812948</v>
          </cell>
          <cell r="K810" t="str">
            <v>CHI NHÁNH LIÊN HIỆP HỢP TÁC XÃ THƯƠNG MẠI TP. HỒ CHÍ MINH - CO.OPMART CHÂU ĐỐC</v>
          </cell>
          <cell r="L810" t="str">
            <v>0301175691-029</v>
          </cell>
          <cell r="M810" t="str">
            <v>đã thanh toán 17.01.2025</v>
          </cell>
        </row>
        <row r="811">
          <cell r="D811">
            <v>73309</v>
          </cell>
          <cell r="E811" t="str">
            <v>1C24TNN</v>
          </cell>
          <cell r="F811" t="str">
            <v>CÔNG TY TNHH MTV THƯƠNG MẠI SÀI GÒN - HẬU GIANG</v>
          </cell>
          <cell r="G811">
            <v>2767335</v>
          </cell>
          <cell r="H811" t="str">
            <v>8%</v>
          </cell>
          <cell r="I811">
            <v>221387</v>
          </cell>
          <cell r="J811">
            <v>2988722</v>
          </cell>
          <cell r="K811" t="str">
            <v>CÔNG TY TNHH MTV THƯƠNG MẠI SÀI GÒN - HẬU GIANG</v>
          </cell>
          <cell r="L811" t="str">
            <v>6300028342</v>
          </cell>
          <cell r="M811" t="str">
            <v>đã thanh toán 17.01.2025</v>
          </cell>
        </row>
        <row r="812">
          <cell r="D812">
            <v>73310</v>
          </cell>
          <cell r="E812" t="str">
            <v>1C24TNN</v>
          </cell>
          <cell r="F812" t="str">
            <v>CHI NHÁNH LIÊN HIỆP HỢP TÁC XÃ THƯƠNG MẠI TP. HỒ CHÍ MINH-CO.OPMART GÒ DẦU</v>
          </cell>
          <cell r="G812">
            <v>894420</v>
          </cell>
          <cell r="H812" t="str">
            <v>8%</v>
          </cell>
          <cell r="I812">
            <v>71554</v>
          </cell>
          <cell r="J812">
            <v>965974</v>
          </cell>
          <cell r="K812" t="str">
            <v>CHI NHÁNH LIÊN HIỆP HỢP TÁC XÃ THƯƠNG MẠI TP. HỒ CHÍ MINH-CO.OPMART GÒ DẦU</v>
          </cell>
          <cell r="L812" t="str">
            <v>0301175691-041</v>
          </cell>
          <cell r="M812" t="str">
            <v>đã thanh toán 17.01.2025</v>
          </cell>
        </row>
        <row r="813">
          <cell r="D813">
            <v>73311</v>
          </cell>
          <cell r="E813" t="str">
            <v>1C24TNN</v>
          </cell>
          <cell r="F813" t="str">
            <v>Cửa Hàng Co.opFood CT Lê Hồng Phong</v>
          </cell>
          <cell r="G813">
            <v>622160</v>
          </cell>
          <cell r="H813" t="str">
            <v>8%</v>
          </cell>
          <cell r="I813">
            <v>49773</v>
          </cell>
          <cell r="J813">
            <v>671933</v>
          </cell>
          <cell r="K813" t="str">
            <v>CHI NHÁNH CÔNG TY TNHH MỘT THÀNH VIÊN THỰC PHẨM SAIGON CO.OP - CO.OP FOOD KHU VỰC CẦN THƠ</v>
          </cell>
          <cell r="L813" t="str">
            <v>0309129418-144</v>
          </cell>
          <cell r="M813" t="str">
            <v>đã thanh toán 17.01.2025</v>
          </cell>
        </row>
        <row r="814">
          <cell r="D814">
            <v>73314</v>
          </cell>
          <cell r="E814" t="str">
            <v>1C24TNN</v>
          </cell>
          <cell r="F814" t="str">
            <v>Co.op Food Hapulico</v>
          </cell>
          <cell r="G814">
            <v>2306268</v>
          </cell>
          <cell r="H814" t="str">
            <v>8%</v>
          </cell>
          <cell r="I814">
            <v>184501</v>
          </cell>
          <cell r="J814">
            <v>2490769</v>
          </cell>
          <cell r="K814" t="str">
            <v>CHI NHÁNH - CÔNG TY TNHH MỘT THÀNH VIÊN THỰC PHẨM SAIGON CO.OP - CO.OP FOOD MIỀN BẮC</v>
          </cell>
          <cell r="L814" t="str">
            <v>0309129418-115</v>
          </cell>
          <cell r="M814" t="str">
            <v>đã thanh toán 17.01.2025</v>
          </cell>
        </row>
        <row r="815">
          <cell r="D815">
            <v>73315</v>
          </cell>
          <cell r="E815" t="str">
            <v>1C24TNN</v>
          </cell>
          <cell r="F815" t="str">
            <v>Cửa hàng Co.op Food HN Thái Hà CT4</v>
          </cell>
          <cell r="G815">
            <v>922445</v>
          </cell>
          <cell r="H815" t="str">
            <v>8%</v>
          </cell>
          <cell r="I815">
            <v>73796</v>
          </cell>
          <cell r="J815">
            <v>996241</v>
          </cell>
          <cell r="K815" t="str">
            <v>CHI NHÁNH - CÔNG TY TNHH MỘT THÀNH VIÊN THỰC PHẨM SAIGON CO.OP - CO.OP FOOD MIỀN BẮC</v>
          </cell>
          <cell r="L815" t="str">
            <v>0309129418-115</v>
          </cell>
          <cell r="M815" t="str">
            <v>đã thanh toán 17.01.2025</v>
          </cell>
        </row>
        <row r="816">
          <cell r="D816">
            <v>24768</v>
          </cell>
          <cell r="E816" t="str">
            <v>1K24TVA</v>
          </cell>
          <cell r="F816" t="str">
            <v>Hàng trả - 2167-02167-CF TAY HOA - Coopfood2167</v>
          </cell>
          <cell r="G816">
            <v>-615937</v>
          </cell>
          <cell r="H816" t="str">
            <v>8%</v>
          </cell>
          <cell r="I816">
            <v>-49275</v>
          </cell>
          <cell r="J816">
            <v>-665212</v>
          </cell>
          <cell r="K816" t="str">
            <v>CÔNG TY TNHH MỘT THÀNH VIÊN THỰC PHẨM SAIGON CO.OP</v>
          </cell>
          <cell r="L816" t="str">
            <v>0309129418</v>
          </cell>
          <cell r="M816" t="str">
            <v>đã thanh toán 17.01.2025</v>
          </cell>
        </row>
        <row r="817">
          <cell r="D817">
            <v>24869</v>
          </cell>
          <cell r="E817" t="str">
            <v>1K24TVA</v>
          </cell>
          <cell r="F817" t="str">
            <v>Hàng trả - 2035-02035-CF TRAN VAN DANH 12 - coop2035</v>
          </cell>
          <cell r="G817">
            <v>-299704</v>
          </cell>
          <cell r="H817" t="str">
            <v>8%</v>
          </cell>
          <cell r="I817">
            <v>-23976</v>
          </cell>
          <cell r="J817">
            <v>-323680</v>
          </cell>
          <cell r="K817" t="str">
            <v>CÔNG TY TNHH MỘT THÀNH VIÊN THỰC PHẨM SAIGON CO.OP</v>
          </cell>
          <cell r="L817" t="str">
            <v>0309129418</v>
          </cell>
          <cell r="M817" t="str">
            <v>đã thanh toán 17.01.2025</v>
          </cell>
        </row>
        <row r="818">
          <cell r="D818">
            <v>73318</v>
          </cell>
          <cell r="E818" t="str">
            <v>1C24TNN</v>
          </cell>
          <cell r="F818" t="str">
            <v>CÔNG TY TNHH MỘT THÀNH VIÊN SÀI GÒN CO.OP ĐÌNH CHIỂU</v>
          </cell>
          <cell r="G818">
            <v>709500</v>
          </cell>
          <cell r="H818" t="str">
            <v>8%</v>
          </cell>
          <cell r="I818">
            <v>56760</v>
          </cell>
          <cell r="J818">
            <v>766260</v>
          </cell>
          <cell r="K818" t="str">
            <v>CÔNG TY TNHH MỘT THÀNH VIÊN SÀI GÒN CO.OP ĐÌNH CHIỂU</v>
          </cell>
          <cell r="L818" t="str">
            <v>0305772762</v>
          </cell>
          <cell r="M818" t="str">
            <v>đã thanh toán 17.01.2025</v>
          </cell>
        </row>
        <row r="819">
          <cell r="D819">
            <v>73319</v>
          </cell>
          <cell r="E819" t="str">
            <v>1C24TNN</v>
          </cell>
          <cell r="F819" t="str">
            <v>CÔNG TY TNHH MỘT THÀNH VIÊN SÀI GÒN CO.OP ĐÌNH CHIỂU</v>
          </cell>
          <cell r="G819">
            <v>1590750</v>
          </cell>
          <cell r="H819" t="str">
            <v>8%</v>
          </cell>
          <cell r="I819">
            <v>127260</v>
          </cell>
          <cell r="J819">
            <v>1718010</v>
          </cell>
          <cell r="K819" t="str">
            <v>CÔNG TY TNHH MỘT THÀNH VIÊN SÀI GÒN CO.OP ĐÌNH CHIỂU</v>
          </cell>
          <cell r="L819" t="str">
            <v>0305772762</v>
          </cell>
          <cell r="M819" t="str">
            <v>đã thanh toán 23.01.2025</v>
          </cell>
        </row>
        <row r="820">
          <cell r="D820">
            <v>73325</v>
          </cell>
          <cell r="E820" t="str">
            <v>1C24TNN</v>
          </cell>
          <cell r="F820" t="str">
            <v>CHI NHÁNH LIÊN HIỆP HỢP TÁC XÃ THƯƠNG MẠI TP. HỒ CHÍ MINH - CO.OPMART NGUYỄN BÌNH</v>
          </cell>
          <cell r="G820">
            <v>2982080</v>
          </cell>
          <cell r="H820" t="str">
            <v>8%</v>
          </cell>
          <cell r="I820">
            <v>238566</v>
          </cell>
          <cell r="J820">
            <v>3220646</v>
          </cell>
          <cell r="K820" t="str">
            <v>CHI NHÁNH LIÊN HIỆP HỢP TÁC XÃ THƯƠNG MẠI TP. HỒ CHÍ MINH - CO.OPMART NGUYỄN BÌNH</v>
          </cell>
          <cell r="L820" t="str">
            <v>0301175691-020</v>
          </cell>
          <cell r="M820" t="str">
            <v>đã thanh toán 17.01.2025</v>
          </cell>
        </row>
        <row r="821">
          <cell r="D821">
            <v>73327</v>
          </cell>
          <cell r="E821" t="str">
            <v>1C24TNN</v>
          </cell>
          <cell r="F821" t="str">
            <v>Cửa Hàng Co.opFood CC Dragon Hill</v>
          </cell>
          <cell r="G821">
            <v>1184409</v>
          </cell>
          <cell r="H821" t="str">
            <v>8%</v>
          </cell>
          <cell r="I821">
            <v>94753</v>
          </cell>
          <cell r="J821">
            <v>1279162</v>
          </cell>
          <cell r="K821" t="str">
            <v>CÔNG TY TNHH MỘT THÀNH VIÊN THỰC PHẨM SAIGON CO.OP</v>
          </cell>
          <cell r="L821" t="str">
            <v>0309129418</v>
          </cell>
          <cell r="M821" t="str">
            <v>đã thanh toán 17.01.2025</v>
          </cell>
        </row>
        <row r="822">
          <cell r="D822">
            <v>73329</v>
          </cell>
          <cell r="E822" t="str">
            <v>1C24TNN</v>
          </cell>
          <cell r="F822" t="str">
            <v>CÔNG TY TNHH MỘT THÀNH VIÊN SÀI GÒN CO.OP CỐNG QUỲNH</v>
          </cell>
          <cell r="G822">
            <v>2386750</v>
          </cell>
          <cell r="H822" t="str">
            <v>8%</v>
          </cell>
          <cell r="I822">
            <v>190940</v>
          </cell>
          <cell r="J822">
            <v>2577690</v>
          </cell>
          <cell r="K822" t="str">
            <v>CÔNG TY TNHH MỘT THÀNH VIÊN SÀI GÒN CO.OP CỐNG QUỲNH</v>
          </cell>
          <cell r="L822" t="str">
            <v>0305784415</v>
          </cell>
          <cell r="M822" t="str">
            <v>đã thanh toán 17.01.2025</v>
          </cell>
        </row>
        <row r="823">
          <cell r="D823">
            <v>73330</v>
          </cell>
          <cell r="E823" t="str">
            <v>1C24TNN</v>
          </cell>
          <cell r="F823" t="str">
            <v>CÔNG TY TNHH MỘT THÀNH VIÊN SÀI GÒN CO.OP CỐNG QUỲNH</v>
          </cell>
          <cell r="G823">
            <v>551250</v>
          </cell>
          <cell r="H823" t="str">
            <v>8%</v>
          </cell>
          <cell r="I823">
            <v>44100</v>
          </cell>
          <cell r="J823">
            <v>595350</v>
          </cell>
          <cell r="K823" t="str">
            <v>CÔNG TY TNHH MỘT THÀNH VIÊN SÀI GÒN CO.OP CỐNG QUỲNH</v>
          </cell>
          <cell r="L823" t="str">
            <v>0305784415</v>
          </cell>
          <cell r="M823" t="str">
            <v>đã thanh toán 23.01.2025</v>
          </cell>
        </row>
        <row r="824">
          <cell r="D824">
            <v>73332</v>
          </cell>
          <cell r="E824" t="str">
            <v>1C24TNN</v>
          </cell>
          <cell r="F824" t="str">
            <v>CHI NHÁNH LIÊN HIỆP HỢP TÁC XÃ THƯƠNG MẠI TP. HỒ CHÍ MINH - CO.OPMART ĐỒNG VĂN CỐNG</v>
          </cell>
          <cell r="G824">
            <v>4236540</v>
          </cell>
          <cell r="H824" t="str">
            <v>8%</v>
          </cell>
          <cell r="I824">
            <v>338923</v>
          </cell>
          <cell r="J824">
            <v>4575463</v>
          </cell>
          <cell r="K824" t="str">
            <v>CHI NHÁNH LIÊN HIỆP HỢP TÁC XÃ THƯƠNG MẠI TP. HỒ CHÍ MINH - CO.OPMART ĐỒNG VĂN CỐNG</v>
          </cell>
          <cell r="L824" t="str">
            <v>0301175691-031</v>
          </cell>
          <cell r="M824" t="str">
            <v>đã thanh toán 17.01.2025</v>
          </cell>
        </row>
        <row r="825">
          <cell r="D825">
            <v>73333</v>
          </cell>
          <cell r="E825" t="str">
            <v>1C24TNN</v>
          </cell>
          <cell r="F825" t="str">
            <v>Cửa Hàng Co.opFood CC Petroland</v>
          </cell>
          <cell r="G825">
            <v>738405</v>
          </cell>
          <cell r="H825" t="str">
            <v>8%</v>
          </cell>
          <cell r="I825">
            <v>59072</v>
          </cell>
          <cell r="J825">
            <v>797477</v>
          </cell>
          <cell r="K825" t="str">
            <v>CÔNG TY TNHH MỘT THÀNH VIÊN THỰC PHẨM SAIGON CO.OP</v>
          </cell>
          <cell r="L825" t="str">
            <v>0309129418</v>
          </cell>
          <cell r="M825" t="str">
            <v>đã thanh toán 17.01.2025</v>
          </cell>
        </row>
        <row r="826">
          <cell r="D826">
            <v>73339</v>
          </cell>
          <cell r="E826" t="str">
            <v>1C24TNN</v>
          </cell>
          <cell r="F826" t="str">
            <v>Cửa Hàng Co.opFood ĐS9 Linh Tây</v>
          </cell>
          <cell r="G826">
            <v>759965</v>
          </cell>
          <cell r="H826" t="str">
            <v>8%</v>
          </cell>
          <cell r="I826">
            <v>60797</v>
          </cell>
          <cell r="J826">
            <v>820762</v>
          </cell>
          <cell r="K826" t="str">
            <v>CÔNG TY TNHH MỘT THÀNH VIÊN THỰC PHẨM SAIGON CO.OP</v>
          </cell>
          <cell r="L826" t="str">
            <v>0309129418</v>
          </cell>
          <cell r="M826" t="str">
            <v>đã thanh toán 17.01.2025</v>
          </cell>
        </row>
        <row r="827">
          <cell r="D827">
            <v>73340</v>
          </cell>
          <cell r="E827" t="str">
            <v>1C24TNN</v>
          </cell>
          <cell r="F827" t="str">
            <v>Cửa hàng Co.opFood Hiệp Bình</v>
          </cell>
          <cell r="G827">
            <v>1379370</v>
          </cell>
          <cell r="H827" t="str">
            <v>8%</v>
          </cell>
          <cell r="I827">
            <v>110350</v>
          </cell>
          <cell r="J827">
            <v>1489720</v>
          </cell>
          <cell r="K827" t="str">
            <v>CÔNG TY TNHH MỘT THÀNH VIÊN THỰC PHẨM SAIGON CO.OP</v>
          </cell>
          <cell r="L827" t="str">
            <v>0309129418</v>
          </cell>
          <cell r="M827" t="str">
            <v>đã thanh toán 17.01.2025</v>
          </cell>
        </row>
        <row r="828">
          <cell r="D828">
            <v>73341</v>
          </cell>
          <cell r="E828" t="str">
            <v>1C24TNN</v>
          </cell>
          <cell r="F828" t="str">
            <v>Cửa hàng Co.opFood KDC Hiệp Bình</v>
          </cell>
          <cell r="G828">
            <v>1067484</v>
          </cell>
          <cell r="H828" t="str">
            <v>8%</v>
          </cell>
          <cell r="I828">
            <v>85399</v>
          </cell>
          <cell r="J828">
            <v>1152883</v>
          </cell>
          <cell r="K828" t="str">
            <v>CÔNG TY TNHH MỘT THÀNH VIÊN THỰC PHẨM SAIGON CO.OP</v>
          </cell>
          <cell r="L828" t="str">
            <v>0309129418</v>
          </cell>
          <cell r="M828" t="str">
            <v>đã thanh toán 17.01.2025</v>
          </cell>
        </row>
        <row r="829">
          <cell r="D829">
            <v>73343</v>
          </cell>
          <cell r="E829" t="str">
            <v>1C24TNN</v>
          </cell>
          <cell r="F829" t="str">
            <v>Cửa Hàng Co.opFood KDC Thanh Niên</v>
          </cell>
          <cell r="G829">
            <v>424200</v>
          </cell>
          <cell r="H829" t="str">
            <v>8%</v>
          </cell>
          <cell r="I829">
            <v>33936</v>
          </cell>
          <cell r="J829">
            <v>458136</v>
          </cell>
          <cell r="K829" t="str">
            <v>CÔNG TY TNHH MỘT THÀNH VIÊN THỰC PHẨM SAIGON CO.OP</v>
          </cell>
          <cell r="L829" t="str">
            <v>0309129418</v>
          </cell>
          <cell r="M829" t="str">
            <v>đã thanh toán 23.01.2025</v>
          </cell>
        </row>
        <row r="830">
          <cell r="D830">
            <v>73344</v>
          </cell>
          <cell r="E830" t="str">
            <v>1C24TNN</v>
          </cell>
          <cell r="F830" t="str">
            <v>Cửa Hàng Co.opFood KDC Thanh Niên</v>
          </cell>
          <cell r="G830">
            <v>367155</v>
          </cell>
          <cell r="H830" t="str">
            <v>8%</v>
          </cell>
          <cell r="I830">
            <v>29372</v>
          </cell>
          <cell r="J830">
            <v>396527</v>
          </cell>
          <cell r="K830" t="str">
            <v>CÔNG TY TNHH MỘT THÀNH VIÊN THỰC PHẨM SAIGON CO.OP</v>
          </cell>
          <cell r="L830" t="str">
            <v>0309129418</v>
          </cell>
          <cell r="M830" t="str">
            <v>đã thanh toán 17.01.2025</v>
          </cell>
        </row>
        <row r="831">
          <cell r="D831">
            <v>73345</v>
          </cell>
          <cell r="E831" t="str">
            <v>1C24TNN</v>
          </cell>
          <cell r="F831" t="str">
            <v>CÔNG TY TNHH SAIGON CO-OP FAIRPRICE. Co-opXtra Linh Trung</v>
          </cell>
          <cell r="G831">
            <v>8914580</v>
          </cell>
          <cell r="H831" t="str">
            <v>8%</v>
          </cell>
          <cell r="I831">
            <v>713166</v>
          </cell>
          <cell r="J831">
            <v>9627746</v>
          </cell>
          <cell r="K831" t="str">
            <v>CÔNG TY TNHH SAIGON CO-OP FAIRPRICE</v>
          </cell>
          <cell r="L831" t="str">
            <v>0312263124</v>
          </cell>
          <cell r="M831" t="str">
            <v>đã thanh toán 17.01.2025</v>
          </cell>
        </row>
        <row r="832">
          <cell r="D832">
            <v>73359</v>
          </cell>
          <cell r="E832" t="str">
            <v>1C24TNN</v>
          </cell>
          <cell r="F832" t="str">
            <v>Cửa Hàng Co.opFood Thăng Long 31</v>
          </cell>
          <cell r="G832">
            <v>584084</v>
          </cell>
          <cell r="H832" t="str">
            <v>8%</v>
          </cell>
          <cell r="I832">
            <v>46727</v>
          </cell>
          <cell r="J832">
            <v>630811</v>
          </cell>
          <cell r="K832" t="str">
            <v>CÔNG TY TNHH MỘT THÀNH VIÊN THỰC PHẨM SAIGON CO.OP</v>
          </cell>
          <cell r="L832" t="str">
            <v>0309129418</v>
          </cell>
          <cell r="M832" t="str">
            <v>đã thanh toán 17.01.2025</v>
          </cell>
        </row>
        <row r="833">
          <cell r="D833">
            <v>73360</v>
          </cell>
          <cell r="E833" t="str">
            <v>1C24TNN</v>
          </cell>
          <cell r="F833" t="str">
            <v>Cửa Hàng Co.opFood Nguyễn Hữu Tiến 11</v>
          </cell>
          <cell r="G833">
            <v>687924</v>
          </cell>
          <cell r="H833" t="str">
            <v>8%</v>
          </cell>
          <cell r="I833">
            <v>55034</v>
          </cell>
          <cell r="J833">
            <v>742958</v>
          </cell>
          <cell r="K833" t="str">
            <v>CÔNG TY TNHH MỘT THÀNH VIÊN THỰC PHẨM SAIGON CO.OP</v>
          </cell>
          <cell r="L833" t="str">
            <v>0309129418</v>
          </cell>
          <cell r="M833" t="str">
            <v>đã thanh toán 17.01.2025</v>
          </cell>
        </row>
        <row r="834">
          <cell r="D834">
            <v>73361</v>
          </cell>
          <cell r="E834" t="str">
            <v>1C24TNN</v>
          </cell>
          <cell r="F834" t="str">
            <v>CHI NHÁNH LIÊN HIỆP HỢP TÁC XÃ THƯƠNG MẠI TP. HỒ CHÍ MINH - CO.OPMART BÌNH DƯƠNG</v>
          </cell>
          <cell r="G834">
            <v>709500</v>
          </cell>
          <cell r="H834" t="str">
            <v>8%</v>
          </cell>
          <cell r="I834">
            <v>56760</v>
          </cell>
          <cell r="J834">
            <v>766260</v>
          </cell>
          <cell r="K834" t="str">
            <v>CHI NHÁNH LIÊN HIỆP HỢP TÁC XÃ THƯƠNG MẠI TP. HỒ CHÍ MINH - CO.OPMART BÌNH DƯƠNG</v>
          </cell>
          <cell r="L834" t="str">
            <v>0301175691-025</v>
          </cell>
          <cell r="M834" t="str">
            <v>đã thanh toán 17.01.2025</v>
          </cell>
        </row>
        <row r="835">
          <cell r="D835">
            <v>73362</v>
          </cell>
          <cell r="E835" t="str">
            <v>1C24TNN</v>
          </cell>
          <cell r="F835" t="str">
            <v>CHI NHÁNH LIÊN HIỆP HỢP TÁC XÃ THƯƠNG MẠI TP. HỒ CHÍ MINH - CO.OPMART BÌNH DƯƠNG</v>
          </cell>
          <cell r="G835">
            <v>1060500</v>
          </cell>
          <cell r="H835" t="str">
            <v>8%</v>
          </cell>
          <cell r="I835">
            <v>84840</v>
          </cell>
          <cell r="J835">
            <v>1145340</v>
          </cell>
          <cell r="K835" t="str">
            <v>CHI NHÁNH LIÊN HIỆP HỢP TÁC XÃ THƯƠNG MẠI TP. HỒ CHÍ MINH - CO.OPMART BÌNH DƯƠNG</v>
          </cell>
          <cell r="L835" t="str">
            <v>0301175691-025</v>
          </cell>
          <cell r="M835" t="str">
            <v>đã thanh toán 23.01.2025</v>
          </cell>
        </row>
        <row r="836">
          <cell r="D836">
            <v>73365</v>
          </cell>
          <cell r="E836" t="str">
            <v>1C24TNN</v>
          </cell>
          <cell r="F836" t="str">
            <v>Cửa hàng Co.op Food Trường Chinh 22</v>
          </cell>
          <cell r="G836">
            <v>367155</v>
          </cell>
          <cell r="H836" t="str">
            <v>8%</v>
          </cell>
          <cell r="I836">
            <v>29372</v>
          </cell>
          <cell r="J836">
            <v>396527</v>
          </cell>
          <cell r="K836" t="str">
            <v>CÔNG TY TNHH MỘT THÀNH VIÊN THỰC PHẨM SAIGON CO.OP</v>
          </cell>
          <cell r="L836" t="str">
            <v>0309129418</v>
          </cell>
          <cell r="M836" t="str">
            <v>đã thanh toán 17.01.2025</v>
          </cell>
        </row>
        <row r="837">
          <cell r="D837">
            <v>73368</v>
          </cell>
          <cell r="E837" t="str">
            <v>1C24TNN</v>
          </cell>
          <cell r="F837" t="str">
            <v>Cửa hàng Co.op Food HN Bắc Hà C14</v>
          </cell>
          <cell r="G837">
            <v>1071976</v>
          </cell>
          <cell r="H837" t="str">
            <v>8%</v>
          </cell>
          <cell r="I837">
            <v>85758</v>
          </cell>
          <cell r="J837">
            <v>1157734</v>
          </cell>
          <cell r="K837" t="str">
            <v>CHI NHÁNH - CÔNG TY TNHH MỘT THÀNH VIÊN THỰC PHẨM SAIGON CO.OP - CO.OP FOOD MIỀN BẮC</v>
          </cell>
          <cell r="L837" t="str">
            <v>0309129418-115</v>
          </cell>
          <cell r="M837" t="str">
            <v>đã thanh toán 17.01.2025</v>
          </cell>
        </row>
        <row r="838">
          <cell r="D838">
            <v>73369</v>
          </cell>
          <cell r="E838" t="str">
            <v>1C24TNN</v>
          </cell>
          <cell r="F838" t="str">
            <v>Cửa hàng Co.op Food HN The Vesta</v>
          </cell>
          <cell r="G838">
            <v>918686</v>
          </cell>
          <cell r="H838" t="str">
            <v>8%</v>
          </cell>
          <cell r="I838">
            <v>73495</v>
          </cell>
          <cell r="J838">
            <v>992181</v>
          </cell>
          <cell r="K838" t="str">
            <v>CHI NHÁNH - CÔNG TY TNHH MỘT THÀNH VIÊN THỰC PHẨM SAIGON CO.OP - CO.OP FOOD MIỀN BẮC</v>
          </cell>
          <cell r="L838" t="str">
            <v>0309129418-115</v>
          </cell>
          <cell r="M838" t="str">
            <v>đã thanh toán 17.01.2025</v>
          </cell>
        </row>
        <row r="839">
          <cell r="D839">
            <v>73401</v>
          </cell>
          <cell r="E839" t="str">
            <v>1C24TNN</v>
          </cell>
          <cell r="F839" t="str">
            <v>CÔNG TY TNHH MỘT THÀNH VIÊN CO.OP MART CẦN GIỜ</v>
          </cell>
          <cell r="G839">
            <v>2266510</v>
          </cell>
          <cell r="H839" t="str">
            <v>8%</v>
          </cell>
          <cell r="I839">
            <v>181321</v>
          </cell>
          <cell r="J839">
            <v>2447831</v>
          </cell>
          <cell r="K839" t="str">
            <v>CÔNG TY TNHH MỘT THÀNH VIÊN CO.OP MART CẦN GIỜ</v>
          </cell>
          <cell r="L839" t="str">
            <v>0311328890</v>
          </cell>
          <cell r="M839" t="str">
            <v>đã thanh toán 17.01.2025</v>
          </cell>
        </row>
        <row r="840">
          <cell r="D840">
            <v>73402</v>
          </cell>
          <cell r="E840" t="str">
            <v>1C24TNN</v>
          </cell>
          <cell r="F840" t="str">
            <v>CÔNG TY TNHH TMDV SÀI GÒN VŨNG TÀU</v>
          </cell>
          <cell r="G840">
            <v>1060500</v>
          </cell>
          <cell r="H840" t="str">
            <v>8%</v>
          </cell>
          <cell r="I840">
            <v>84840</v>
          </cell>
          <cell r="J840">
            <v>1145340</v>
          </cell>
          <cell r="K840" t="str">
            <v>CÔNG TY TNHH TMDV SÀI GÒN VŨNG TÀU</v>
          </cell>
          <cell r="L840" t="str">
            <v>3500817878</v>
          </cell>
          <cell r="M840" t="str">
            <v>đã thanh toán 23.01.2025</v>
          </cell>
        </row>
        <row r="841">
          <cell r="D841">
            <v>73403</v>
          </cell>
          <cell r="E841" t="str">
            <v>1C24TNN</v>
          </cell>
          <cell r="F841" t="str">
            <v>CÔNG TY TNHH MỘT THÀNH VIÊN SÀI GÒN CO.OP TAM KỲ</v>
          </cell>
          <cell r="G841">
            <v>2121000</v>
          </cell>
          <cell r="H841" t="str">
            <v>8%</v>
          </cell>
          <cell r="I841">
            <v>169680</v>
          </cell>
          <cell r="J841">
            <v>2290680</v>
          </cell>
          <cell r="K841" t="str">
            <v>CÔNG TY TNHH MỘT THÀNH VIÊN SÀI GÒN CO.OP TAM KỲ</v>
          </cell>
          <cell r="L841" t="str">
            <v>4000451095</v>
          </cell>
          <cell r="M841" t="str">
            <v>đã thanh toán 23.01.2025</v>
          </cell>
        </row>
        <row r="842">
          <cell r="D842">
            <v>73404</v>
          </cell>
          <cell r="E842" t="str">
            <v>1C24TNN</v>
          </cell>
          <cell r="F842" t="str">
            <v>CHI NHÁNH LIÊN HIỆP HỢP TÁC XÃ THƯƠNG MẠI TP. HỒ CHÍ MINH - CO.OPMART GÒ CÔNG</v>
          </cell>
          <cell r="G842">
            <v>530250</v>
          </cell>
          <cell r="H842" t="str">
            <v>8%</v>
          </cell>
          <cell r="I842">
            <v>42420</v>
          </cell>
          <cell r="J842">
            <v>572670</v>
          </cell>
          <cell r="K842" t="str">
            <v>CHI NHÁNH LIÊN HIỆP HỢP TÁC XÃ THƯƠNG MẠI TP. HỒ CHÍ MINH - CO.OPMART GÒ CÔNG</v>
          </cell>
          <cell r="L842" t="str">
            <v>0301175691-027</v>
          </cell>
          <cell r="M842" t="str">
            <v>đã thanh toán 23.01.2025</v>
          </cell>
        </row>
        <row r="843">
          <cell r="D843">
            <v>73405</v>
          </cell>
          <cell r="E843" t="str">
            <v>1C24TNN</v>
          </cell>
          <cell r="F843" t="str">
            <v>CÔNG TY TNHH SÀI GÒN - BUÔN HỒ</v>
          </cell>
          <cell r="G843">
            <v>1060500</v>
          </cell>
          <cell r="H843" t="str">
            <v>8%</v>
          </cell>
          <cell r="I843">
            <v>84840</v>
          </cell>
          <cell r="J843">
            <v>1145340</v>
          </cell>
          <cell r="K843" t="str">
            <v>CÔNG TY TNHH SÀI GÒN - BUÔN HỒ</v>
          </cell>
          <cell r="L843" t="str">
            <v>6001561746</v>
          </cell>
          <cell r="M843" t="str">
            <v>đã thanh toán 23.01.2025</v>
          </cell>
        </row>
        <row r="844">
          <cell r="D844">
            <v>73406</v>
          </cell>
          <cell r="E844" t="str">
            <v>1C24TNN</v>
          </cell>
          <cell r="F844" t="str">
            <v>CHI NHÁNH LIÊN HIỆP HỢP TÁC XÃ THƯƠNG MẠI TP. HỒ CHÍ MINH - CO.OPMART HÀ TIÊN</v>
          </cell>
          <cell r="G844">
            <v>1517775</v>
          </cell>
          <cell r="H844" t="str">
            <v>8%</v>
          </cell>
          <cell r="I844">
            <v>121422</v>
          </cell>
          <cell r="J844">
            <v>1639197</v>
          </cell>
          <cell r="K844" t="str">
            <v>CHI NHÁNH LIÊN HIỆP HỢP TÁC XÃ THƯƠNG MẠI TP. HỒ CHÍ MINH - CO.OPMART HÀ TIÊN</v>
          </cell>
          <cell r="L844" t="str">
            <v>0301175691-037</v>
          </cell>
          <cell r="M844" t="str">
            <v>đã thanh toán 17.01.2025</v>
          </cell>
        </row>
        <row r="845">
          <cell r="D845">
            <v>73407</v>
          </cell>
          <cell r="E845" t="str">
            <v>1C24TNN</v>
          </cell>
          <cell r="F845" t="str">
            <v>CÔNG TY TNHH MỘT THÀNH VIÊN TMDV SIÊU THỊ CO.OPMART ĐÀ NẴNG</v>
          </cell>
          <cell r="G845">
            <v>1970440</v>
          </cell>
          <cell r="H845" t="str">
            <v>8%</v>
          </cell>
          <cell r="I845">
            <v>157635</v>
          </cell>
          <cell r="J845">
            <v>2128075</v>
          </cell>
          <cell r="K845" t="str">
            <v>CÔNG TY TNHH MỘT THÀNH VIÊN TMDV SIÊU THỊ CO.OPMART ĐÀ NẴNG</v>
          </cell>
          <cell r="L845" t="str">
            <v>0401281414</v>
          </cell>
          <cell r="M845" t="str">
            <v>đã thanh toán 17.01.2025</v>
          </cell>
        </row>
        <row r="846">
          <cell r="D846">
            <v>73408</v>
          </cell>
          <cell r="E846" t="str">
            <v>1C24TNN</v>
          </cell>
          <cell r="F846" t="str">
            <v>CÔNG TY TNHH SÀI GÒN - BUÔN HỒ</v>
          </cell>
          <cell r="G846">
            <v>1110580</v>
          </cell>
          <cell r="H846" t="str">
            <v>8%</v>
          </cell>
          <cell r="I846">
            <v>88846</v>
          </cell>
          <cell r="J846">
            <v>1199426</v>
          </cell>
          <cell r="K846" t="str">
            <v>CÔNG TY TNHH SÀI GÒN - BUÔN HỒ</v>
          </cell>
          <cell r="L846" t="str">
            <v>6001561746</v>
          </cell>
          <cell r="M846" t="str">
            <v>đã thanh toán 17.01.2025</v>
          </cell>
        </row>
        <row r="847">
          <cell r="D847">
            <v>73409</v>
          </cell>
          <cell r="E847" t="str">
            <v>1C24TNN</v>
          </cell>
          <cell r="F847" t="str">
            <v>CHI NHÁNH LIÊN HIỆP HỢP TÁC XÃ THƯƠNG MẠI TP.HỒ CHÍ MINH - CO.OPMART KON TUM</v>
          </cell>
          <cell r="G847">
            <v>1970440</v>
          </cell>
          <cell r="H847" t="str">
            <v>8%</v>
          </cell>
          <cell r="I847">
            <v>157635</v>
          </cell>
          <cell r="J847">
            <v>2128075</v>
          </cell>
          <cell r="K847" t="str">
            <v>CHI NHÁNH LIÊN HIỆP HỢP TÁC XÃ THƯƠNG MẠI TP.HỒ CHÍ MINH - CO.OPMART KON TUM</v>
          </cell>
          <cell r="L847" t="str">
            <v>0301175691-035</v>
          </cell>
          <cell r="M847" t="str">
            <v>đã thanh toán 17.01.2025</v>
          </cell>
        </row>
        <row r="848">
          <cell r="D848">
            <v>73410</v>
          </cell>
          <cell r="E848" t="str">
            <v>1C24TNN</v>
          </cell>
          <cell r="F848" t="str">
            <v>CÔNG TY TNHH  MỘT THÀNH VIÊN THƯƠNG MẠI DỊCH VỤ SÀI GÒN - BUÔN MA THUỘT</v>
          </cell>
          <cell r="G848">
            <v>962485</v>
          </cell>
          <cell r="H848" t="str">
            <v>8%</v>
          </cell>
          <cell r="I848">
            <v>76999</v>
          </cell>
          <cell r="J848">
            <v>1039484</v>
          </cell>
          <cell r="K848" t="str">
            <v>CÔNG TY TNHH  MỘT THÀNH VIÊN THƯƠNG MẠI DỊCH VỤ SÀI GÒN - BUÔN MA THUỘT</v>
          </cell>
          <cell r="L848" t="str">
            <v>6000661931</v>
          </cell>
          <cell r="M848" t="str">
            <v>đã thanh toán 17.01.2025</v>
          </cell>
        </row>
        <row r="849">
          <cell r="D849">
            <v>73411</v>
          </cell>
          <cell r="E849" t="str">
            <v>1C24TNN</v>
          </cell>
          <cell r="F849" t="str">
            <v>CO.OPMART AN NHƠN</v>
          </cell>
          <cell r="G849">
            <v>555290</v>
          </cell>
          <cell r="H849" t="str">
            <v>8%</v>
          </cell>
          <cell r="I849">
            <v>44423</v>
          </cell>
          <cell r="J849">
            <v>599713</v>
          </cell>
          <cell r="K849" t="str">
            <v>CÔNG TY TNHH MỘT THÀNH VIÊN SÀI GÒN CO.OP BÌNH ĐỊNH</v>
          </cell>
          <cell r="L849" t="str">
            <v>4100506252</v>
          </cell>
          <cell r="M849" t="str">
            <v>đã thanh toán 17.01.2025</v>
          </cell>
        </row>
        <row r="850">
          <cell r="D850">
            <v>73412</v>
          </cell>
          <cell r="E850" t="str">
            <v>1C24TNN</v>
          </cell>
          <cell r="F850" t="str">
            <v>CÔNG TY TNHH MỘT THÀNH VIÊN SÀI GÒN CO.OP TAM KỲ</v>
          </cell>
          <cell r="G850">
            <v>4078280</v>
          </cell>
          <cell r="H850" t="str">
            <v>8%</v>
          </cell>
          <cell r="I850">
            <v>326262</v>
          </cell>
          <cell r="J850">
            <v>4404542</v>
          </cell>
          <cell r="K850" t="str">
            <v>CÔNG TY TNHH MỘT THÀNH VIÊN SÀI GÒN CO.OP TAM KỲ</v>
          </cell>
          <cell r="L850" t="str">
            <v>4000451095</v>
          </cell>
          <cell r="M850" t="str">
            <v>đã thanh toán 17.01.2025</v>
          </cell>
        </row>
        <row r="851">
          <cell r="D851">
            <v>73413</v>
          </cell>
          <cell r="E851" t="str">
            <v>1C24TNN</v>
          </cell>
          <cell r="F851" t="str">
            <v>CHI NHÁNH LIÊN HIỆP HỢP TÁC XÃ THƯƠNG MẠI TP. HỒ CHÍ MINH - CO.OPMART ĐĂK NÔNG</v>
          </cell>
          <cell r="G851">
            <v>5074690</v>
          </cell>
          <cell r="H851" t="str">
            <v>8%</v>
          </cell>
          <cell r="I851">
            <v>405975</v>
          </cell>
          <cell r="J851">
            <v>5480665</v>
          </cell>
          <cell r="K851" t="str">
            <v>CHI NHÁNH LIÊN HIỆP HỢP TÁC XÃ THƯƠNG MẠI TP. HỒ CHÍ MINH - CO.OPMART ĐĂK NÔNG</v>
          </cell>
          <cell r="L851" t="str">
            <v>0301175691-016</v>
          </cell>
          <cell r="M851" t="str">
            <v>đã thanh toán 17.01.2025</v>
          </cell>
        </row>
        <row r="852">
          <cell r="D852">
            <v>73414</v>
          </cell>
          <cell r="E852" t="str">
            <v>1C24TNN</v>
          </cell>
          <cell r="F852" t="str">
            <v>CHI NHÁNH LIÊN HIỆP HỢP TÁC XÃ THƯƠNG MẠI TP. HỒ CHÍ MINH - CO.OPMART BÀ RỊA</v>
          </cell>
          <cell r="G852">
            <v>3904525</v>
          </cell>
          <cell r="H852" t="str">
            <v>8%</v>
          </cell>
          <cell r="I852">
            <v>312362</v>
          </cell>
          <cell r="J852">
            <v>4216887</v>
          </cell>
          <cell r="K852" t="str">
            <v>CHI NHÁNH LIÊN HIỆP HỢP TÁC XÃ THƯƠNG MẠI TP. HỒ CHÍ MINH - CO.OPMART BÀ RỊA</v>
          </cell>
          <cell r="L852" t="str">
            <v>0301175691-024</v>
          </cell>
          <cell r="M852" t="str">
            <v>đã thanh toán 17.01.2025</v>
          </cell>
        </row>
        <row r="853">
          <cell r="D853">
            <v>73415</v>
          </cell>
          <cell r="E853" t="str">
            <v>1C24TNN</v>
          </cell>
          <cell r="F853" t="str">
            <v>CÔNG TY TNHH TMDV SÀI GÒN VŨNG TÀU</v>
          </cell>
          <cell r="G853">
            <v>5614940</v>
          </cell>
          <cell r="H853" t="str">
            <v>8%</v>
          </cell>
          <cell r="I853">
            <v>449195</v>
          </cell>
          <cell r="J853">
            <v>6064135</v>
          </cell>
          <cell r="K853" t="str">
            <v>CÔNG TY TNHH TMDV SÀI GÒN VŨNG TÀU</v>
          </cell>
          <cell r="L853" t="str">
            <v>3500817878</v>
          </cell>
          <cell r="M853" t="str">
            <v>đã thanh toán 17.01.2025</v>
          </cell>
        </row>
        <row r="854">
          <cell r="D854">
            <v>2529</v>
          </cell>
          <cell r="E854" t="str">
            <v>1K24TVB</v>
          </cell>
          <cell r="F854" t="str">
            <v>Hàng trả - 9104-09104-CF HN TRIEU KHUC - phiếu HT00006335 - coop9104</v>
          </cell>
          <cell r="G854">
            <v>-547481</v>
          </cell>
          <cell r="H854" t="str">
            <v>8%</v>
          </cell>
          <cell r="I854">
            <v>-43798</v>
          </cell>
          <cell r="J854">
            <v>-591279</v>
          </cell>
          <cell r="K854" t="str">
            <v>CHI NHÁNH - CÔNG TY TNHH MỘT THÀNH VIÊN THỰC PHẨM SAIGON CO.OP - CO.OP FOOD MIỀN BẮC</v>
          </cell>
          <cell r="L854" t="str">
            <v>0309129418-115</v>
          </cell>
          <cell r="M854" t="str">
            <v>đã thanh toán 17.01.2025</v>
          </cell>
        </row>
        <row r="855">
          <cell r="D855">
            <v>73429</v>
          </cell>
          <cell r="E855" t="str">
            <v>1C24TNN</v>
          </cell>
          <cell r="F855" t="str">
            <v>CÔNG TY TNHH MỘT THÀNH VIÊN THƯƠNG MẠI DỊCH VỤ SAIGON CO.OP TOÀN TÂM</v>
          </cell>
          <cell r="G855">
            <v>1060500</v>
          </cell>
          <cell r="H855" t="str">
            <v>8%</v>
          </cell>
          <cell r="I855">
            <v>84840</v>
          </cell>
          <cell r="J855">
            <v>1145340</v>
          </cell>
          <cell r="K855" t="str">
            <v>CÔNG TY TNHH MỘT THÀNH VIÊN THƯƠNG MẠI DỊCH VỤ SAIGON CO.OP TOÀN TÂM</v>
          </cell>
          <cell r="L855" t="str">
            <v>0313294132</v>
          </cell>
          <cell r="M855" t="str">
            <v>đã thanh toán 23.01.2025</v>
          </cell>
        </row>
        <row r="856">
          <cell r="D856">
            <v>73430</v>
          </cell>
          <cell r="E856" t="str">
            <v>1C24TNN</v>
          </cell>
          <cell r="F856" t="str">
            <v>CÔNG TY TNHH SAIGON CO-OP FAIRPRICE. Co-opXtra Sư Vạn Hạnh</v>
          </cell>
          <cell r="G856">
            <v>3085920</v>
          </cell>
          <cell r="H856" t="str">
            <v>8%</v>
          </cell>
          <cell r="I856">
            <v>246874</v>
          </cell>
          <cell r="J856">
            <v>3332794</v>
          </cell>
          <cell r="K856" t="str">
            <v>CÔNG TY TNHH SAIGON CO-OP FAIRPRICE</v>
          </cell>
          <cell r="L856" t="str">
            <v>0312263124</v>
          </cell>
          <cell r="M856" t="str">
            <v>đã thanh toán 17.01.2025</v>
          </cell>
        </row>
        <row r="857">
          <cell r="D857">
            <v>73433</v>
          </cell>
          <cell r="E857" t="str">
            <v>1C24TNN</v>
          </cell>
          <cell r="F857" t="str">
            <v>Cửa Hàng Co.opFood BH Văn Hoa Villas</v>
          </cell>
          <cell r="G857">
            <v>910665</v>
          </cell>
          <cell r="H857" t="str">
            <v>8%</v>
          </cell>
          <cell r="I857">
            <v>72853</v>
          </cell>
          <cell r="J857">
            <v>983518</v>
          </cell>
          <cell r="K857" t="str">
            <v>CN CÔNG TY TNHH MTV THỰC PHẨM SAIGON CO.OP - CO.OPFOOD KHU VỰC ĐỒNG NAI</v>
          </cell>
          <cell r="L857" t="str">
            <v>0309129418-116</v>
          </cell>
          <cell r="M857" t="str">
            <v>đã thanh toán 17.01.2025</v>
          </cell>
        </row>
        <row r="858">
          <cell r="D858">
            <v>73434</v>
          </cell>
          <cell r="E858" t="str">
            <v>1C24TNN</v>
          </cell>
          <cell r="F858" t="str">
            <v>Cửa Hàng Co.opFood BH Huỳnh Văn Nghệ 17</v>
          </cell>
          <cell r="G858">
            <v>1373370</v>
          </cell>
          <cell r="H858" t="str">
            <v>8%</v>
          </cell>
          <cell r="I858">
            <v>109870</v>
          </cell>
          <cell r="J858">
            <v>1483240</v>
          </cell>
          <cell r="K858" t="str">
            <v>CN CÔNG TY TNHH MTV THỰC PHẨM SAIGON CO.OP - CO.OPFOOD KHU VỰC ĐỒNG NAI</v>
          </cell>
          <cell r="L858" t="str">
            <v>0309129418-116</v>
          </cell>
          <cell r="M858" t="str">
            <v>đã thanh toán 17.01.2025</v>
          </cell>
        </row>
        <row r="859">
          <cell r="D859">
            <v>73437</v>
          </cell>
          <cell r="E859" t="str">
            <v>1C24TNN</v>
          </cell>
          <cell r="F859" t="str">
            <v>CHI NHÁNH LIÊN HIỆP HỢP TÁC XÃ THƯƠNG MẠI TP.HỒ CHÍ MINH - CO.OPMART BÌNH TÂN 2</v>
          </cell>
          <cell r="G859">
            <v>1236130</v>
          </cell>
          <cell r="H859" t="str">
            <v>8%</v>
          </cell>
          <cell r="I859">
            <v>98890</v>
          </cell>
          <cell r="J859">
            <v>1335020</v>
          </cell>
          <cell r="K859" t="str">
            <v>CHI NHÁNH LIÊN HIỆP HỢP TÁC XÃ THƯƠNG MẠI TP.HỒ CHÍ MINH - CO.OPMART BÌNH TÂN 2</v>
          </cell>
          <cell r="L859" t="str">
            <v>0301175691-050</v>
          </cell>
          <cell r="M859" t="str">
            <v>đã thanh toán 17.01.2025</v>
          </cell>
        </row>
        <row r="860">
          <cell r="D860">
            <v>73441</v>
          </cell>
          <cell r="E860" t="str">
            <v>1C24TNN</v>
          </cell>
          <cell r="F860" t="str">
            <v>Cửa Hàng Co.opFood Phan Văn Hớn 285</v>
          </cell>
          <cell r="G860">
            <v>370839</v>
          </cell>
          <cell r="H860" t="str">
            <v>8%</v>
          </cell>
          <cell r="I860">
            <v>29667</v>
          </cell>
          <cell r="J860">
            <v>400506</v>
          </cell>
          <cell r="K860" t="str">
            <v>CÔNG TY TNHH MỘT THÀNH VIÊN THỰC PHẨM SAIGON CO.OP</v>
          </cell>
          <cell r="L860" t="str">
            <v>0309129418</v>
          </cell>
          <cell r="M860" t="str">
            <v>đã thanh toán 17.01.2025</v>
          </cell>
        </row>
        <row r="861">
          <cell r="D861">
            <v>73442</v>
          </cell>
          <cell r="E861" t="str">
            <v>1C24TNN</v>
          </cell>
          <cell r="F861" t="str">
            <v>Cửa Hàng Co.opFood Nguyễn Thị Búp 101M</v>
          </cell>
          <cell r="G861">
            <v>937598</v>
          </cell>
          <cell r="H861" t="str">
            <v>8%</v>
          </cell>
          <cell r="I861">
            <v>75008</v>
          </cell>
          <cell r="J861">
            <v>1012606</v>
          </cell>
          <cell r="K861" t="str">
            <v>CÔNG TY TNHH MỘT THÀNH VIÊN THỰC PHẨM SAIGON CO.OP</v>
          </cell>
          <cell r="L861" t="str">
            <v>0309129418</v>
          </cell>
          <cell r="M861" t="str">
            <v>đã thanh toán 17.01.2025</v>
          </cell>
        </row>
        <row r="862">
          <cell r="D862">
            <v>73443</v>
          </cell>
          <cell r="E862" t="str">
            <v>1C24TNN</v>
          </cell>
          <cell r="F862" t="str">
            <v>CÔNG TY TNHH MỘT THÀNH VIÊN SÀI GÒN CO.OP CỦ CHI</v>
          </cell>
          <cell r="G862">
            <v>3169290</v>
          </cell>
          <cell r="H862" t="str">
            <v>8%</v>
          </cell>
          <cell r="I862">
            <v>253543</v>
          </cell>
          <cell r="J862">
            <v>3422833</v>
          </cell>
          <cell r="K862" t="str">
            <v>CÔNG TY TNHH MỘT THÀNH VIÊN SÀI GÒN CO.OP CỦ CHI</v>
          </cell>
          <cell r="L862" t="str">
            <v>0310178586</v>
          </cell>
          <cell r="M862" t="str">
            <v>đã thanh toán 17.01.2025</v>
          </cell>
        </row>
        <row r="863">
          <cell r="D863">
            <v>73445</v>
          </cell>
          <cell r="E863" t="str">
            <v>1C24TNN</v>
          </cell>
          <cell r="F863" t="str">
            <v>Cửa Hàng Co.opFood Tân Thạnh Đông</v>
          </cell>
          <cell r="G863">
            <v>470980</v>
          </cell>
          <cell r="H863" t="str">
            <v>8%</v>
          </cell>
          <cell r="I863">
            <v>37678</v>
          </cell>
          <cell r="J863">
            <v>508658</v>
          </cell>
          <cell r="K863" t="str">
            <v>CÔNG TY TNHH MỘT THÀNH VIÊN THỰC PHẨM SAIGON CO.OP</v>
          </cell>
          <cell r="L863" t="str">
            <v>0309129418</v>
          </cell>
          <cell r="M863" t="str">
            <v>đã thanh toán 17.01.2025</v>
          </cell>
        </row>
        <row r="864">
          <cell r="D864">
            <v>73447</v>
          </cell>
          <cell r="E864" t="str">
            <v>1C24TNN</v>
          </cell>
          <cell r="F864" t="str">
            <v>Cửa Hàng Co.opFood Chợ cầu</v>
          </cell>
          <cell r="G864">
            <v>727814</v>
          </cell>
          <cell r="H864" t="str">
            <v>8%</v>
          </cell>
          <cell r="I864">
            <v>58225</v>
          </cell>
          <cell r="J864">
            <v>786039</v>
          </cell>
          <cell r="K864" t="str">
            <v>CÔNG TY TNHH MỘT THÀNH VIÊN THỰC PHẨM SAIGON CO.OP</v>
          </cell>
          <cell r="L864" t="str">
            <v>0309129418</v>
          </cell>
          <cell r="M864" t="str">
            <v>đã thanh toán 17.01.2025</v>
          </cell>
        </row>
        <row r="865">
          <cell r="D865">
            <v>73461</v>
          </cell>
          <cell r="E865" t="str">
            <v>1C24TNN</v>
          </cell>
          <cell r="F865" t="str">
            <v>Cửa hàng Co.op Food Lý Chiêu Hoàng 113</v>
          </cell>
          <cell r="G865">
            <v>371250</v>
          </cell>
          <cell r="H865" t="str">
            <v>8%</v>
          </cell>
          <cell r="I865">
            <v>29700</v>
          </cell>
          <cell r="J865">
            <v>400950</v>
          </cell>
          <cell r="K865" t="str">
            <v>CÔNG TY TNHH MỘT THÀNH VIÊN THỰC PHẨM SAIGON CO.OP</v>
          </cell>
          <cell r="L865" t="str">
            <v>0309129418</v>
          </cell>
          <cell r="M865" t="str">
            <v>đã thanh toán 17.01.2025</v>
          </cell>
        </row>
        <row r="866">
          <cell r="D866">
            <v>73462</v>
          </cell>
          <cell r="E866" t="str">
            <v>1C24TNN</v>
          </cell>
          <cell r="F866" t="str">
            <v>Cửa Hàng Co.opFood Tôn Đản</v>
          </cell>
          <cell r="G866">
            <v>778252</v>
          </cell>
          <cell r="H866" t="str">
            <v>8%</v>
          </cell>
          <cell r="I866">
            <v>62260</v>
          </cell>
          <cell r="J866">
            <v>840512</v>
          </cell>
          <cell r="K866" t="str">
            <v>CÔNG TY TNHH MỘT THÀNH VIÊN THỰC PHẨM SAIGON CO.OP</v>
          </cell>
          <cell r="L866" t="str">
            <v>0309129418</v>
          </cell>
          <cell r="M866" t="str">
            <v>đã thanh toán 17.01.2025</v>
          </cell>
        </row>
        <row r="867">
          <cell r="D867">
            <v>73463</v>
          </cell>
          <cell r="E867" t="str">
            <v>1C24TNN</v>
          </cell>
          <cell r="F867" t="str">
            <v>Cửa Hàng Co.opFood Tân Quy</v>
          </cell>
          <cell r="G867">
            <v>443043</v>
          </cell>
          <cell r="H867" t="str">
            <v>8%</v>
          </cell>
          <cell r="I867">
            <v>35443</v>
          </cell>
          <cell r="J867">
            <v>478486</v>
          </cell>
          <cell r="K867" t="str">
            <v>CÔNG TY TNHH MỘT THÀNH VIÊN THỰC PHẨM SAIGON CO.OP</v>
          </cell>
          <cell r="L867" t="str">
            <v>0309129418</v>
          </cell>
          <cell r="M867" t="str">
            <v>đã thanh toán 17.01.2025</v>
          </cell>
        </row>
        <row r="868">
          <cell r="D868">
            <v>73465</v>
          </cell>
          <cell r="E868" t="str">
            <v>1C24TNN</v>
          </cell>
          <cell r="F868" t="str">
            <v>Cửa Hàng Co.opFood Lê Văn Sỹ</v>
          </cell>
          <cell r="G868">
            <v>721905</v>
          </cell>
          <cell r="H868" t="str">
            <v>8%</v>
          </cell>
          <cell r="I868">
            <v>57752</v>
          </cell>
          <cell r="J868">
            <v>779657</v>
          </cell>
          <cell r="K868" t="str">
            <v>CÔNG TY TNHH MỘT THÀNH VIÊN THỰC PHẨM SAIGON CO.OP</v>
          </cell>
          <cell r="L868" t="str">
            <v>0309129418</v>
          </cell>
          <cell r="M868" t="str">
            <v>đã thanh toán 17.01.2025</v>
          </cell>
        </row>
        <row r="869">
          <cell r="D869">
            <v>73487</v>
          </cell>
          <cell r="E869" t="str">
            <v>1C24TNN</v>
          </cell>
          <cell r="F869" t="str">
            <v>CÔNG TY TRÁCH NHIỆM HỮU HẠN THƯƠNG MẠI SÀI GÒN - KIÊN GIANG</v>
          </cell>
          <cell r="G869">
            <v>530250</v>
          </cell>
          <cell r="H869" t="str">
            <v>8%</v>
          </cell>
          <cell r="I869">
            <v>42420</v>
          </cell>
          <cell r="J869">
            <v>572670</v>
          </cell>
          <cell r="K869" t="str">
            <v>CÔNG TY TRÁCH NHIỆM HỮU HẠN THƯƠNG MẠI SÀI GÒN - KIÊN GIANG</v>
          </cell>
          <cell r="L869" t="str">
            <v>1700547135</v>
          </cell>
          <cell r="M869" t="str">
            <v>đã thanh toán 23.01.2025</v>
          </cell>
        </row>
        <row r="870">
          <cell r="D870">
            <v>73488</v>
          </cell>
          <cell r="E870" t="str">
            <v>1C24TNN</v>
          </cell>
          <cell r="F870" t="str">
            <v>CÔNG TY TRÁCH NHIỆM HỮU HẠN MỘT THÀNH VIÊN THƯƠNG MẠI SÀI GÒN - SÓC TRĂNG</v>
          </cell>
          <cell r="G870">
            <v>530250</v>
          </cell>
          <cell r="H870" t="str">
            <v>8%</v>
          </cell>
          <cell r="I870">
            <v>42420</v>
          </cell>
          <cell r="J870">
            <v>572670</v>
          </cell>
          <cell r="K870" t="str">
            <v>CÔNG TY TRÁCH NHIỆM HỮU HẠN MỘT THÀNH VIÊN THƯƠNG MẠI SÀI GÒN - SÓC TRĂNG</v>
          </cell>
          <cell r="L870" t="str">
            <v>2200271882</v>
          </cell>
          <cell r="M870" t="str">
            <v>đã thanh toán 23.01.2025</v>
          </cell>
        </row>
        <row r="871">
          <cell r="D871">
            <v>73489</v>
          </cell>
          <cell r="E871" t="str">
            <v>1C24TNN</v>
          </cell>
          <cell r="F871" t="str">
            <v>CHI NHÁNH LIÊN HIỆP HỢP TÁC XÃ THƯƠNG MẠI TP.HỒ CHÍ MINH-CO.OPMART TÂN THÀNH</v>
          </cell>
          <cell r="G871">
            <v>1590750</v>
          </cell>
          <cell r="H871" t="str">
            <v>8%</v>
          </cell>
          <cell r="I871">
            <v>127260</v>
          </cell>
          <cell r="J871">
            <v>1718010</v>
          </cell>
          <cell r="K871" t="str">
            <v>CHI NHÁNH LIÊN HIỆP HỢP TÁC XÃ THƯƠNG MẠI TP.HỒ CHÍ MINH-CO.OPMART TÂN THÀNH</v>
          </cell>
          <cell r="L871" t="str">
            <v>0301175691-038</v>
          </cell>
          <cell r="M871" t="str">
            <v>đã thanh toán 23.01.2025</v>
          </cell>
        </row>
        <row r="872">
          <cell r="D872">
            <v>73490</v>
          </cell>
          <cell r="E872" t="str">
            <v>1C24TNN</v>
          </cell>
          <cell r="F872" t="str">
            <v>CÔNG TY TNHH MỘT THÀNH VIÊN THƯƠNG MẠI DỊCH VỤ SÀI GÒN - BÌNH PHƯỚC</v>
          </cell>
          <cell r="G872">
            <v>9277670</v>
          </cell>
          <cell r="H872" t="str">
            <v>8%</v>
          </cell>
          <cell r="I872">
            <v>742214</v>
          </cell>
          <cell r="J872">
            <v>10019884</v>
          </cell>
          <cell r="K872" t="str">
            <v>CÔNG TY TNHH MỘT THÀNH VIÊN THƯƠNG MẠI DỊCH VỤ SÀI GÒN - BÌNH PHƯỚC</v>
          </cell>
          <cell r="L872" t="str">
            <v>3800357413</v>
          </cell>
          <cell r="M872" t="str">
            <v>đã thanh toán 17.01.2025</v>
          </cell>
        </row>
        <row r="873">
          <cell r="D873">
            <v>73491</v>
          </cell>
          <cell r="E873" t="str">
            <v>1C24TNN</v>
          </cell>
          <cell r="F873" t="str">
            <v>CÔNG TY TNHH MỘT THÀNH VIÊN CO.OP MART HUẾ</v>
          </cell>
          <cell r="G873">
            <v>1110580</v>
          </cell>
          <cell r="H873" t="str">
            <v>8%</v>
          </cell>
          <cell r="I873">
            <v>88846</v>
          </cell>
          <cell r="J873">
            <v>1199426</v>
          </cell>
          <cell r="K873" t="str">
            <v>CÔNG TY TNHH MỘT THÀNH VIÊN CO.OP MART HUẾ</v>
          </cell>
          <cell r="L873" t="str">
            <v>3300535435</v>
          </cell>
          <cell r="M873" t="str">
            <v>đã thanh toán 17.01.2025</v>
          </cell>
        </row>
        <row r="874">
          <cell r="D874">
            <v>73492</v>
          </cell>
          <cell r="E874" t="str">
            <v>1C24TNN</v>
          </cell>
          <cell r="F874" t="str">
            <v>CÔNG TY TNHH MỘT THÀNH VIÊN THƯƠNG MẠI VÀ DỊCH VỤ SÀI GÒN - CAM RANH</v>
          </cell>
          <cell r="G874">
            <v>4365190</v>
          </cell>
          <cell r="H874" t="str">
            <v>8%</v>
          </cell>
          <cell r="I874">
            <v>349215</v>
          </cell>
          <cell r="J874">
            <v>4714405</v>
          </cell>
          <cell r="K874" t="str">
            <v>CÔNG TY TNHH MỘT THÀNH VIÊN THƯƠNG MẠI VÀ DỊCH VỤ SÀI GÒN - CAM RANH</v>
          </cell>
          <cell r="L874" t="str">
            <v>4201197554</v>
          </cell>
          <cell r="M874" t="str">
            <v>đã thanh toán 20.02.2025</v>
          </cell>
        </row>
        <row r="875">
          <cell r="D875">
            <v>73493</v>
          </cell>
          <cell r="E875" t="str">
            <v>1C24TNN</v>
          </cell>
          <cell r="F875" t="str">
            <v>CÔNG TY TNHH MỘT THÀNH VIÊN SÀI GÒN CO.OP BẢO LỘC</v>
          </cell>
          <cell r="G875">
            <v>3206570</v>
          </cell>
          <cell r="H875" t="str">
            <v>8%</v>
          </cell>
          <cell r="I875">
            <v>256526</v>
          </cell>
          <cell r="J875">
            <v>3463096</v>
          </cell>
          <cell r="K875" t="str">
            <v>CÔNG TY TNHH MỘT THÀNH VIÊN SÀI GÒN CO.OP BẢO LỘC</v>
          </cell>
          <cell r="L875" t="str">
            <v>5800890304</v>
          </cell>
          <cell r="M875" t="str">
            <v>đã thanh toán 17.01.2025</v>
          </cell>
        </row>
        <row r="876">
          <cell r="D876">
            <v>73494</v>
          </cell>
          <cell r="E876" t="str">
            <v>1C24TNN</v>
          </cell>
          <cell r="F876" t="str">
            <v>CHI NHÁNH LIÊN HIỆP HỢP TÁC XÃ THƯƠNG MẠI TP.HỒ CHÍ MINH- CO.OP MART CẦN GIUỘC</v>
          </cell>
          <cell r="G876">
            <v>3473890</v>
          </cell>
          <cell r="H876" t="str">
            <v>8%</v>
          </cell>
          <cell r="I876">
            <v>277911</v>
          </cell>
          <cell r="J876">
            <v>3751801</v>
          </cell>
          <cell r="K876" t="str">
            <v>CHI NHÁNH LIÊN HIỆP HỢP TÁC XÃ THƯƠNG MẠI TP.HỒ CHÍ MINH- CO.OP MART CẦN GIUỘC</v>
          </cell>
          <cell r="L876" t="str">
            <v>0301175691-046</v>
          </cell>
          <cell r="M876" t="str">
            <v>đã thanh toán 17.01.2025</v>
          </cell>
        </row>
        <row r="877">
          <cell r="D877">
            <v>73495</v>
          </cell>
          <cell r="E877" t="str">
            <v>1C24TNN</v>
          </cell>
          <cell r="F877" t="str">
            <v>CÔNG TY TNHH MỘT THÀNH VIÊN THƯƠNG MẠI DỊCH VỤ SÀI GÒN - PHAN THIẾT</v>
          </cell>
          <cell r="G877">
            <v>3849940</v>
          </cell>
          <cell r="H877" t="str">
            <v>8%</v>
          </cell>
          <cell r="I877">
            <v>307995</v>
          </cell>
          <cell r="J877">
            <v>4157935</v>
          </cell>
          <cell r="K877" t="str">
            <v>CÔNG TY TNHH MỘT THÀNH VIÊN THƯƠNG MẠI DỊCH VỤ SÀI GÒN - PHAN THIẾT</v>
          </cell>
          <cell r="L877" t="str">
            <v>3400452937</v>
          </cell>
          <cell r="M877" t="str">
            <v>đã thanh toán 17.01.2025</v>
          </cell>
        </row>
        <row r="878">
          <cell r="D878">
            <v>73496</v>
          </cell>
          <cell r="E878" t="str">
            <v>1C24TNN</v>
          </cell>
          <cell r="F878" t="str">
            <v>CÔNG TY TRÁCH NHIỆM HỮU HẠN MỘT THÀNH VIÊN THƯƠNG MẠI SÀI GÒN - SÓC TRĂNG</v>
          </cell>
          <cell r="G878">
            <v>726000</v>
          </cell>
          <cell r="H878" t="str">
            <v>8%</v>
          </cell>
          <cell r="I878">
            <v>58080</v>
          </cell>
          <cell r="J878">
            <v>784080</v>
          </cell>
          <cell r="K878" t="str">
            <v>CÔNG TY TRÁCH NHIỆM HỮU HẠN MỘT THÀNH VIÊN THƯƠNG MẠI SÀI GÒN - SÓC TRĂNG</v>
          </cell>
          <cell r="L878" t="str">
            <v>2200271882</v>
          </cell>
          <cell r="M878" t="str">
            <v>đã thanh toán 17.01.2025</v>
          </cell>
        </row>
        <row r="879">
          <cell r="D879">
            <v>73497</v>
          </cell>
          <cell r="E879" t="str">
            <v>1C24TNN</v>
          </cell>
          <cell r="F879" t="str">
            <v>CÔNG TY TNHH MỘT THÀNH VIÊN CO.OPMART CÀ MAU</v>
          </cell>
          <cell r="G879">
            <v>555290</v>
          </cell>
          <cell r="H879" t="str">
            <v>8%</v>
          </cell>
          <cell r="I879">
            <v>44423</v>
          </cell>
          <cell r="J879">
            <v>599713</v>
          </cell>
          <cell r="K879" t="str">
            <v>CÔNG TY TNHH MỘT THÀNH VIÊN CO.OPMART CÀ MAU</v>
          </cell>
          <cell r="L879" t="str">
            <v>2001269021</v>
          </cell>
          <cell r="M879" t="str">
            <v>đã thanh toán 17.01.2025</v>
          </cell>
        </row>
        <row r="880">
          <cell r="D880">
            <v>73498</v>
          </cell>
          <cell r="E880" t="str">
            <v>1C24TNN</v>
          </cell>
          <cell r="F880" t="str">
            <v>CÔNG TY TRÁCH NHIỆM HỮU HẠN THƯƠNG MẠI SÀI GÒN - KIÊN GIANG</v>
          </cell>
          <cell r="G880">
            <v>501820</v>
          </cell>
          <cell r="H880" t="str">
            <v>8%</v>
          </cell>
          <cell r="I880">
            <v>40146</v>
          </cell>
          <cell r="J880">
            <v>541966</v>
          </cell>
          <cell r="K880" t="str">
            <v>CÔNG TY TRÁCH NHIỆM HỮU HẠN THƯƠNG MẠI SÀI GÒN - KIÊN GIANG</v>
          </cell>
          <cell r="L880" t="str">
            <v>1700547135</v>
          </cell>
          <cell r="M880" t="str">
            <v>đã thanh toán 17.01.2025</v>
          </cell>
        </row>
        <row r="881">
          <cell r="D881">
            <v>73501</v>
          </cell>
          <cell r="E881" t="str">
            <v>1C24TNN</v>
          </cell>
          <cell r="F881" t="str">
            <v>Cửa hàng Co.op Food HN Hồ Tùng Mậu</v>
          </cell>
          <cell r="G881">
            <v>2327891</v>
          </cell>
          <cell r="H881" t="str">
            <v>8%</v>
          </cell>
          <cell r="I881">
            <v>186231</v>
          </cell>
          <cell r="J881">
            <v>2514122</v>
          </cell>
          <cell r="K881" t="str">
            <v>CHI NHÁNH - CÔNG TY TNHH MỘT THÀNH VIÊN THỰC PHẨM SAIGON CO.OP - CO.OP FOOD MIỀN BẮC</v>
          </cell>
          <cell r="L881" t="str">
            <v>0309129418-115</v>
          </cell>
          <cell r="M881" t="str">
            <v>đã thanh toán 17.01.2025</v>
          </cell>
        </row>
        <row r="882">
          <cell r="D882">
            <v>73502</v>
          </cell>
          <cell r="E882" t="str">
            <v>1C24TNN</v>
          </cell>
          <cell r="F882" t="str">
            <v>Cửa hàng Co.op Food HN The K-Park</v>
          </cell>
          <cell r="G882">
            <v>1710272</v>
          </cell>
          <cell r="H882" t="str">
            <v>8%</v>
          </cell>
          <cell r="I882">
            <v>136822</v>
          </cell>
          <cell r="J882">
            <v>1847094</v>
          </cell>
          <cell r="K882" t="str">
            <v>CHI NHÁNH - CÔNG TY TNHH MỘT THÀNH VIÊN THỰC PHẨM SAIGON CO.OP - CO.OP FOOD MIỀN BẮC</v>
          </cell>
          <cell r="L882" t="str">
            <v>0309129418-115</v>
          </cell>
          <cell r="M882" t="str">
            <v>đã thanh toán 17.01.2025</v>
          </cell>
        </row>
        <row r="883">
          <cell r="D883">
            <v>73503</v>
          </cell>
          <cell r="E883" t="str">
            <v>1C24TNN</v>
          </cell>
          <cell r="F883" t="str">
            <v>Cửa hàng Co.op Food HN Vĩnh Hưng</v>
          </cell>
          <cell r="G883">
            <v>1218030</v>
          </cell>
          <cell r="H883" t="str">
            <v>8%</v>
          </cell>
          <cell r="I883">
            <v>97442</v>
          </cell>
          <cell r="J883">
            <v>1315472</v>
          </cell>
          <cell r="K883" t="str">
            <v>CHI NHÁNH - CÔNG TY TNHH MỘT THÀNH VIÊN THỰC PHẨM SAIGON CO.OP - CO.OP FOOD MIỀN BẮC</v>
          </cell>
          <cell r="L883" t="str">
            <v>0309129418-115</v>
          </cell>
          <cell r="M883" t="str">
            <v>đã thanh toán 17.01.2025</v>
          </cell>
        </row>
        <row r="884">
          <cell r="D884">
            <v>804</v>
          </cell>
          <cell r="E884" t="str">
            <v>1K24TVD</v>
          </cell>
          <cell r="F884" t="str">
            <v>Hàng trả - 9313-09313-CF BD TRAN HUNG DAO - phiếu HT0005966 - COOPFOOD-123</v>
          </cell>
          <cell r="G884">
            <v>-673300</v>
          </cell>
          <cell r="H884" t="str">
            <v>8%</v>
          </cell>
          <cell r="I884">
            <v>-53864</v>
          </cell>
          <cell r="J884">
            <v>-727164</v>
          </cell>
          <cell r="K884" t="str">
            <v>CHI NHÁNH CÔNG TY TNHH MỘT THÀNH VIÊN THỰC PHẨM SAIGON CO.OP - CO.OP FOOD KHU VỰC BÌNH DƯƠNG</v>
          </cell>
          <cell r="L884" t="str">
            <v>0309129418-123</v>
          </cell>
          <cell r="M884" t="str">
            <v>đã thanh toán 17.01.2025</v>
          </cell>
        </row>
        <row r="885">
          <cell r="D885">
            <v>810</v>
          </cell>
          <cell r="E885" t="str">
            <v>1K24TVD</v>
          </cell>
          <cell r="F885" t="str">
            <v>Hàng trả - 9314-09314-CF BD NGO THI NHAM 82 - phiếu HT00006362 - COOPFOOD-123</v>
          </cell>
          <cell r="G885">
            <v>-427168</v>
          </cell>
          <cell r="H885" t="str">
            <v>8%</v>
          </cell>
          <cell r="I885">
            <v>-34173</v>
          </cell>
          <cell r="J885">
            <v>-461341</v>
          </cell>
          <cell r="K885" t="str">
            <v>CHI NHÁNH CÔNG TY TNHH MỘT THÀNH VIÊN THỰC PHẨM SAIGON CO.OP - CO.OP FOOD KHU VỰC BÌNH DƯƠNG</v>
          </cell>
          <cell r="L885" t="str">
            <v>0309129418-123</v>
          </cell>
          <cell r="M885" t="str">
            <v>đã thanh toán 17.01.2025</v>
          </cell>
        </row>
        <row r="886">
          <cell r="D886">
            <v>811</v>
          </cell>
          <cell r="E886" t="str">
            <v>1K24TVD</v>
          </cell>
          <cell r="F886" t="str">
            <v>Hàng trả - 9330-09330-CF BD CC BCONS GARDEN - phiếu HT00006364 - COOPFOOD-123</v>
          </cell>
          <cell r="G886">
            <v>-349738</v>
          </cell>
          <cell r="H886" t="str">
            <v>8%</v>
          </cell>
          <cell r="I886">
            <v>-27979</v>
          </cell>
          <cell r="J886">
            <v>-377717</v>
          </cell>
          <cell r="K886" t="str">
            <v>CHI NHÁNH CÔNG TY TNHH MỘT THÀNH VIÊN THỰC PHẨM SAIGON CO.OP - CO.OP FOOD KHU VỰC BÌNH DƯƠNG</v>
          </cell>
          <cell r="L886" t="str">
            <v>0309129418-123</v>
          </cell>
          <cell r="M886" t="str">
            <v>đã thanh toán 17.01.2025</v>
          </cell>
        </row>
        <row r="887">
          <cell r="D887">
            <v>25066</v>
          </cell>
          <cell r="E887" t="str">
            <v>1K24TVA</v>
          </cell>
          <cell r="F887" t="str">
            <v>Hàng trả - 2093-02093-CF CC LINH TAY TOWER - phiếu HT00006366 - coop0148</v>
          </cell>
          <cell r="G887">
            <v>-576188</v>
          </cell>
          <cell r="H887" t="str">
            <v>8%</v>
          </cell>
          <cell r="I887">
            <v>-46095</v>
          </cell>
          <cell r="J887">
            <v>-622283</v>
          </cell>
          <cell r="K887" t="str">
            <v>CÔNG TY TNHH MỘT THÀNH VIÊN THỰC PHẨM SAIGON CO.OP</v>
          </cell>
          <cell r="L887" t="str">
            <v>0309129418</v>
          </cell>
          <cell r="M887" t="str">
            <v>đã thanh toán 17.01.2025</v>
          </cell>
        </row>
        <row r="888">
          <cell r="D888">
            <v>25069</v>
          </cell>
          <cell r="E888" t="str">
            <v>1K24TVA</v>
          </cell>
          <cell r="F888" t="str">
            <v>Hàng trả - 2030-02030-CF DS3 HIEP BINHPHUOC - phiếu HT00006365 - coop0074</v>
          </cell>
          <cell r="G888">
            <v>-50182</v>
          </cell>
          <cell r="H888" t="str">
            <v>8%</v>
          </cell>
          <cell r="I888">
            <v>-4015</v>
          </cell>
          <cell r="J888">
            <v>-54197</v>
          </cell>
          <cell r="K888" t="str">
            <v>CÔNG TY TNHH MỘT THÀNH VIÊN THỰC PHẨM SAIGON CO.OP</v>
          </cell>
          <cell r="L888" t="str">
            <v>0309129418</v>
          </cell>
          <cell r="M888" t="str">
            <v>đã thanh toán 17.01.2025</v>
          </cell>
        </row>
        <row r="889">
          <cell r="D889">
            <v>25078</v>
          </cell>
          <cell r="E889" t="str">
            <v>1K24TVA</v>
          </cell>
          <cell r="F889" t="str">
            <v>Hàng trả - 247-00247-CF LAM VAN BEN - phiếu HT00006368 - coop247</v>
          </cell>
          <cell r="G889">
            <v>-777406</v>
          </cell>
          <cell r="H889" t="str">
            <v>8%</v>
          </cell>
          <cell r="I889">
            <v>-62192</v>
          </cell>
          <cell r="J889">
            <v>-839598</v>
          </cell>
          <cell r="K889" t="str">
            <v>CÔNG TY TNHH MỘT THÀNH VIÊN THỰC PHẨM SAIGON CO.OP</v>
          </cell>
          <cell r="L889" t="str">
            <v>0309129418</v>
          </cell>
          <cell r="M889" t="str">
            <v>đã thanh toán 17.01.2025</v>
          </cell>
        </row>
        <row r="890">
          <cell r="D890">
            <v>73514</v>
          </cell>
          <cell r="E890" t="str">
            <v>1C24TNN</v>
          </cell>
          <cell r="F890" t="str">
            <v>FINELIFE FOODSTORE RIVIERA POINT</v>
          </cell>
          <cell r="G890">
            <v>515840</v>
          </cell>
          <cell r="H890" t="str">
            <v>8%</v>
          </cell>
          <cell r="I890">
            <v>41267</v>
          </cell>
          <cell r="J890">
            <v>557107</v>
          </cell>
          <cell r="K890" t="str">
            <v>CÔNG TY TNHH MỘT THÀNH VIÊN CO.OP FINELIFE</v>
          </cell>
          <cell r="L890" t="str">
            <v>0315815574</v>
          </cell>
          <cell r="M890" t="str">
            <v>đã thanh toán 17.01.2025</v>
          </cell>
        </row>
        <row r="891">
          <cell r="D891">
            <v>73517</v>
          </cell>
          <cell r="E891" t="str">
            <v>1C24TNN</v>
          </cell>
          <cell r="F891" t="str">
            <v>CÔNG TY TNHH SAIGON CO-OP FAIRPRICE. Co-opXtra Long Bình</v>
          </cell>
          <cell r="G891">
            <v>3048620</v>
          </cell>
          <cell r="H891" t="str">
            <v>8%</v>
          </cell>
          <cell r="I891">
            <v>243890</v>
          </cell>
          <cell r="J891">
            <v>3292510</v>
          </cell>
          <cell r="K891" t="str">
            <v>CÔNG TY TNHH SAIGON CO-OP FAIRPRICE</v>
          </cell>
          <cell r="L891" t="str">
            <v>0312263124</v>
          </cell>
          <cell r="M891" t="str">
            <v>đã thanh toán 17.01.2025</v>
          </cell>
        </row>
        <row r="892">
          <cell r="D892">
            <v>73519</v>
          </cell>
          <cell r="E892" t="str">
            <v>1C24TNN</v>
          </cell>
          <cell r="F892" t="str">
            <v>Cửa Hàng Co.opFood Phú Hữu</v>
          </cell>
          <cell r="G892">
            <v>539264</v>
          </cell>
          <cell r="H892" t="str">
            <v>8%</v>
          </cell>
          <cell r="I892">
            <v>43141</v>
          </cell>
          <cell r="J892">
            <v>582405</v>
          </cell>
          <cell r="K892" t="str">
            <v>CÔNG TY TNHH MỘT THÀNH VIÊN THỰC PHẨM SAIGON CO.OP</v>
          </cell>
          <cell r="L892" t="str">
            <v>0309129418</v>
          </cell>
          <cell r="M892" t="str">
            <v>đã thanh toán 17.01.2025</v>
          </cell>
        </row>
        <row r="893">
          <cell r="D893">
            <v>73520</v>
          </cell>
          <cell r="E893" t="str">
            <v>1C24TNN</v>
          </cell>
          <cell r="F893" t="str">
            <v>Cửa Hàng Co.opFood BH Hồ Hòa</v>
          </cell>
          <cell r="G893">
            <v>951239</v>
          </cell>
          <cell r="H893" t="str">
            <v>8%</v>
          </cell>
          <cell r="I893">
            <v>76099</v>
          </cell>
          <cell r="J893">
            <v>1027338</v>
          </cell>
          <cell r="K893" t="str">
            <v>CN CÔNG TY TNHH MTV THỰC PHẨM SAIGON CO.OP - CO.OPFOOD KHU VỰC ĐỒNG NAI</v>
          </cell>
          <cell r="L893" t="str">
            <v>0309129418-116</v>
          </cell>
          <cell r="M893" t="str">
            <v>đã thanh toán 17.01.2025</v>
          </cell>
        </row>
        <row r="894">
          <cell r="D894">
            <v>73731</v>
          </cell>
          <cell r="E894" t="str">
            <v>1C24TNN</v>
          </cell>
          <cell r="F894" t="str">
            <v>Cửa Hàng Co.op Food BD CC Charm Sapphire</v>
          </cell>
          <cell r="G894">
            <v>1496811</v>
          </cell>
          <cell r="H894" t="str">
            <v>8%</v>
          </cell>
          <cell r="I894">
            <v>119745</v>
          </cell>
          <cell r="J894">
            <v>1616556</v>
          </cell>
          <cell r="K894" t="str">
            <v>CHI NHÁNH CÔNG TY TNHH MỘT THÀNH VIÊN THỰC PHẨM SAIGON CO.OP - CO.OP FOOD KHU VỰC BÌNH DƯƠNG</v>
          </cell>
          <cell r="L894" t="str">
            <v>0309129418-123</v>
          </cell>
          <cell r="M894" t="str">
            <v>đã thanh toán 17.01.2025</v>
          </cell>
        </row>
        <row r="895">
          <cell r="D895">
            <v>74317</v>
          </cell>
          <cell r="E895" t="str">
            <v>1C24TNN</v>
          </cell>
          <cell r="F895" t="str">
            <v>Cửa Hàng Co.opFood Nguyễn Oanh</v>
          </cell>
          <cell r="G895">
            <v>1072991</v>
          </cell>
          <cell r="H895" t="str">
            <v>8%</v>
          </cell>
          <cell r="I895">
            <v>85839</v>
          </cell>
          <cell r="J895">
            <v>1158830</v>
          </cell>
          <cell r="K895" t="str">
            <v>CÔNG TY TNHH MỘT THÀNH VIÊN THỰC PHẨM SAIGON CO.OP</v>
          </cell>
          <cell r="L895" t="str">
            <v>0309129418</v>
          </cell>
          <cell r="M895" t="str">
            <v>đã thanh toán 17.01.2025</v>
          </cell>
        </row>
        <row r="896">
          <cell r="D896">
            <v>74318</v>
          </cell>
          <cell r="E896" t="str">
            <v>1C24TNN</v>
          </cell>
          <cell r="F896" t="str">
            <v>Cửa Hàng Co.opFood Nguyễn Văn Dung</v>
          </cell>
          <cell r="G896">
            <v>951239</v>
          </cell>
          <cell r="H896" t="str">
            <v>8%</v>
          </cell>
          <cell r="I896">
            <v>76099</v>
          </cell>
          <cell r="J896">
            <v>1027338</v>
          </cell>
          <cell r="K896" t="str">
            <v>CÔNG TY TNHH MỘT THÀNH VIÊN THỰC PHẨM SAIGON CO.OP</v>
          </cell>
          <cell r="L896" t="str">
            <v>0309129418</v>
          </cell>
          <cell r="M896" t="str">
            <v>đã thanh toán 17.01.2025</v>
          </cell>
        </row>
        <row r="897">
          <cell r="D897">
            <v>74319</v>
          </cell>
          <cell r="E897" t="str">
            <v>1C24TNN</v>
          </cell>
          <cell r="F897" t="str">
            <v>Cửa Hàng Co.opFood An Lộc</v>
          </cell>
          <cell r="G897">
            <v>618065</v>
          </cell>
          <cell r="H897" t="str">
            <v>8%</v>
          </cell>
          <cell r="I897">
            <v>49445</v>
          </cell>
          <cell r="J897">
            <v>667510</v>
          </cell>
          <cell r="K897" t="str">
            <v>CÔNG TY TNHH MỘT THÀNH VIÊN THỰC PHẨM SAIGON CO.OP</v>
          </cell>
          <cell r="L897" t="str">
            <v>0309129418</v>
          </cell>
          <cell r="M897" t="str">
            <v>đã thanh toán 17.01.2025</v>
          </cell>
        </row>
        <row r="898">
          <cell r="D898">
            <v>74320</v>
          </cell>
          <cell r="E898" t="str">
            <v>1C24TNN</v>
          </cell>
          <cell r="F898" t="str">
            <v>Cửa Hàng Co.opFood Chung Cư Saigon Co.op</v>
          </cell>
          <cell r="G898">
            <v>1061211</v>
          </cell>
          <cell r="H898" t="str">
            <v>8%</v>
          </cell>
          <cell r="I898">
            <v>84897</v>
          </cell>
          <cell r="J898">
            <v>1146108</v>
          </cell>
          <cell r="K898" t="str">
            <v>CÔNG TY TNHH MỘT THÀNH VIÊN THỰC PHẨM SAIGON CO.OP</v>
          </cell>
          <cell r="L898" t="str">
            <v>0309129418</v>
          </cell>
          <cell r="M898" t="str">
            <v>đã thanh toán 17.01.2025</v>
          </cell>
        </row>
        <row r="899">
          <cell r="D899">
            <v>74321</v>
          </cell>
          <cell r="E899" t="str">
            <v>1C24TNN</v>
          </cell>
          <cell r="F899" t="str">
            <v>Cửa Hàng Co.opFood Thạnh Lộc 17</v>
          </cell>
          <cell r="G899">
            <v>553467</v>
          </cell>
          <cell r="H899" t="str">
            <v>8%</v>
          </cell>
          <cell r="I899">
            <v>44277</v>
          </cell>
          <cell r="J899">
            <v>597744</v>
          </cell>
          <cell r="K899" t="str">
            <v>CÔNG TY TNHH MỘT THÀNH VIÊN THỰC PHẨM SAIGON CO.OP</v>
          </cell>
          <cell r="L899" t="str">
            <v>0309129418</v>
          </cell>
          <cell r="M899" t="str">
            <v>đã thanh toán 17.01.2025</v>
          </cell>
        </row>
        <row r="900">
          <cell r="D900">
            <v>74322</v>
          </cell>
          <cell r="E900" t="str">
            <v>1C24TNN</v>
          </cell>
          <cell r="F900" t="str">
            <v>Cửa Hàng Co.opFood Đông Thạnh</v>
          </cell>
          <cell r="G900">
            <v>956750</v>
          </cell>
          <cell r="H900" t="str">
            <v>8%</v>
          </cell>
          <cell r="I900">
            <v>76540</v>
          </cell>
          <cell r="J900">
            <v>1033290</v>
          </cell>
          <cell r="K900" t="str">
            <v>CÔNG TY TNHH MỘT THÀNH VIÊN THỰC PHẨM SAIGON CO.OP</v>
          </cell>
          <cell r="L900" t="str">
            <v>0309129418</v>
          </cell>
          <cell r="M900" t="str">
            <v>đã thanh toán 17.01.2025</v>
          </cell>
        </row>
        <row r="901">
          <cell r="D901">
            <v>74324</v>
          </cell>
          <cell r="E901" t="str">
            <v>1C24TNN</v>
          </cell>
          <cell r="F901" t="str">
            <v>Cửa Hàng Co.opFood Nhà Bè</v>
          </cell>
          <cell r="G901">
            <v>517701</v>
          </cell>
          <cell r="H901" t="str">
            <v>8%</v>
          </cell>
          <cell r="I901">
            <v>41416</v>
          </cell>
          <cell r="J901">
            <v>559117</v>
          </cell>
          <cell r="K901" t="str">
            <v>CÔNG TY TNHH MỘT THÀNH VIÊN THỰC PHẨM SAIGON CO.OP</v>
          </cell>
          <cell r="L901" t="str">
            <v>0309129418</v>
          </cell>
          <cell r="M901" t="str">
            <v>đã thanh toán 17.01.2025</v>
          </cell>
        </row>
        <row r="902">
          <cell r="D902">
            <v>74325</v>
          </cell>
          <cell r="E902" t="str">
            <v>1C24TNN</v>
          </cell>
          <cell r="F902" t="str">
            <v>Cửa Hàng Co.opFood Lê Văn Lương 1187</v>
          </cell>
          <cell r="G902">
            <v>850875</v>
          </cell>
          <cell r="H902" t="str">
            <v>8%</v>
          </cell>
          <cell r="I902">
            <v>68070</v>
          </cell>
          <cell r="J902">
            <v>918945</v>
          </cell>
          <cell r="K902" t="str">
            <v>CÔNG TY TNHH MỘT THÀNH VIÊN THỰC PHẨM SAIGON CO.OP</v>
          </cell>
          <cell r="L902" t="str">
            <v>0309129418</v>
          </cell>
          <cell r="M902" t="str">
            <v>đã thanh toán 17.01.2025</v>
          </cell>
        </row>
        <row r="903">
          <cell r="D903">
            <v>74326</v>
          </cell>
          <cell r="E903" t="str">
            <v>1C24TNN</v>
          </cell>
          <cell r="F903" t="str">
            <v>Cửa Hàng Co.opFood Lê Văn Lương 1187</v>
          </cell>
          <cell r="G903">
            <v>530250</v>
          </cell>
          <cell r="H903" t="str">
            <v>8%</v>
          </cell>
          <cell r="I903">
            <v>42420</v>
          </cell>
          <cell r="J903">
            <v>572670</v>
          </cell>
          <cell r="K903" t="str">
            <v>CÔNG TY TNHH MỘT THÀNH VIÊN THỰC PHẨM SAIGON CO.OP</v>
          </cell>
          <cell r="L903" t="str">
            <v>0309129418</v>
          </cell>
          <cell r="M903" t="str">
            <v>đã thanh toán 23.01.2025</v>
          </cell>
        </row>
        <row r="904">
          <cell r="D904">
            <v>74327</v>
          </cell>
          <cell r="E904" t="str">
            <v>1C24TNN</v>
          </cell>
          <cell r="F904" t="str">
            <v>Cửa Hàng Co.opFood Phước Kiểng</v>
          </cell>
          <cell r="G904">
            <v>435600</v>
          </cell>
          <cell r="H904" t="str">
            <v>8%</v>
          </cell>
          <cell r="I904">
            <v>34848</v>
          </cell>
          <cell r="J904">
            <v>470448</v>
          </cell>
          <cell r="K904" t="str">
            <v>CÔNG TY TNHH MỘT THÀNH VIÊN THỰC PHẨM SAIGON CO.OP</v>
          </cell>
          <cell r="L904" t="str">
            <v>0309129418</v>
          </cell>
          <cell r="M904" t="str">
            <v>đã thanh toán 17.01.2025</v>
          </cell>
        </row>
        <row r="905">
          <cell r="D905">
            <v>74328</v>
          </cell>
          <cell r="E905" t="str">
            <v>1C24TNN</v>
          </cell>
          <cell r="F905" t="str">
            <v>CÔNG TY TNHH MỘT THÀNH VIÊN SÀI GÒN CO.OP ĐÌNH CHIỂU</v>
          </cell>
          <cell r="G905">
            <v>501820</v>
          </cell>
          <cell r="H905" t="str">
            <v>8%</v>
          </cell>
          <cell r="I905">
            <v>40146</v>
          </cell>
          <cell r="J905">
            <v>541966</v>
          </cell>
          <cell r="K905" t="str">
            <v>CÔNG TY TNHH MỘT THÀNH VIÊN SÀI GÒN CO.OP ĐÌNH CHIỂU</v>
          </cell>
          <cell r="L905" t="str">
            <v>0305772762</v>
          </cell>
          <cell r="M905" t="str">
            <v>đã thanh toán 17.01.2025</v>
          </cell>
        </row>
        <row r="906">
          <cell r="D906">
            <v>74329</v>
          </cell>
          <cell r="E906" t="str">
            <v>1C24TNN</v>
          </cell>
          <cell r="F906" t="str">
            <v>CÔNG TY TNHH MỘT THÀNH VIÊN SÀI GÒN CO.OP NHIÊU LỘC</v>
          </cell>
          <cell r="G906">
            <v>2100700</v>
          </cell>
          <cell r="H906" t="str">
            <v>8%</v>
          </cell>
          <cell r="I906">
            <v>168056</v>
          </cell>
          <cell r="J906">
            <v>2268756</v>
          </cell>
          <cell r="K906" t="str">
            <v>CÔNG TY TNHH MỘT THÀNH VIÊN SÀI GÒN CO.OP NHIÊU LỘC</v>
          </cell>
          <cell r="L906" t="str">
            <v>0305305768</v>
          </cell>
          <cell r="M906" t="str">
            <v>đã thanh toán 17.01.2025</v>
          </cell>
        </row>
        <row r="907">
          <cell r="D907">
            <v>74330</v>
          </cell>
          <cell r="E907" t="str">
            <v>1C24TNN</v>
          </cell>
          <cell r="F907" t="str">
            <v>CHI NHÁNH LIÊN HIỆP HTX THƯƠNG MẠI TP.HCM - CO.OPMART CHU VĂN AN</v>
          </cell>
          <cell r="G907">
            <v>530250</v>
          </cell>
          <cell r="H907" t="str">
            <v>8%</v>
          </cell>
          <cell r="I907">
            <v>42420</v>
          </cell>
          <cell r="J907">
            <v>572670</v>
          </cell>
          <cell r="K907" t="str">
            <v>CHI NHÁNH LIÊN HIỆP HTX THƯƠNG MẠI TP.HCM - CO.OPMART CHU VĂN AN</v>
          </cell>
          <cell r="L907" t="str">
            <v>0301175691-036</v>
          </cell>
          <cell r="M907" t="str">
            <v>đã thanh toán 23.01.2025</v>
          </cell>
        </row>
        <row r="908">
          <cell r="D908">
            <v>74332</v>
          </cell>
          <cell r="E908" t="str">
            <v>1C24TNN</v>
          </cell>
          <cell r="F908" t="str">
            <v>Cửa Hàng Co.opFood Bùi Đình Túy</v>
          </cell>
          <cell r="G908">
            <v>696238</v>
          </cell>
          <cell r="H908" t="str">
            <v>8%</v>
          </cell>
          <cell r="I908">
            <v>55699</v>
          </cell>
          <cell r="J908">
            <v>751937</v>
          </cell>
          <cell r="K908" t="str">
            <v>CÔNG TY TNHH MỘT THÀNH VIÊN THỰC PHẨM SAIGON CO.OP</v>
          </cell>
          <cell r="L908" t="str">
            <v>0309129418</v>
          </cell>
          <cell r="M908" t="str">
            <v>đã thanh toán 17.01.2025</v>
          </cell>
        </row>
        <row r="909">
          <cell r="D909">
            <v>74333</v>
          </cell>
          <cell r="E909" t="str">
            <v>1C24TNN</v>
          </cell>
          <cell r="F909" t="str">
            <v>Cửa Hàng Co.opFood Nguyễn Xí 247</v>
          </cell>
          <cell r="G909">
            <v>813019</v>
          </cell>
          <cell r="H909" t="str">
            <v>8%</v>
          </cell>
          <cell r="I909">
            <v>65042</v>
          </cell>
          <cell r="J909">
            <v>878061</v>
          </cell>
          <cell r="K909" t="str">
            <v>CÔNG TY TNHH MỘT THÀNH VIÊN THỰC PHẨM SAIGON CO.OP</v>
          </cell>
          <cell r="L909" t="str">
            <v>0309129418</v>
          </cell>
          <cell r="M909" t="str">
            <v>đã thanh toán 17.01.2025</v>
          </cell>
        </row>
        <row r="910">
          <cell r="D910">
            <v>74335</v>
          </cell>
          <cell r="E910" t="str">
            <v>1C24TNN</v>
          </cell>
          <cell r="F910" t="str">
            <v>Cửa Hàng Co.opFood Thanh Đa</v>
          </cell>
          <cell r="G910">
            <v>250910</v>
          </cell>
          <cell r="H910" t="str">
            <v>8%</v>
          </cell>
          <cell r="I910">
            <v>20073</v>
          </cell>
          <cell r="J910">
            <v>270983</v>
          </cell>
          <cell r="K910" t="str">
            <v>CÔNG TY TNHH MỘT THÀNH VIÊN THỰC PHẨM SAIGON CO.OP</v>
          </cell>
          <cell r="L910" t="str">
            <v>0309129418</v>
          </cell>
          <cell r="M910" t="str">
            <v>đã thanh toán 17.01.2025</v>
          </cell>
        </row>
        <row r="911">
          <cell r="D911">
            <v>74336</v>
          </cell>
          <cell r="E911" t="str">
            <v>1C24TNN</v>
          </cell>
          <cell r="F911" t="str">
            <v>Cửa Hàng Co.opFood 372 Nơ Trang Long</v>
          </cell>
          <cell r="G911">
            <v>1236130</v>
          </cell>
          <cell r="H911" t="str">
            <v>8%</v>
          </cell>
          <cell r="I911">
            <v>98890</v>
          </cell>
          <cell r="J911">
            <v>1335020</v>
          </cell>
          <cell r="K911" t="str">
            <v>CÔNG TY TNHH MỘT THÀNH VIÊN THỰC PHẨM SAIGON CO.OP</v>
          </cell>
          <cell r="L911" t="str">
            <v>0309129418</v>
          </cell>
          <cell r="M911" t="str">
            <v>đã thanh toán 17.01.2025</v>
          </cell>
        </row>
        <row r="912">
          <cell r="D912">
            <v>74340</v>
          </cell>
          <cell r="E912" t="str">
            <v>1C24TNN</v>
          </cell>
          <cell r="F912" t="str">
            <v>Cửa Hàng Co.opFood BD Quang Phúc Plaza</v>
          </cell>
          <cell r="G912">
            <v>754195</v>
          </cell>
          <cell r="H912" t="str">
            <v>8%</v>
          </cell>
          <cell r="I912">
            <v>60336</v>
          </cell>
          <cell r="J912">
            <v>814531</v>
          </cell>
          <cell r="K912" t="str">
            <v>CHI NHÁNH CÔNG TY TNHH MỘT THÀNH VIÊN THỰC PHẨM SAIGON CO.OP - CO.OP FOOD KHU VỰC BÌNH DƯƠNG</v>
          </cell>
          <cell r="L912" t="str">
            <v>0309129418-123</v>
          </cell>
          <cell r="M912" t="str">
            <v>đã thanh toán 17.01.2025</v>
          </cell>
        </row>
        <row r="913">
          <cell r="D913">
            <v>74521</v>
          </cell>
          <cell r="E913" t="str">
            <v>1C24TNN</v>
          </cell>
          <cell r="F913" t="str">
            <v>Cửa Hàng Co.opFood Trần Văn Quang 86</v>
          </cell>
          <cell r="G913">
            <v>577491</v>
          </cell>
          <cell r="H913" t="str">
            <v>8%</v>
          </cell>
          <cell r="I913">
            <v>46199</v>
          </cell>
          <cell r="J913">
            <v>623690</v>
          </cell>
          <cell r="K913" t="str">
            <v>CÔNG TY TNHH MỘT THÀNH VIÊN THỰC PHẨM SAIGON CO.OP</v>
          </cell>
          <cell r="L913" t="str">
            <v>0309129418</v>
          </cell>
          <cell r="M913" t="str">
            <v>đã thanh toán 17.01.2025</v>
          </cell>
        </row>
        <row r="914">
          <cell r="D914">
            <v>74541</v>
          </cell>
          <cell r="E914" t="str">
            <v>1C24TNN</v>
          </cell>
          <cell r="F914" t="str">
            <v>CÔNG TY TRÁCH NHIỆM HỮU HẠN THƯƠNG MẠI DỊCH VỤ SÀI GÒN - TÂY NINH</v>
          </cell>
          <cell r="G914">
            <v>1213395</v>
          </cell>
          <cell r="H914" t="str">
            <v>8%</v>
          </cell>
          <cell r="I914">
            <v>97072</v>
          </cell>
          <cell r="J914">
            <v>1310467</v>
          </cell>
          <cell r="K914" t="str">
            <v>CÔNG TY TRÁCH NHIỆM HỮU HẠN THƯƠNG MẠI DỊCH VỤ SÀI GÒN - TÂY NINH</v>
          </cell>
          <cell r="L914" t="str">
            <v>3900895373</v>
          </cell>
          <cell r="M914" t="str">
            <v>đã thanh toán 17.01.2025</v>
          </cell>
        </row>
        <row r="915">
          <cell r="D915">
            <v>74542</v>
          </cell>
          <cell r="E915" t="str">
            <v>1C24TNN</v>
          </cell>
          <cell r="F915" t="str">
            <v>CHI NHÁNH LIÊN HIỆP HỢP TÁC XÃ THƯƠNG MẠI TP. HỒ CHÍ MINH - CO.OPMART TÂN BIÊN</v>
          </cell>
          <cell r="G915">
            <v>1528105</v>
          </cell>
          <cell r="H915" t="str">
            <v>8%</v>
          </cell>
          <cell r="I915">
            <v>122248</v>
          </cell>
          <cell r="J915">
            <v>1650353</v>
          </cell>
          <cell r="K915" t="str">
            <v>CHI NHÁNH LIÊN HIỆP HỢP TÁC XÃ THƯƠNG MẠI TP. HỒ CHÍ MINH - CO.OPMART TÂN BIÊN</v>
          </cell>
          <cell r="L915" t="str">
            <v>0301175691-062</v>
          </cell>
          <cell r="M915" t="str">
            <v>đã thanh toán 17.01.2025</v>
          </cell>
        </row>
        <row r="916">
          <cell r="D916">
            <v>25106</v>
          </cell>
          <cell r="E916" t="str">
            <v>1K24TVA</v>
          </cell>
          <cell r="F916" t="str">
            <v>Hàng trả - 2103-02103-CF PHU HUU - phiếu HT00006291 - coop0159</v>
          </cell>
          <cell r="G916">
            <v>-602417</v>
          </cell>
          <cell r="H916" t="str">
            <v>8%</v>
          </cell>
          <cell r="I916">
            <v>-48193</v>
          </cell>
          <cell r="J916">
            <v>-650610</v>
          </cell>
          <cell r="K916" t="str">
            <v>CÔNG TY TNHH MỘT THÀNH VIÊN THỰC PHẨM SAIGON CO.OP</v>
          </cell>
          <cell r="L916" t="str">
            <v>0309129418</v>
          </cell>
          <cell r="M916" t="str">
            <v>đã thanh toán 17.01.2025</v>
          </cell>
        </row>
        <row r="917">
          <cell r="D917">
            <v>74546</v>
          </cell>
          <cell r="E917" t="str">
            <v>1C24TNN</v>
          </cell>
          <cell r="F917" t="str">
            <v>CÔNG TY TNHH MỘT THÀNH VIÊN SÀI GÒN CO.OP PHÚ NHUẬN</v>
          </cell>
          <cell r="G917">
            <v>1110580</v>
          </cell>
          <cell r="H917" t="str">
            <v>8%</v>
          </cell>
          <cell r="I917">
            <v>88846</v>
          </cell>
          <cell r="J917">
            <v>1199426</v>
          </cell>
          <cell r="K917" t="str">
            <v>CÔNG TY TNHH MỘT THÀNH VIÊN SÀI GÒN CO.OP PHÚ NHUẬN</v>
          </cell>
          <cell r="L917" t="str">
            <v>0305778394</v>
          </cell>
          <cell r="M917" t="str">
            <v>đã thanh toán 17.01.2025</v>
          </cell>
        </row>
        <row r="918">
          <cell r="D918">
            <v>74547</v>
          </cell>
          <cell r="E918" t="str">
            <v>1C24TNN</v>
          </cell>
          <cell r="F918" t="str">
            <v>CÔNG TY TNHH MỘT THÀNH VIÊN SÀI GÒN CO.OP PHÚ NHUẬN</v>
          </cell>
          <cell r="G918">
            <v>1190660</v>
          </cell>
          <cell r="H918" t="str">
            <v>8%</v>
          </cell>
          <cell r="I918">
            <v>95253</v>
          </cell>
          <cell r="J918">
            <v>1285913</v>
          </cell>
          <cell r="K918" t="str">
            <v>CÔNG TY TNHH MỘT THÀNH VIÊN SÀI GÒN CO.OP PHÚ NHUẬN</v>
          </cell>
          <cell r="L918" t="str">
            <v>0305778394</v>
          </cell>
          <cell r="M918" t="str">
            <v>đã thanh toán 17.01.2025</v>
          </cell>
        </row>
        <row r="919">
          <cell r="D919">
            <v>74548</v>
          </cell>
          <cell r="E919" t="str">
            <v>1C24TNN</v>
          </cell>
          <cell r="F919" t="str">
            <v>CÔNG TY TNHH MỘT THÀNH VIÊN SÀI GÒN CO.OP PHÚ NHUẬN</v>
          </cell>
          <cell r="G919">
            <v>1060500</v>
          </cell>
          <cell r="H919" t="str">
            <v>8%</v>
          </cell>
          <cell r="I919">
            <v>84840</v>
          </cell>
          <cell r="J919">
            <v>1145340</v>
          </cell>
          <cell r="K919" t="str">
            <v>CÔNG TY TNHH MỘT THÀNH VIÊN SÀI GÒN CO.OP PHÚ NHUẬN</v>
          </cell>
          <cell r="L919" t="str">
            <v>0305778394</v>
          </cell>
          <cell r="M919" t="str">
            <v>đã thanh toán 23.01.2025</v>
          </cell>
        </row>
        <row r="920">
          <cell r="D920">
            <v>74557</v>
          </cell>
          <cell r="E920" t="str">
            <v>1C24TNN</v>
          </cell>
          <cell r="F920" t="str">
            <v>Cửa Hàng Co.opFood Savimex</v>
          </cell>
          <cell r="G920">
            <v>1544605</v>
          </cell>
          <cell r="H920" t="str">
            <v>8%</v>
          </cell>
          <cell r="I920">
            <v>123568</v>
          </cell>
          <cell r="J920">
            <v>1668173</v>
          </cell>
          <cell r="K920" t="str">
            <v>CÔNG TY TNHH MỘT THÀNH VIÊN THỰC PHẨM SAIGON CO.OP</v>
          </cell>
          <cell r="L920" t="str">
            <v>0309129418</v>
          </cell>
          <cell r="M920" t="str">
            <v>đã thanh toán 17.01.2025</v>
          </cell>
        </row>
        <row r="921">
          <cell r="D921">
            <v>74558</v>
          </cell>
          <cell r="E921" t="str">
            <v>1C24TNN</v>
          </cell>
          <cell r="F921" t="str">
            <v>Cửa Hàng Co.opFood CC Phú Gia</v>
          </cell>
          <cell r="G921">
            <v>1173355</v>
          </cell>
          <cell r="H921" t="str">
            <v>8%</v>
          </cell>
          <cell r="I921">
            <v>93868</v>
          </cell>
          <cell r="J921">
            <v>1267223</v>
          </cell>
          <cell r="K921" t="str">
            <v>CÔNG TY TNHH MỘT THÀNH VIÊN THỰC PHẨM SAIGON CO.OP</v>
          </cell>
          <cell r="L921" t="str">
            <v>0309129418</v>
          </cell>
          <cell r="M921" t="str">
            <v>đã thanh toán 17.01.2025</v>
          </cell>
        </row>
        <row r="922">
          <cell r="D922">
            <v>74560</v>
          </cell>
          <cell r="E922" t="str">
            <v>1C24TNN</v>
          </cell>
          <cell r="F922" t="str">
            <v>CÔNG TY TNHH MỘT THÀNH VIÊN SÀI GÒN CO.OP ĐÌNH CHIỂU</v>
          </cell>
          <cell r="G922">
            <v>4138180</v>
          </cell>
          <cell r="H922" t="str">
            <v>8%</v>
          </cell>
          <cell r="I922">
            <v>331054</v>
          </cell>
          <cell r="J922">
            <v>4469234</v>
          </cell>
          <cell r="K922" t="str">
            <v>CÔNG TY TNHH MỘT THÀNH VIÊN SÀI GÒN CO.OP ĐÌNH CHIỂU</v>
          </cell>
          <cell r="L922" t="str">
            <v>0305772762</v>
          </cell>
          <cell r="M922" t="str">
            <v>đã thanh toán 17.01.2025</v>
          </cell>
        </row>
        <row r="923">
          <cell r="D923">
            <v>74561</v>
          </cell>
          <cell r="E923" t="str">
            <v>1C24TNN</v>
          </cell>
          <cell r="F923" t="str">
            <v>CÔNG TY TNHH MỘT THÀNH VIÊN SÀI GÒN CO.OP ĐÌNH CHIỂU</v>
          </cell>
          <cell r="G923">
            <v>1060500</v>
          </cell>
          <cell r="H923" t="str">
            <v>8%</v>
          </cell>
          <cell r="I923">
            <v>84840</v>
          </cell>
          <cell r="J923">
            <v>1145340</v>
          </cell>
          <cell r="K923" t="str">
            <v>CÔNG TY TNHH MỘT THÀNH VIÊN SÀI GÒN CO.OP ĐÌNH CHIỂU</v>
          </cell>
          <cell r="L923" t="str">
            <v>0305772762</v>
          </cell>
          <cell r="M923" t="str">
            <v>đã thanh toán 23.01.2025</v>
          </cell>
        </row>
        <row r="924">
          <cell r="D924">
            <v>74562</v>
          </cell>
          <cell r="E924" t="str">
            <v>1C24TNN</v>
          </cell>
          <cell r="F924" t="str">
            <v>Cửa hàng Co.opFood Trần Quang Khải</v>
          </cell>
          <cell r="G924">
            <v>483720</v>
          </cell>
          <cell r="H924" t="str">
            <v>8%</v>
          </cell>
          <cell r="I924">
            <v>38698</v>
          </cell>
          <cell r="J924">
            <v>522418</v>
          </cell>
          <cell r="K924" t="str">
            <v>CÔNG TY TNHH MỘT THÀNH VIÊN THỰC PHẨM SAIGON CO.OP</v>
          </cell>
          <cell r="L924" t="str">
            <v>0309129418</v>
          </cell>
          <cell r="M924" t="str">
            <v>đã thanh toán 17.01.2025</v>
          </cell>
        </row>
        <row r="925">
          <cell r="D925">
            <v>74565</v>
          </cell>
          <cell r="E925" t="str">
            <v>1C24TNN</v>
          </cell>
          <cell r="F925" t="str">
            <v>Cửa Hàng Co.opFood CC 4S Linh Đông</v>
          </cell>
          <cell r="G925">
            <v>618065</v>
          </cell>
          <cell r="H925" t="str">
            <v>8%</v>
          </cell>
          <cell r="I925">
            <v>49445</v>
          </cell>
          <cell r="J925">
            <v>667510</v>
          </cell>
          <cell r="K925" t="str">
            <v>CÔNG TY TNHH MỘT THÀNH VIÊN THỰC PHẨM SAIGON CO.OP</v>
          </cell>
          <cell r="L925" t="str">
            <v>0309129418</v>
          </cell>
          <cell r="M925" t="str">
            <v>đã thanh toán 17.01.2025</v>
          </cell>
        </row>
        <row r="926">
          <cell r="D926">
            <v>74566</v>
          </cell>
          <cell r="E926" t="str">
            <v>1C24TNN</v>
          </cell>
          <cell r="F926" t="str">
            <v>Cửa Hàng Co.opFood Tam Hà 64</v>
          </cell>
          <cell r="G926">
            <v>962567</v>
          </cell>
          <cell r="H926" t="str">
            <v>8%</v>
          </cell>
          <cell r="I926">
            <v>77005</v>
          </cell>
          <cell r="J926">
            <v>1039572</v>
          </cell>
          <cell r="K926" t="str">
            <v>CÔNG TY TNHH MỘT THÀNH VIÊN THỰC PHẨM SAIGON CO.OP</v>
          </cell>
          <cell r="L926" t="str">
            <v>0309129418</v>
          </cell>
          <cell r="M926" t="str">
            <v>đã thanh toán 17.01.2025</v>
          </cell>
        </row>
        <row r="927">
          <cell r="D927">
            <v>74567</v>
          </cell>
          <cell r="E927" t="str">
            <v>1C24TNN</v>
          </cell>
          <cell r="F927" t="str">
            <v>Cửa Hàng Co.opFood Kha Vạn Cân</v>
          </cell>
          <cell r="G927">
            <v>371250</v>
          </cell>
          <cell r="H927" t="str">
            <v>8%</v>
          </cell>
          <cell r="I927">
            <v>29700</v>
          </cell>
          <cell r="J927">
            <v>400950</v>
          </cell>
          <cell r="K927" t="str">
            <v>CÔNG TY TNHH MỘT THÀNH VIÊN THỰC PHẨM SAIGON CO.OP</v>
          </cell>
          <cell r="L927" t="str">
            <v>0309129418</v>
          </cell>
          <cell r="M927" t="str">
            <v>đã thanh toán 17.01.2025</v>
          </cell>
        </row>
        <row r="928">
          <cell r="D928">
            <v>74568</v>
          </cell>
          <cell r="E928" t="str">
            <v>1C24TNN</v>
          </cell>
          <cell r="F928" t="str">
            <v>Cửa hàng COOPFOOD Đường 11 Linh Xuân</v>
          </cell>
          <cell r="G928">
            <v>585947</v>
          </cell>
          <cell r="H928" t="str">
            <v>8%</v>
          </cell>
          <cell r="I928">
            <v>46876</v>
          </cell>
          <cell r="J928">
            <v>632823</v>
          </cell>
          <cell r="K928" t="str">
            <v>CÔNG TY TNHH MỘT THÀNH VIÊN THỰC PHẨM SAIGON CO.OP</v>
          </cell>
          <cell r="L928" t="str">
            <v>0309129418</v>
          </cell>
          <cell r="M928" t="str">
            <v>đã thanh toán 17.01.2025</v>
          </cell>
        </row>
        <row r="929">
          <cell r="D929">
            <v>74569</v>
          </cell>
          <cell r="E929" t="str">
            <v>1C24TNN</v>
          </cell>
          <cell r="F929" t="str">
            <v>Cửa Hàng Co.opFood Xuân Hiệp</v>
          </cell>
          <cell r="G929">
            <v>389126</v>
          </cell>
          <cell r="H929" t="str">
            <v>8%</v>
          </cell>
          <cell r="I929">
            <v>31130</v>
          </cell>
          <cell r="J929">
            <v>420256</v>
          </cell>
          <cell r="K929" t="str">
            <v>CÔNG TY TNHH MỘT THÀNH VIÊN THỰC PHẨM SAIGON CO.OP</v>
          </cell>
          <cell r="L929" t="str">
            <v>0309129418</v>
          </cell>
          <cell r="M929" t="str">
            <v>đã thanh toán 17.01.2025</v>
          </cell>
        </row>
        <row r="930">
          <cell r="D930">
            <v>74570</v>
          </cell>
          <cell r="E930" t="str">
            <v>1C24TNN</v>
          </cell>
          <cell r="F930" t="str">
            <v>CÔNG TY TNHH MỘT THÀNH VIÊN CO.OPMART BÌNH TRIỆU</v>
          </cell>
          <cell r="G930">
            <v>2175880</v>
          </cell>
          <cell r="H930" t="str">
            <v>8%</v>
          </cell>
          <cell r="I930">
            <v>174070</v>
          </cell>
          <cell r="J930">
            <v>2349950</v>
          </cell>
          <cell r="K930" t="str">
            <v>CÔNG TY TNHH MỘT THÀNH VIÊN CO.OPMART BÌNH TRIỆU</v>
          </cell>
          <cell r="L930" t="str">
            <v>0312302969</v>
          </cell>
          <cell r="M930" t="str">
            <v>đã thanh toán 17.01.2025</v>
          </cell>
        </row>
        <row r="931">
          <cell r="D931">
            <v>74575</v>
          </cell>
          <cell r="E931" t="str">
            <v>1C24TNN</v>
          </cell>
          <cell r="F931" t="str">
            <v>CÔNG TY TNHH MỘT THÀNH VIÊN THƯƠNG MẠI DỊCH VỤ SAIGON CO.OP TOÀN TÂM</v>
          </cell>
          <cell r="G931">
            <v>1451900</v>
          </cell>
          <cell r="H931" t="str">
            <v>8%</v>
          </cell>
          <cell r="I931">
            <v>116152</v>
          </cell>
          <cell r="J931">
            <v>1568052</v>
          </cell>
          <cell r="K931" t="str">
            <v>CÔNG TY TNHH MỘT THÀNH VIÊN THƯƠNG MẠI DỊCH VỤ SAIGON CO.OP TOÀN TÂM</v>
          </cell>
          <cell r="L931" t="str">
            <v>0313294132</v>
          </cell>
          <cell r="M931" t="str">
            <v>đã thanh toán 17.01.2025</v>
          </cell>
        </row>
        <row r="932">
          <cell r="D932">
            <v>74578</v>
          </cell>
          <cell r="E932" t="str">
            <v>1C24TNN</v>
          </cell>
          <cell r="F932" t="str">
            <v>Cửa Hàng Co.opFood Nguyễn Văn Quá</v>
          </cell>
          <cell r="G932">
            <v>368978</v>
          </cell>
          <cell r="H932" t="str">
            <v>8%</v>
          </cell>
          <cell r="I932">
            <v>29518</v>
          </cell>
          <cell r="J932">
            <v>398496</v>
          </cell>
          <cell r="K932" t="str">
            <v>CÔNG TY TNHH MỘT THÀNH VIÊN THỰC PHẨM SAIGON CO.OP</v>
          </cell>
          <cell r="L932" t="str">
            <v>0309129418</v>
          </cell>
          <cell r="M932" t="str">
            <v>đã thanh toán 17.01.2025</v>
          </cell>
        </row>
        <row r="933">
          <cell r="D933">
            <v>74579</v>
          </cell>
          <cell r="E933" t="str">
            <v>1C24TNN</v>
          </cell>
          <cell r="F933" t="str">
            <v>Cửa Hàng Co.opFood Lê Văn Khương</v>
          </cell>
          <cell r="G933">
            <v>1283961</v>
          </cell>
          <cell r="H933" t="str">
            <v>8%</v>
          </cell>
          <cell r="I933">
            <v>102717</v>
          </cell>
          <cell r="J933">
            <v>1386678</v>
          </cell>
          <cell r="K933" t="str">
            <v>CÔNG TY TNHH MỘT THÀNH VIÊN THỰC PHẨM SAIGON CO.OP</v>
          </cell>
          <cell r="L933" t="str">
            <v>0309129418</v>
          </cell>
          <cell r="M933" t="str">
            <v>đã thanh toán 17.01.2025</v>
          </cell>
        </row>
        <row r="934">
          <cell r="D934">
            <v>74580</v>
          </cell>
          <cell r="E934" t="str">
            <v>1C24TNN</v>
          </cell>
          <cell r="F934" t="str">
            <v>Cửa Hàng Co.opFood Lê Văn Thọ</v>
          </cell>
          <cell r="G934">
            <v>2688130</v>
          </cell>
          <cell r="H934" t="str">
            <v>8%</v>
          </cell>
          <cell r="I934">
            <v>215050</v>
          </cell>
          <cell r="J934">
            <v>2903180</v>
          </cell>
          <cell r="K934" t="str">
            <v>CÔNG TY TNHH MỘT THÀNH VIÊN THỰC PHẨM SAIGON CO.OP</v>
          </cell>
          <cell r="L934" t="str">
            <v>0309129418</v>
          </cell>
          <cell r="M934" t="str">
            <v>đã thanh toán 17.01.2025</v>
          </cell>
        </row>
        <row r="935">
          <cell r="D935">
            <v>74581</v>
          </cell>
          <cell r="E935" t="str">
            <v>1C24TNN</v>
          </cell>
          <cell r="F935" t="str">
            <v>CO.OPMART THẮNG LỢI- TRƯỜNG CHINH</v>
          </cell>
          <cell r="G935">
            <v>1884930</v>
          </cell>
          <cell r="H935" t="str">
            <v>8%</v>
          </cell>
          <cell r="I935">
            <v>150794</v>
          </cell>
          <cell r="J935">
            <v>2035724</v>
          </cell>
          <cell r="K935" t="str">
            <v>CÔNG TY TNHH MỘT THÀNH VIÊN SÀI GÒN CO.OP THẮNG LỢI</v>
          </cell>
          <cell r="L935" t="str">
            <v>0305781598</v>
          </cell>
          <cell r="M935" t="str">
            <v>đã thanh toán 17.01.2025</v>
          </cell>
        </row>
        <row r="936">
          <cell r="D936">
            <v>74583</v>
          </cell>
          <cell r="E936" t="str">
            <v>1C24TNN</v>
          </cell>
          <cell r="F936" t="str">
            <v>CÔNG TY TNHH MỘT THÀNH VIÊN SÀI GÒN CO.OP PHÚ LÂM</v>
          </cell>
          <cell r="G936">
            <v>2295980</v>
          </cell>
          <cell r="H936" t="str">
            <v>8%</v>
          </cell>
          <cell r="I936">
            <v>183678</v>
          </cell>
          <cell r="J936">
            <v>2479658</v>
          </cell>
          <cell r="K936" t="str">
            <v>CÔNG TY TNHH MỘT THÀNH VIÊN SÀI GÒN CO.OP PHÚ LÂM</v>
          </cell>
          <cell r="L936" t="str">
            <v>0305761111</v>
          </cell>
          <cell r="M936" t="str">
            <v>đã thanh toán 17.01.2025</v>
          </cell>
        </row>
        <row r="937">
          <cell r="D937">
            <v>74584</v>
          </cell>
          <cell r="E937" t="str">
            <v>1C24TNN</v>
          </cell>
          <cell r="F937" t="str">
            <v>CÔNG TY TNHH MỘT THÀNH VIÊN SÀI GÒN CO.OP BÌNH TÂN</v>
          </cell>
          <cell r="G937">
            <v>1612878</v>
          </cell>
          <cell r="H937" t="str">
            <v>8%</v>
          </cell>
          <cell r="I937">
            <v>129030</v>
          </cell>
          <cell r="J937">
            <v>1741908</v>
          </cell>
          <cell r="K937" t="str">
            <v>CÔNG TY TNHH MỘT THÀNH VIÊN SÀI GÒN CO.OP BÌNH TÂN</v>
          </cell>
          <cell r="L937" t="str">
            <v>0305389020</v>
          </cell>
          <cell r="M937" t="str">
            <v>đã thanh toán 17.01.2025</v>
          </cell>
        </row>
        <row r="938">
          <cell r="D938">
            <v>74590</v>
          </cell>
          <cell r="E938" t="str">
            <v>1C24TNN</v>
          </cell>
          <cell r="F938" t="str">
            <v>Cửa hàng Co.op Food HN Roman Plaza</v>
          </cell>
          <cell r="G938">
            <v>726792</v>
          </cell>
          <cell r="H938" t="str">
            <v>8%</v>
          </cell>
          <cell r="I938">
            <v>58143</v>
          </cell>
          <cell r="J938">
            <v>784935</v>
          </cell>
          <cell r="K938" t="str">
            <v>CHI NHÁNH - CÔNG TY TNHH MỘT THÀNH VIÊN THỰC PHẨM SAIGON CO.OP - CO.OP FOOD MIỀN BẮC</v>
          </cell>
          <cell r="L938" t="str">
            <v>0309129418-115</v>
          </cell>
          <cell r="M938" t="str">
            <v>đã thanh toán 17.01.2025</v>
          </cell>
        </row>
        <row r="939">
          <cell r="D939">
            <v>74591</v>
          </cell>
          <cell r="E939" t="str">
            <v>1C24TNN</v>
          </cell>
          <cell r="F939" t="str">
            <v>MARFOUR. Co.opMart SCA - Long Biên</v>
          </cell>
          <cell r="G939">
            <v>1659495</v>
          </cell>
          <cell r="H939" t="str">
            <v>8%</v>
          </cell>
          <cell r="I939">
            <v>132760</v>
          </cell>
          <cell r="J939">
            <v>1792255</v>
          </cell>
          <cell r="K939" t="str">
            <v>CÔNG TY TNHH MỘT THÀNH VIÊN MARFOUR</v>
          </cell>
          <cell r="L939" t="str">
            <v>0107751489</v>
          </cell>
          <cell r="M939" t="str">
            <v>đã thanh toán 17.01.2025</v>
          </cell>
        </row>
        <row r="940">
          <cell r="D940">
            <v>74806</v>
          </cell>
          <cell r="E940" t="str">
            <v>1C24TNN</v>
          </cell>
          <cell r="F940" t="str">
            <v>Cửa hàng Co.op Food HN Mandarin</v>
          </cell>
          <cell r="G940">
            <v>2277716</v>
          </cell>
          <cell r="H940" t="str">
            <v>8%</v>
          </cell>
          <cell r="I940">
            <v>182217</v>
          </cell>
          <cell r="J940">
            <v>2459933</v>
          </cell>
          <cell r="K940" t="str">
            <v>CHI NHÁNH - CÔNG TY TNHH MỘT THÀNH VIÊN THỰC PHẨM SAIGON CO.OP - CO.OP FOOD MIỀN BẮC</v>
          </cell>
          <cell r="L940" t="str">
            <v>0309129418-115</v>
          </cell>
          <cell r="M940" t="str">
            <v>đã thanh toán 17.01.2025</v>
          </cell>
        </row>
        <row r="941">
          <cell r="D941">
            <v>74808</v>
          </cell>
          <cell r="E941" t="str">
            <v>1C24TNN</v>
          </cell>
          <cell r="F941" t="str">
            <v>CÔNG TY TNHH MỘT THÀNH VIÊN THƯƠNG MẠI DỊCH VỤ SÀI GÒN - PHÚ YÊN</v>
          </cell>
          <cell r="G941">
            <v>2121000</v>
          </cell>
          <cell r="H941" t="str">
            <v>8%</v>
          </cell>
          <cell r="I941">
            <v>169680</v>
          </cell>
          <cell r="J941">
            <v>2290680</v>
          </cell>
          <cell r="K941" t="str">
            <v>CÔNG TY TNHH MỘT THÀNH VIÊN THƯƠNG MẠI DỊCH VỤ SÀI GÒN - PHÚ YÊN</v>
          </cell>
          <cell r="L941" t="str">
            <v>4400396829</v>
          </cell>
          <cell r="M941" t="str">
            <v>đã thanh toán 23.01.2025</v>
          </cell>
        </row>
        <row r="942">
          <cell r="D942">
            <v>74809</v>
          </cell>
          <cell r="E942" t="str">
            <v>1C24TNN</v>
          </cell>
          <cell r="F942" t="str">
            <v>CÔNG TY TNHH  MỘT THÀNH VIÊN THƯƠNG MẠI DỊCH VỤ SÀI GÒN - BUÔN MA THUỘT</v>
          </cell>
          <cell r="G942">
            <v>1924970</v>
          </cell>
          <cell r="H942" t="str">
            <v>8%</v>
          </cell>
          <cell r="I942">
            <v>153998</v>
          </cell>
          <cell r="J942">
            <v>2078968</v>
          </cell>
          <cell r="K942" t="str">
            <v>CÔNG TY TNHH  MỘT THÀNH VIÊN THƯƠNG MẠI DỊCH VỤ SÀI GÒN - BUÔN MA THUỘT</v>
          </cell>
          <cell r="L942" t="str">
            <v>6000661931</v>
          </cell>
          <cell r="M942" t="str">
            <v>đã thanh toán 17.01.2025</v>
          </cell>
        </row>
        <row r="943">
          <cell r="D943">
            <v>74810</v>
          </cell>
          <cell r="E943" t="str">
            <v>1C24TNN</v>
          </cell>
          <cell r="F943" t="str">
            <v>CHI NHÁNH LIÊN HIỆP HỢP TÁC XÃ THƯƠNG MẠI TP.HỒ CHÍ MINH - CO.OPMART KON TUM</v>
          </cell>
          <cell r="G943">
            <v>2579200</v>
          </cell>
          <cell r="H943" t="str">
            <v>8%</v>
          </cell>
          <cell r="I943">
            <v>206336</v>
          </cell>
          <cell r="J943">
            <v>2785536</v>
          </cell>
          <cell r="K943" t="str">
            <v>CHI NHÁNH LIÊN HIỆP HỢP TÁC XÃ THƯƠNG MẠI TP.HỒ CHÍ MINH - CO.OPMART KON TUM</v>
          </cell>
          <cell r="L943" t="str">
            <v>0301175691-035</v>
          </cell>
          <cell r="M943" t="str">
            <v>đã thanh toán 17.01.2025</v>
          </cell>
        </row>
        <row r="944">
          <cell r="D944">
            <v>74811</v>
          </cell>
          <cell r="E944" t="str">
            <v>1C24TNN</v>
          </cell>
          <cell r="F944" t="str">
            <v>CHI NHÁNH LIÊN HIỆP HỢP TÁC XÃ THƯƠNG MẠI TP.HỒ CHÍ MINH - CO.OPMART KON TUM</v>
          </cell>
          <cell r="G944">
            <v>2579200</v>
          </cell>
          <cell r="H944" t="str">
            <v>8%</v>
          </cell>
          <cell r="I944">
            <v>206336</v>
          </cell>
          <cell r="J944">
            <v>2785536</v>
          </cell>
          <cell r="K944" t="str">
            <v>CHI NHÁNH LIÊN HIỆP HỢP TÁC XÃ THƯƠNG MẠI TP.HỒ CHÍ MINH - CO.OPMART KON TUM</v>
          </cell>
          <cell r="L944" t="str">
            <v>0301175691-035</v>
          </cell>
          <cell r="M944" t="str">
            <v>đã thanh toán 17.01.2025</v>
          </cell>
        </row>
        <row r="945">
          <cell r="D945">
            <v>74812</v>
          </cell>
          <cell r="E945" t="str">
            <v>1C24TNN</v>
          </cell>
          <cell r="F945" t="str">
            <v>CÔNG TY TNHH MỘT THÀNH VIÊN THƯƠNG MẠI DỊCH VỤ SÀI GÒN - PHÚ YÊN</v>
          </cell>
          <cell r="G945">
            <v>1924970</v>
          </cell>
          <cell r="H945" t="str">
            <v>8%</v>
          </cell>
          <cell r="I945">
            <v>153998</v>
          </cell>
          <cell r="J945">
            <v>2078968</v>
          </cell>
          <cell r="K945" t="str">
            <v>CÔNG TY TNHH MỘT THÀNH VIÊN THƯƠNG MẠI DỊCH VỤ SÀI GÒN - PHÚ YÊN</v>
          </cell>
          <cell r="L945" t="str">
            <v>4400396829</v>
          </cell>
          <cell r="M945" t="str">
            <v>đã thanh toán 17.01.2025</v>
          </cell>
        </row>
        <row r="946">
          <cell r="D946">
            <v>25218</v>
          </cell>
          <cell r="E946" t="str">
            <v>1K24TVA</v>
          </cell>
          <cell r="F946" t="str">
            <v>Hàng trả - 2117-02117-CF DUONG SO 1 TEN LUA - coop0133</v>
          </cell>
          <cell r="G946">
            <v>-711237</v>
          </cell>
          <cell r="H946" t="str">
            <v>8%</v>
          </cell>
          <cell r="I946">
            <v>-56899</v>
          </cell>
          <cell r="J946">
            <v>-768136</v>
          </cell>
          <cell r="K946" t="str">
            <v>CÔNG TY TNHH MỘT THÀNH VIÊN THỰC PHẨM SAIGON CO.OP</v>
          </cell>
          <cell r="L946" t="str">
            <v>0309129418</v>
          </cell>
          <cell r="M946" t="str">
            <v>đã thanh toán 17.01.2025</v>
          </cell>
        </row>
        <row r="947">
          <cell r="D947">
            <v>25219</v>
          </cell>
          <cell r="E947" t="str">
            <v>1K24TVA</v>
          </cell>
          <cell r="F947" t="str">
            <v>Hàng trả - 2153-02153-CF CC AKARI CITY - coop2153</v>
          </cell>
          <cell r="G947">
            <v>-73431</v>
          </cell>
          <cell r="H947" t="str">
            <v>8%</v>
          </cell>
          <cell r="I947">
            <v>-5874</v>
          </cell>
          <cell r="J947">
            <v>-79305</v>
          </cell>
          <cell r="K947" t="str">
            <v>CÔNG TY TNHH MỘT THÀNH VIÊN THỰC PHẨM SAIGON CO.OP</v>
          </cell>
          <cell r="L947" t="str">
            <v>0309129418</v>
          </cell>
          <cell r="M947" t="str">
            <v>đã thanh toán 17.01.2025</v>
          </cell>
        </row>
        <row r="948">
          <cell r="D948">
            <v>74815</v>
          </cell>
          <cell r="E948" t="str">
            <v>1C24TNN</v>
          </cell>
          <cell r="F948" t="str">
            <v>Bán hàng CÔNG TY TNHH MỘT THÀNH VIÊN SÀI GÒN CO.OP HÀ NỘI theo hóa đơn 00074815</v>
          </cell>
          <cell r="G948">
            <v>4880440</v>
          </cell>
          <cell r="H948" t="str">
            <v>8%</v>
          </cell>
          <cell r="I948">
            <v>390435</v>
          </cell>
          <cell r="J948">
            <v>5270875</v>
          </cell>
          <cell r="K948" t="str">
            <v>CÔNG TY TNHH MỘT THÀNH VIÊN SÀI GÒN CO.OP HÀ NỘI</v>
          </cell>
          <cell r="L948" t="str">
            <v>0104287702</v>
          </cell>
          <cell r="M948" t="str">
            <v>đã thanh toán 17.01.2025</v>
          </cell>
        </row>
        <row r="949">
          <cell r="D949">
            <v>74821</v>
          </cell>
          <cell r="E949" t="str">
            <v>1C24TNN</v>
          </cell>
          <cell r="F949" t="str">
            <v>Cửa Hàng Co.opFood Trung Mỹ Tây</v>
          </cell>
          <cell r="G949">
            <v>822256</v>
          </cell>
          <cell r="H949" t="str">
            <v>8%</v>
          </cell>
          <cell r="I949">
            <v>65780</v>
          </cell>
          <cell r="J949">
            <v>888036</v>
          </cell>
          <cell r="K949" t="str">
            <v>CÔNG TY TNHH MỘT THÀNH VIÊN THỰC PHẨM SAIGON CO.OP</v>
          </cell>
          <cell r="L949" t="str">
            <v>0309129418</v>
          </cell>
          <cell r="M949" t="str">
            <v>đã thanh toán 17.01.2025</v>
          </cell>
        </row>
        <row r="950">
          <cell r="D950">
            <v>74824</v>
          </cell>
          <cell r="E950" t="str">
            <v>1C24TNN</v>
          </cell>
          <cell r="F950" t="str">
            <v>90125812-CÔNG TY TNHH MỘT THÀNH VIÊN SÀI GÒN CO.OP CỦ CHI</v>
          </cell>
          <cell r="G950">
            <v>6404330</v>
          </cell>
          <cell r="H950" t="str">
            <v>8%</v>
          </cell>
          <cell r="I950">
            <v>512346</v>
          </cell>
          <cell r="J950">
            <v>6916676</v>
          </cell>
          <cell r="K950" t="str">
            <v>CÔNG TY TNHH MỘT THÀNH VIÊN SÀI GÒN CO.OP CỦ CHI</v>
          </cell>
          <cell r="L950" t="str">
            <v>0310178586</v>
          </cell>
          <cell r="M950" t="str">
            <v>đã thanh toán 17.01.2025</v>
          </cell>
        </row>
        <row r="951">
          <cell r="D951">
            <v>74825</v>
          </cell>
          <cell r="E951" t="str">
            <v>1C24TNN</v>
          </cell>
          <cell r="F951" t="str">
            <v>Cửa Hàng Co.opFood Đông Thạnh</v>
          </cell>
          <cell r="G951">
            <v>1605510</v>
          </cell>
          <cell r="H951" t="str">
            <v>8%</v>
          </cell>
          <cell r="I951">
            <v>128441</v>
          </cell>
          <cell r="J951">
            <v>1733951</v>
          </cell>
          <cell r="K951" t="str">
            <v>CÔNG TY TNHH MỘT THÀNH VIÊN THỰC PHẨM SAIGON CO.OP</v>
          </cell>
          <cell r="L951" t="str">
            <v>0309129418</v>
          </cell>
          <cell r="M951" t="str">
            <v>đã thanh toán 17.01.2025</v>
          </cell>
        </row>
        <row r="952">
          <cell r="D952">
            <v>74826</v>
          </cell>
          <cell r="E952" t="str">
            <v>1C24TNN</v>
          </cell>
          <cell r="F952" t="str">
            <v>CÔNG TY TNHH MỘT THÀNH VIÊN SÀI GÒN CO.OP THẮNG LỢI</v>
          </cell>
          <cell r="G952">
            <v>1081500</v>
          </cell>
          <cell r="H952" t="str">
            <v>8%</v>
          </cell>
          <cell r="I952">
            <v>86520</v>
          </cell>
          <cell r="J952">
            <v>1168020</v>
          </cell>
          <cell r="K952" t="str">
            <v>CÔNG TY TNHH MỘT THÀNH VIÊN SÀI GÒN CO.OP THẮNG LỢI</v>
          </cell>
          <cell r="L952" t="str">
            <v>0305781598</v>
          </cell>
          <cell r="M952" t="str">
            <v>đã thanh toán 23.01.2025</v>
          </cell>
        </row>
        <row r="953">
          <cell r="D953">
            <v>74828</v>
          </cell>
          <cell r="E953" t="str">
            <v>1C24TNN</v>
          </cell>
          <cell r="F953" t="str">
            <v>Cửa Hàng Co.opFood BH Huỳnh Văn Nghệ 17</v>
          </cell>
          <cell r="G953">
            <v>2243775</v>
          </cell>
          <cell r="H953" t="str">
            <v>8%</v>
          </cell>
          <cell r="I953">
            <v>179502</v>
          </cell>
          <cell r="J953">
            <v>2423277</v>
          </cell>
          <cell r="K953" t="str">
            <v>CN CÔNG TY TNHH MTV THỰC PHẨM SAIGON CO.OP - CO.OPFOOD KHU VỰC ĐỒNG NAI</v>
          </cell>
          <cell r="L953" t="str">
            <v>0309129418-116</v>
          </cell>
          <cell r="M953" t="str">
            <v>đã thanh toán 17.01.2025</v>
          </cell>
        </row>
        <row r="954">
          <cell r="D954">
            <v>74831</v>
          </cell>
          <cell r="E954" t="str">
            <v>1C24TNN</v>
          </cell>
          <cell r="F954" t="str">
            <v>Cửa Hàng Co.opFood Hoàng Hữu Nam 222</v>
          </cell>
          <cell r="G954">
            <v>580800</v>
          </cell>
          <cell r="H954" t="str">
            <v>8%</v>
          </cell>
          <cell r="I954">
            <v>46464</v>
          </cell>
          <cell r="J954">
            <v>627264</v>
          </cell>
          <cell r="K954" t="str">
            <v>CÔNG TY TNHH MỘT THÀNH VIÊN THỰC PHẨM SAIGON CO.OP</v>
          </cell>
          <cell r="L954" t="str">
            <v>0309129418</v>
          </cell>
          <cell r="M954" t="str">
            <v>đã thanh toán 17.01.2025</v>
          </cell>
        </row>
        <row r="955">
          <cell r="D955">
            <v>74833</v>
          </cell>
          <cell r="E955" t="str">
            <v>1C24TNN</v>
          </cell>
          <cell r="F955" t="str">
            <v>Cửa Hàng Co.opFood Minh Đức</v>
          </cell>
          <cell r="G955">
            <v>986586</v>
          </cell>
          <cell r="H955" t="str">
            <v>8%</v>
          </cell>
          <cell r="I955">
            <v>78927</v>
          </cell>
          <cell r="J955">
            <v>1065513</v>
          </cell>
          <cell r="K955" t="str">
            <v>CÔNG TY TNHH MỘT THÀNH VIÊN THỰC PHẨM SAIGON CO.OP</v>
          </cell>
          <cell r="L955" t="str">
            <v>0309129418</v>
          </cell>
          <cell r="M955" t="str">
            <v>đã thanh toán 17.01.2025</v>
          </cell>
        </row>
        <row r="956">
          <cell r="D956">
            <v>74834</v>
          </cell>
          <cell r="E956" t="str">
            <v>1C24TNN</v>
          </cell>
          <cell r="F956" t="str">
            <v>Cửa Hàng Co.opFood Lã Xuân Oai 138</v>
          </cell>
          <cell r="G956">
            <v>367155</v>
          </cell>
          <cell r="H956" t="str">
            <v>8%</v>
          </cell>
          <cell r="I956">
            <v>29372</v>
          </cell>
          <cell r="J956">
            <v>396527</v>
          </cell>
          <cell r="K956" t="str">
            <v>CÔNG TY TNHH MỘT THÀNH VIÊN THỰC PHẨM SAIGON CO.OP</v>
          </cell>
          <cell r="L956" t="str">
            <v>0309129418</v>
          </cell>
          <cell r="M956" t="str">
            <v>đã thanh toán 17.01.2025</v>
          </cell>
        </row>
        <row r="957">
          <cell r="D957">
            <v>74835</v>
          </cell>
          <cell r="E957" t="str">
            <v>1C24TNN</v>
          </cell>
          <cell r="F957" t="str">
            <v>Cửa hàng Co.op Food Trương Văn Thành 68</v>
          </cell>
          <cell r="G957">
            <v>370839</v>
          </cell>
          <cell r="H957" t="str">
            <v>8%</v>
          </cell>
          <cell r="I957">
            <v>29667</v>
          </cell>
          <cell r="J957">
            <v>400506</v>
          </cell>
          <cell r="K957" t="str">
            <v>CÔNG TY TNHH MỘT THÀNH VIÊN THỰC PHẨM SAIGON CO.OP</v>
          </cell>
          <cell r="L957" t="str">
            <v>0309129418</v>
          </cell>
          <cell r="M957" t="str">
            <v>đã thanh toán 17.01.2025</v>
          </cell>
        </row>
        <row r="958">
          <cell r="D958">
            <v>74836</v>
          </cell>
          <cell r="E958" t="str">
            <v>1C24TNN</v>
          </cell>
          <cell r="F958" t="str">
            <v>CÔNG TY TNHH MỘT THÀNH VIÊN SÀI GÒN CO.OP XA LỘ HÀ NỘI</v>
          </cell>
          <cell r="G958">
            <v>6097240</v>
          </cell>
          <cell r="H958" t="str">
            <v>8%</v>
          </cell>
          <cell r="I958">
            <v>487779</v>
          </cell>
          <cell r="J958">
            <v>6585019</v>
          </cell>
          <cell r="K958" t="str">
            <v>CÔNG TY TNHH MỘT THÀNH VIÊN SÀI GÒN CO.OP XA LỘ HÀ NỘI</v>
          </cell>
          <cell r="L958" t="str">
            <v>0305767459</v>
          </cell>
          <cell r="M958" t="str">
            <v>đã thanh toán 17.01.2025</v>
          </cell>
        </row>
        <row r="959">
          <cell r="D959">
            <v>74837</v>
          </cell>
          <cell r="E959" t="str">
            <v>1C24TNN</v>
          </cell>
          <cell r="F959" t="str">
            <v>CÔNG TY TNHH MỘT THÀNH VIÊN SÀI GÒN CO.OP XA LỘ HÀ NỘI</v>
          </cell>
          <cell r="G959">
            <v>1060500</v>
          </cell>
          <cell r="H959" t="str">
            <v>8%</v>
          </cell>
          <cell r="I959">
            <v>84840</v>
          </cell>
          <cell r="J959">
            <v>1145340</v>
          </cell>
          <cell r="K959" t="str">
            <v>CÔNG TY TNHH MỘT THÀNH VIÊN SÀI GÒN CO.OP XA LỘ HÀ NỘI</v>
          </cell>
          <cell r="L959" t="str">
            <v>0305767459</v>
          </cell>
          <cell r="M959" t="str">
            <v>đã thanh toán 23.01.2025</v>
          </cell>
        </row>
        <row r="960">
          <cell r="D960">
            <v>74841</v>
          </cell>
          <cell r="E960" t="str">
            <v>1C24TNN</v>
          </cell>
          <cell r="F960" t="str">
            <v>CÔNG TY TNHH MỘT THÀNH VIÊN SÀI GÒN CO.OP CỐNG QUỲNH</v>
          </cell>
          <cell r="G960">
            <v>530250</v>
          </cell>
          <cell r="H960" t="str">
            <v>8%</v>
          </cell>
          <cell r="I960">
            <v>42420</v>
          </cell>
          <cell r="J960">
            <v>572670</v>
          </cell>
          <cell r="K960" t="str">
            <v>CÔNG TY TNHH MỘT THÀNH VIÊN SÀI GÒN CO.OP CỐNG QUỲNH</v>
          </cell>
          <cell r="L960" t="str">
            <v>0305784415</v>
          </cell>
          <cell r="M960" t="str">
            <v>đã thanh toán 23.01.2025</v>
          </cell>
        </row>
        <row r="961">
          <cell r="D961">
            <v>74842</v>
          </cell>
          <cell r="E961" t="str">
            <v>1C24TNN</v>
          </cell>
          <cell r="F961" t="str">
            <v>CÔNG TY TNHH MỘT THÀNH VIÊN SÀI GÒN CO.OP CỐNG QUỲNH</v>
          </cell>
          <cell r="G961">
            <v>3716390</v>
          </cell>
          <cell r="H961" t="str">
            <v>8%</v>
          </cell>
          <cell r="I961">
            <v>297311</v>
          </cell>
          <cell r="J961">
            <v>4013701</v>
          </cell>
          <cell r="K961" t="str">
            <v>CÔNG TY TNHH MỘT THÀNH VIÊN SÀI GÒN CO.OP CỐNG QUỲNH</v>
          </cell>
          <cell r="L961" t="str">
            <v>0305784415</v>
          </cell>
          <cell r="M961" t="str">
            <v>đã thanh toán 17.01.2025</v>
          </cell>
        </row>
        <row r="962">
          <cell r="D962">
            <v>74860</v>
          </cell>
          <cell r="E962" t="str">
            <v>1C24TNN</v>
          </cell>
          <cell r="F962" t="str">
            <v>CÔNG TY TNHH SAIGON CO-OP FAIRPRICE. Co-opXtra Long Bình</v>
          </cell>
          <cell r="G962">
            <v>4598188</v>
          </cell>
          <cell r="H962" t="str">
            <v>8%</v>
          </cell>
          <cell r="I962">
            <v>367855</v>
          </cell>
          <cell r="J962">
            <v>4966043</v>
          </cell>
          <cell r="K962" t="str">
            <v>CÔNG TY TNHH SAIGON CO-OP FAIRPRICE</v>
          </cell>
          <cell r="L962" t="str">
            <v>0312263124</v>
          </cell>
          <cell r="M962" t="str">
            <v>đã thanh toán 17.01.2025</v>
          </cell>
        </row>
        <row r="963">
          <cell r="D963">
            <v>74861</v>
          </cell>
          <cell r="E963" t="str">
            <v>1C24TNN</v>
          </cell>
          <cell r="F963" t="str">
            <v>Cửa hàng Co.op Food Đông Tăng Long</v>
          </cell>
          <cell r="G963">
            <v>1053665</v>
          </cell>
          <cell r="H963" t="str">
            <v>8%</v>
          </cell>
          <cell r="I963">
            <v>84293</v>
          </cell>
          <cell r="J963">
            <v>1137958</v>
          </cell>
          <cell r="K963" t="str">
            <v>CÔNG TY TNHH MỘT THÀNH VIÊN THỰC PHẨM SAIGON CO.OP</v>
          </cell>
          <cell r="L963" t="str">
            <v>0309129418</v>
          </cell>
          <cell r="M963" t="str">
            <v>đã thanh toán 17.01.2025</v>
          </cell>
        </row>
        <row r="964">
          <cell r="D964">
            <v>74865</v>
          </cell>
          <cell r="E964" t="str">
            <v>1C24TNN</v>
          </cell>
          <cell r="F964" t="str">
            <v>CÔNG TY TNHH MỘT THÀNH VIÊN SÀI GÒN CO.OP NAM SÀI GÒN</v>
          </cell>
          <cell r="G964">
            <v>2960950</v>
          </cell>
          <cell r="H964" t="str">
            <v>8%</v>
          </cell>
          <cell r="I964">
            <v>236876</v>
          </cell>
          <cell r="J964">
            <v>3197826</v>
          </cell>
          <cell r="K964" t="str">
            <v>CÔNG TY TNHH MỘT THÀNH VIÊN SÀI GÒN CO.OP NAM SÀI GÒN</v>
          </cell>
          <cell r="L964" t="str">
            <v>0305770035</v>
          </cell>
          <cell r="M964" t="str">
            <v>đã thanh toán 17.01.2025</v>
          </cell>
        </row>
        <row r="965">
          <cell r="D965">
            <v>74868</v>
          </cell>
          <cell r="E965" t="str">
            <v>1C24TNN</v>
          </cell>
          <cell r="F965" t="str">
            <v>Cửa hàng Co.op Food 85 Nguyễn Sơn</v>
          </cell>
          <cell r="G965">
            <v>985220</v>
          </cell>
          <cell r="H965" t="str">
            <v>8%</v>
          </cell>
          <cell r="I965">
            <v>78818</v>
          </cell>
          <cell r="J965">
            <v>1064038</v>
          </cell>
          <cell r="K965" t="str">
            <v>CÔNG TY TNHH MỘT THÀNH VIÊN THỰC PHẨM SAIGON CO.OP</v>
          </cell>
          <cell r="L965" t="str">
            <v>0309129418</v>
          </cell>
          <cell r="M965" t="str">
            <v>đã thanh toán 17.01.2025</v>
          </cell>
        </row>
        <row r="966">
          <cell r="D966">
            <v>74869</v>
          </cell>
          <cell r="E966" t="str">
            <v>1C24TNN</v>
          </cell>
          <cell r="F966" t="str">
            <v>Cửa Hàng Co.opFood Vườn Lài 192</v>
          </cell>
          <cell r="G966">
            <v>584084</v>
          </cell>
          <cell r="H966" t="str">
            <v>8%</v>
          </cell>
          <cell r="I966">
            <v>46727</v>
          </cell>
          <cell r="J966">
            <v>630811</v>
          </cell>
          <cell r="K966" t="str">
            <v>CÔNG TY TNHH MỘT THÀNH VIÊN THỰC PHẨM SAIGON CO.OP</v>
          </cell>
          <cell r="L966" t="str">
            <v>0309129418</v>
          </cell>
          <cell r="M966" t="str">
            <v>đã thanh toán 17.01.2025</v>
          </cell>
        </row>
        <row r="967">
          <cell r="D967">
            <v>74870</v>
          </cell>
          <cell r="E967" t="str">
            <v>1C24TNN</v>
          </cell>
          <cell r="F967" t="str">
            <v>Cửa hàng Co.op Food Tân Sơn Nhì 387</v>
          </cell>
          <cell r="G967">
            <v>768350</v>
          </cell>
          <cell r="H967" t="str">
            <v>8%</v>
          </cell>
          <cell r="I967">
            <v>61468</v>
          </cell>
          <cell r="J967">
            <v>829818</v>
          </cell>
          <cell r="K967" t="str">
            <v>CÔNG TY TNHH MỘT THÀNH VIÊN THỰC PHẨM SAIGON CO.OP</v>
          </cell>
          <cell r="L967" t="str">
            <v>0309129418</v>
          </cell>
          <cell r="M967" t="str">
            <v>đã thanh toán 17.01.2025</v>
          </cell>
        </row>
        <row r="968">
          <cell r="D968">
            <v>74891</v>
          </cell>
          <cell r="E968" t="str">
            <v>1C24TNN</v>
          </cell>
          <cell r="F968" t="str">
            <v>Cửa Hàng Co.opFood HT Hải Thượng Lãn Ông</v>
          </cell>
          <cell r="G968">
            <v>5475770</v>
          </cell>
          <cell r="H968" t="str">
            <v>8%</v>
          </cell>
          <cell r="I968">
            <v>438062</v>
          </cell>
          <cell r="J968">
            <v>5913832</v>
          </cell>
          <cell r="K968" t="str">
            <v>CÔNG TY TNHH MỘT THÀNH VIÊN THƯƠNG MẠI VÀ DỊCH VỤ SÀI GÒN - HÀ TĨNH</v>
          </cell>
          <cell r="L968" t="str">
            <v>3000986099</v>
          </cell>
          <cell r="M968" t="str">
            <v>đã thanh toán 17.01.2025</v>
          </cell>
        </row>
        <row r="969">
          <cell r="D969">
            <v>74892</v>
          </cell>
          <cell r="E969" t="str">
            <v>1C24TNN</v>
          </cell>
          <cell r="F969" t="str">
            <v>CHI NHÁNH LIÊN HIỆP HỢP TÁC XÃ THƯƠNG MẠI TP.HỒ CHÍ MINH - CO.OPMART DUYÊN HẢI</v>
          </cell>
          <cell r="G969">
            <v>530250</v>
          </cell>
          <cell r="H969" t="str">
            <v>8%</v>
          </cell>
          <cell r="I969">
            <v>42420</v>
          </cell>
          <cell r="J969">
            <v>572670</v>
          </cell>
          <cell r="K969" t="str">
            <v>CHI NHÁNH LIÊN HIỆP HỢP TÁC XÃ THƯƠNG MẠI TP.HỒ CHÍ MINH - CO.OPMART DUYÊN HẢI</v>
          </cell>
          <cell r="L969" t="str">
            <v>0301175691-045</v>
          </cell>
          <cell r="M969" t="str">
            <v>đã thanh toán 23.01.2025</v>
          </cell>
        </row>
        <row r="970">
          <cell r="D970">
            <v>74893</v>
          </cell>
          <cell r="E970" t="str">
            <v>1C24TNN</v>
          </cell>
          <cell r="F970" t="str">
            <v>CÔNG TY TNHH MỘT THÀNH VIÊN THƯƠNG MẠI VÀ DỊCH VỤ SÀI GÒN - CAM RANH</v>
          </cell>
          <cell r="G970">
            <v>4960520</v>
          </cell>
          <cell r="H970" t="str">
            <v>8%</v>
          </cell>
          <cell r="I970">
            <v>396842</v>
          </cell>
          <cell r="J970">
            <v>5357362</v>
          </cell>
          <cell r="K970" t="str">
            <v>CÔNG TY TNHH MỘT THÀNH VIÊN THƯƠNG MẠI VÀ DỊCH VỤ SÀI GÒN - CAM RANH</v>
          </cell>
          <cell r="L970" t="str">
            <v>4201197554</v>
          </cell>
          <cell r="M970" t="str">
            <v>đã thanh toán 17.01.2025</v>
          </cell>
        </row>
        <row r="971">
          <cell r="D971">
            <v>74894</v>
          </cell>
          <cell r="E971" t="str">
            <v>1C24TNN</v>
          </cell>
          <cell r="F971" t="str">
            <v>CHI NHÁNH LIÊN HIỆP HTX THƯƠNG MẠI TP. HỒ CHÍ MINH - CO.OPMART BẾN TRE</v>
          </cell>
          <cell r="G971">
            <v>1612400</v>
          </cell>
          <cell r="H971" t="str">
            <v>8%</v>
          </cell>
          <cell r="I971">
            <v>128992</v>
          </cell>
          <cell r="J971">
            <v>1741392</v>
          </cell>
          <cell r="K971" t="str">
            <v>CHI NHÁNH LIÊN HIỆP HTX THƯƠNG MẠI TP. HỒ CHÍ MINH - CO.OPMART BẾN TRE</v>
          </cell>
          <cell r="L971" t="str">
            <v>0301175691-013</v>
          </cell>
          <cell r="M971" t="str">
            <v>đã thanh toán 17.01.2025</v>
          </cell>
        </row>
        <row r="972">
          <cell r="D972">
            <v>74895</v>
          </cell>
          <cell r="E972" t="str">
            <v>1C24TNN</v>
          </cell>
          <cell r="F972" t="str">
            <v>CHI NHÁNH LIÊN HIỆP HỢP TÁC XÃ THƯƠNG MẠI TP.HỒ CHÍ MINH - CO.OPMART DUYÊN HẢI</v>
          </cell>
          <cell r="G972">
            <v>728037</v>
          </cell>
          <cell r="H972" t="str">
            <v>8%</v>
          </cell>
          <cell r="I972">
            <v>58243</v>
          </cell>
          <cell r="J972">
            <v>786280</v>
          </cell>
          <cell r="K972" t="str">
            <v>CHI NHÁNH LIÊN HIỆP HỢP TÁC XÃ THƯƠNG MẠI TP.HỒ CHÍ MINH - CO.OPMART DUYÊN HẢI</v>
          </cell>
          <cell r="L972" t="str">
            <v>0301175691-045</v>
          </cell>
          <cell r="M972" t="str">
            <v>đã thanh toán 17.01.2025</v>
          </cell>
        </row>
        <row r="973">
          <cell r="D973">
            <v>74896</v>
          </cell>
          <cell r="E973" t="str">
            <v>1C24TNN</v>
          </cell>
          <cell r="F973" t="str">
            <v>CHI NHÁNH LIÊN HIỆP HỢP TÁC XÃ THƯƠNG MẠI TP. HỒ CHÍ MINH - CO.OPMART TÂN AN</v>
          </cell>
          <cell r="G973">
            <v>962485</v>
          </cell>
          <cell r="H973" t="str">
            <v>8%</v>
          </cell>
          <cell r="I973">
            <v>76999</v>
          </cell>
          <cell r="J973">
            <v>1039484</v>
          </cell>
          <cell r="K973" t="str">
            <v>CHI NHÁNH LIÊN HIỆP HỢP TÁC XÃ THƯƠNG MẠI TP. HỒ CHÍ MINH - CO.OPMART TÂN AN</v>
          </cell>
          <cell r="L973" t="str">
            <v>0301175691-023</v>
          </cell>
          <cell r="M973" t="str">
            <v>đã thanh toán 17.01.2025</v>
          </cell>
        </row>
        <row r="974">
          <cell r="D974">
            <v>74897</v>
          </cell>
          <cell r="E974" t="str">
            <v>1C24TNN</v>
          </cell>
          <cell r="F974" t="str">
            <v>CÔNG TY TRÁCH NHIỆM HỮU HẠN MỘT THÀNH VIÊN THƯƠNG MẠI VÀ DỊCH VỤ SÀI GÒN - PHAN RANG</v>
          </cell>
          <cell r="G974">
            <v>4853580</v>
          </cell>
          <cell r="H974" t="str">
            <v>8%</v>
          </cell>
          <cell r="I974">
            <v>388286</v>
          </cell>
          <cell r="J974">
            <v>5241866</v>
          </cell>
          <cell r="K974" t="str">
            <v>CÔNG TY TRÁCH NHIỆM HỮU HẠN MỘT THÀNH VIÊN THƯƠNG MẠI VÀ DỊCH VỤ SÀI GÒN - PHAN RANG</v>
          </cell>
          <cell r="L974" t="str">
            <v>4500280151</v>
          </cell>
          <cell r="M974" t="str">
            <v>đã thanh toán 17.01.2025</v>
          </cell>
        </row>
        <row r="975">
          <cell r="D975">
            <v>74898</v>
          </cell>
          <cell r="E975" t="str">
            <v>1C24TNN</v>
          </cell>
          <cell r="F975" t="str">
            <v>CÔNG TY TNHH MỘT THÀNH VIÊN THƯƠNG MẠI DỊCH VỤ SÀI GÒN - PHAN THIẾT</v>
          </cell>
          <cell r="G975">
            <v>4960520</v>
          </cell>
          <cell r="H975" t="str">
            <v>8%</v>
          </cell>
          <cell r="I975">
            <v>396842</v>
          </cell>
          <cell r="J975">
            <v>5357362</v>
          </cell>
          <cell r="K975" t="str">
            <v>CÔNG TY TNHH MỘT THÀNH VIÊN THƯƠNG MẠI DỊCH VỤ SÀI GÒN - PHAN THIẾT</v>
          </cell>
          <cell r="L975" t="str">
            <v>3400452937</v>
          </cell>
          <cell r="M975" t="str">
            <v>đã thanh toán 17.01.2025</v>
          </cell>
        </row>
        <row r="976">
          <cell r="D976">
            <v>74899</v>
          </cell>
          <cell r="E976" t="str">
            <v>1C24TNN</v>
          </cell>
          <cell r="F976" t="str">
            <v>CHI NHÁNH LIÊN HIỆP HỢP TÁC XÃ THƯƠNG MẠI TP.HỒ CHÍ MINH - CO.OPMART PHAN RÍ CỬA</v>
          </cell>
          <cell r="G976">
            <v>1468620</v>
          </cell>
          <cell r="H976" t="str">
            <v>8%</v>
          </cell>
          <cell r="I976">
            <v>117490</v>
          </cell>
          <cell r="J976">
            <v>1586110</v>
          </cell>
          <cell r="K976" t="str">
            <v>CHI NHÁNH LIÊN HIỆP HỢP TÁC XÃ THƯƠNG MẠI TP.HỒ CHÍ MINH - CO.OPMART PHAN RÍ CỬA</v>
          </cell>
          <cell r="L976" t="str">
            <v>0301175691-047</v>
          </cell>
          <cell r="M976" t="str">
            <v>đã thanh toán 17.01.2025</v>
          </cell>
        </row>
        <row r="977">
          <cell r="D977">
            <v>74903</v>
          </cell>
          <cell r="E977" t="str">
            <v>1C24TNN</v>
          </cell>
          <cell r="F977" t="str">
            <v>CÔNG TY TNHH SAIGON CO-OP FAIRPRICE. Co-opXtra Sư Vạn Hạnh</v>
          </cell>
          <cell r="G977">
            <v>1060500</v>
          </cell>
          <cell r="H977" t="str">
            <v>8%</v>
          </cell>
          <cell r="I977">
            <v>84840</v>
          </cell>
          <cell r="J977">
            <v>1145340</v>
          </cell>
          <cell r="K977" t="str">
            <v>CÔNG TY TNHH SAIGON CO-OP FAIRPRICE</v>
          </cell>
          <cell r="L977" t="str">
            <v>0312263124</v>
          </cell>
          <cell r="M977" t="str">
            <v>đã thanh toán 23.01.2025</v>
          </cell>
        </row>
        <row r="978">
          <cell r="D978">
            <v>74904</v>
          </cell>
          <cell r="E978" t="str">
            <v>1C24TNN</v>
          </cell>
          <cell r="F978" t="str">
            <v>CÔNG TY TNHH MỘT THÀNH VIÊN THƯƠNG MẠI DỊCH VỤ SAIGON CO.OP TOÀN TÂM</v>
          </cell>
          <cell r="G978">
            <v>3825130</v>
          </cell>
          <cell r="H978" t="str">
            <v>8%</v>
          </cell>
          <cell r="I978">
            <v>306010</v>
          </cell>
          <cell r="J978">
            <v>4131140</v>
          </cell>
          <cell r="K978" t="str">
            <v>CÔNG TY TNHH MỘT THÀNH VIÊN THƯƠNG MẠI DỊCH VỤ SAIGON CO.OP TOÀN TÂM</v>
          </cell>
          <cell r="L978" t="str">
            <v>0313294132</v>
          </cell>
          <cell r="M978" t="str">
            <v>đã thanh toán 17.01.2025</v>
          </cell>
        </row>
        <row r="979">
          <cell r="D979">
            <v>74905</v>
          </cell>
          <cell r="E979" t="str">
            <v>1C24TNN</v>
          </cell>
          <cell r="F979" t="str">
            <v>Coopfood CC Happy City</v>
          </cell>
          <cell r="G979">
            <v>1416372</v>
          </cell>
          <cell r="H979" t="str">
            <v>8%</v>
          </cell>
          <cell r="I979">
            <v>113310</v>
          </cell>
          <cell r="J979">
            <v>1529682</v>
          </cell>
          <cell r="K979" t="str">
            <v>CÔNG TY TNHH MỘT THÀNH VIÊN THỰC PHẨM SAIGON CO.OP</v>
          </cell>
          <cell r="L979" t="str">
            <v>0309129418</v>
          </cell>
          <cell r="M979" t="str">
            <v>đã thanh toán 17.01.2025</v>
          </cell>
        </row>
        <row r="980">
          <cell r="D980">
            <v>74906</v>
          </cell>
          <cell r="E980" t="str">
            <v>1C24TNN</v>
          </cell>
          <cell r="F980" t="str">
            <v>Cửa Hàng Co.opFood Phạm Thế Hiển 2649</v>
          </cell>
          <cell r="G980">
            <v>595330</v>
          </cell>
          <cell r="H980" t="str">
            <v>8%</v>
          </cell>
          <cell r="I980">
            <v>47626</v>
          </cell>
          <cell r="J980">
            <v>642956</v>
          </cell>
          <cell r="K980" t="str">
            <v>CÔNG TY TNHH MỘT THÀNH VIÊN THỰC PHẨM SAIGON CO.OP</v>
          </cell>
          <cell r="L980" t="str">
            <v>0309129418</v>
          </cell>
          <cell r="M980" t="str">
            <v>đã thanh toán 17.01.2025</v>
          </cell>
        </row>
        <row r="981">
          <cell r="D981">
            <v>74907</v>
          </cell>
          <cell r="E981" t="str">
            <v>1C24TNN</v>
          </cell>
          <cell r="F981" t="str">
            <v>00575-ĐĐKD Cty TNHH MTV Sài Gòn Co.op Phú Lâm - Co.opMart Phạm Thế Hiển</v>
          </cell>
          <cell r="G981">
            <v>1756280</v>
          </cell>
          <cell r="H981" t="str">
            <v>8%</v>
          </cell>
          <cell r="I981">
            <v>140502</v>
          </cell>
          <cell r="J981">
            <v>1896782</v>
          </cell>
          <cell r="K981" t="str">
            <v>CÔNG TY TNHH MỘT THÀNH VIÊN SÀI GÒN CO.OP PHÚ LÂM</v>
          </cell>
          <cell r="L981" t="str">
            <v>0305761111</v>
          </cell>
          <cell r="M981" t="str">
            <v>đã thanh toán 17.01.2025</v>
          </cell>
        </row>
        <row r="982">
          <cell r="D982">
            <v>74908</v>
          </cell>
          <cell r="E982" t="str">
            <v>1C24TNN</v>
          </cell>
          <cell r="F982" t="str">
            <v>00575-ĐĐKD Cty TNHH MTV Sài Gòn Co.op Phú Lâm - Co.opMart Phạm Thế Hiển</v>
          </cell>
          <cell r="G982">
            <v>1081500</v>
          </cell>
          <cell r="H982" t="str">
            <v>8%</v>
          </cell>
          <cell r="I982">
            <v>86520</v>
          </cell>
          <cell r="J982">
            <v>1168020</v>
          </cell>
          <cell r="K982" t="str">
            <v>CÔNG TY TNHH MỘT THÀNH VIÊN SÀI GÒN CO.OP PHÚ LÂM</v>
          </cell>
          <cell r="L982" t="str">
            <v>0305761111</v>
          </cell>
          <cell r="M982" t="str">
            <v>đã thanh toán 23.01.2025</v>
          </cell>
        </row>
        <row r="983">
          <cell r="D983">
            <v>74911</v>
          </cell>
          <cell r="E983" t="str">
            <v>1C24TNN</v>
          </cell>
          <cell r="F983" t="str">
            <v>Cửa Hàng Co.opFood Chu Văn An</v>
          </cell>
          <cell r="G983">
            <v>938834</v>
          </cell>
          <cell r="H983" t="str">
            <v>8%</v>
          </cell>
          <cell r="I983">
            <v>75107</v>
          </cell>
          <cell r="J983">
            <v>1013941</v>
          </cell>
          <cell r="K983" t="str">
            <v>CÔNG TY TNHH MỘT THÀNH VIÊN THỰC PHẨM SAIGON CO.OP</v>
          </cell>
          <cell r="L983" t="str">
            <v>0309129418</v>
          </cell>
          <cell r="M983" t="str">
            <v>đã thanh toán 17.01.2025</v>
          </cell>
        </row>
        <row r="984">
          <cell r="D984">
            <v>74915</v>
          </cell>
          <cell r="E984" t="str">
            <v>1C24TNN</v>
          </cell>
          <cell r="F984" t="str">
            <v>Co-opFood Nguyễn Thái Sơn</v>
          </cell>
          <cell r="G984">
            <v>618065</v>
          </cell>
          <cell r="H984" t="str">
            <v>8%</v>
          </cell>
          <cell r="I984">
            <v>49445</v>
          </cell>
          <cell r="J984">
            <v>667510</v>
          </cell>
          <cell r="K984" t="str">
            <v>CÔNG TY TNHH MỘT THÀNH VIÊN THỰC PHẨM SAIGON CO.OP</v>
          </cell>
          <cell r="L984" t="str">
            <v>0309129418</v>
          </cell>
          <cell r="M984" t="str">
            <v>đã thanh toán 17.01.2025</v>
          </cell>
        </row>
        <row r="985">
          <cell r="D985">
            <v>74917</v>
          </cell>
          <cell r="E985" t="str">
            <v>1C24TNN</v>
          </cell>
          <cell r="F985" t="str">
            <v>CÔNG TY TNHH THƯƠNG MẠI DỊCH VỤ ĐỒNG THỊNH</v>
          </cell>
          <cell r="G985">
            <v>3035550</v>
          </cell>
          <cell r="H985" t="str">
            <v>8%</v>
          </cell>
          <cell r="I985">
            <v>242844</v>
          </cell>
          <cell r="J985">
            <v>3278394</v>
          </cell>
          <cell r="K985" t="str">
            <v>CÔNG TY TNHH THƯƠNG MẠI DỊCH VỤ ĐỒNG THỊNH</v>
          </cell>
          <cell r="L985" t="str">
            <v>0309881794</v>
          </cell>
          <cell r="M985" t="str">
            <v>đã thanh toán 17.01.2025</v>
          </cell>
        </row>
        <row r="986">
          <cell r="D986">
            <v>74918</v>
          </cell>
          <cell r="E986" t="str">
            <v>1C24TNN</v>
          </cell>
          <cell r="F986" t="str">
            <v>Cửa Hàng Co.opFood Phạm Văn Bạch</v>
          </cell>
          <cell r="G986">
            <v>1060500</v>
          </cell>
          <cell r="H986" t="str">
            <v>8%</v>
          </cell>
          <cell r="I986">
            <v>84840</v>
          </cell>
          <cell r="J986">
            <v>1145340</v>
          </cell>
          <cell r="K986" t="str">
            <v>CÔNG TY TNHH MỘT THÀNH VIÊN THỰC PHẨM SAIGON CO.OP</v>
          </cell>
          <cell r="L986" t="str">
            <v>0309129418</v>
          </cell>
          <cell r="M986" t="str">
            <v>đã thanh toán 23.01.2025</v>
          </cell>
        </row>
        <row r="987">
          <cell r="D987">
            <v>74920</v>
          </cell>
          <cell r="E987" t="str">
            <v>1C24TNN</v>
          </cell>
          <cell r="F987" t="str">
            <v>Cửa Hàng Co.opFood Thống Nhất</v>
          </cell>
          <cell r="G987">
            <v>930052</v>
          </cell>
          <cell r="H987" t="str">
            <v>8%</v>
          </cell>
          <cell r="I987">
            <v>74404</v>
          </cell>
          <cell r="J987">
            <v>1004456</v>
          </cell>
          <cell r="K987" t="str">
            <v>CÔNG TY TNHH MỘT THÀNH VIÊN THỰC PHẨM SAIGON CO.OP</v>
          </cell>
          <cell r="L987" t="str">
            <v>0309129418</v>
          </cell>
          <cell r="M987" t="str">
            <v>đã thanh toán 17.01.2025</v>
          </cell>
        </row>
        <row r="988">
          <cell r="D988">
            <v>74921</v>
          </cell>
          <cell r="E988" t="str">
            <v>1C24TNN</v>
          </cell>
          <cell r="F988" t="str">
            <v>CÔNG TY TNHH MỘT THÀNH VIÊN SÀI GÒN CO.OP GÒ VẤP</v>
          </cell>
          <cell r="G988">
            <v>1783110</v>
          </cell>
          <cell r="H988" t="str">
            <v>8%</v>
          </cell>
          <cell r="I988">
            <v>142649</v>
          </cell>
          <cell r="J988">
            <v>1925759</v>
          </cell>
          <cell r="K988" t="str">
            <v>CÔNG TY TNHH MỘT THÀNH VIÊN SÀI GÒN CO.OP GÒ VẤP</v>
          </cell>
          <cell r="L988" t="str">
            <v>0309120630</v>
          </cell>
          <cell r="M988" t="str">
            <v>đã thanh toán 17.01.2025</v>
          </cell>
        </row>
        <row r="989">
          <cell r="D989">
            <v>74923</v>
          </cell>
          <cell r="E989" t="str">
            <v>1C24TNN</v>
          </cell>
          <cell r="F989" t="str">
            <v>Cửa Hàng Co.opFood Saigon Town</v>
          </cell>
          <cell r="G989">
            <v>922445</v>
          </cell>
          <cell r="H989" t="str">
            <v>8%</v>
          </cell>
          <cell r="I989">
            <v>73796</v>
          </cell>
          <cell r="J989">
            <v>996241</v>
          </cell>
          <cell r="K989" t="str">
            <v>CÔNG TY TNHH MỘT THÀNH VIÊN THỰC PHẨM SAIGON CO.OP</v>
          </cell>
          <cell r="L989" t="str">
            <v>0309129418</v>
          </cell>
          <cell r="M989" t="str">
            <v>đã thanh toán 17.01.2025</v>
          </cell>
        </row>
        <row r="990">
          <cell r="D990">
            <v>74924</v>
          </cell>
          <cell r="E990" t="str">
            <v>1C24TNN</v>
          </cell>
          <cell r="F990" t="str">
            <v>Cửa hàng Co.opFood Nguyễn Thái Bình 349</v>
          </cell>
          <cell r="G990">
            <v>585722</v>
          </cell>
          <cell r="H990" t="str">
            <v>8%</v>
          </cell>
          <cell r="I990">
            <v>46858</v>
          </cell>
          <cell r="J990">
            <v>632580</v>
          </cell>
          <cell r="K990" t="str">
            <v>CÔNG TY TNHH MỘT THÀNH VIÊN THỰC PHẨM SAIGON CO.OP</v>
          </cell>
          <cell r="L990" t="str">
            <v>0309129418</v>
          </cell>
          <cell r="M990" t="str">
            <v>đã thanh toán 17.01.2025</v>
          </cell>
        </row>
        <row r="991">
          <cell r="D991">
            <v>74931</v>
          </cell>
          <cell r="E991" t="str">
            <v>1C24TNN</v>
          </cell>
          <cell r="F991" t="str">
            <v>Cửa Hàng Co.opFood Chợ Lớn</v>
          </cell>
          <cell r="G991">
            <v>501820</v>
          </cell>
          <cell r="H991" t="str">
            <v>8%</v>
          </cell>
          <cell r="I991">
            <v>40146</v>
          </cell>
          <cell r="J991">
            <v>541966</v>
          </cell>
          <cell r="K991" t="str">
            <v>CÔNG TY TNHH MỘT THÀNH VIÊN THỰC PHẨM SAIGON CO.OP</v>
          </cell>
          <cell r="L991" t="str">
            <v>0309129418</v>
          </cell>
          <cell r="M991" t="str">
            <v>đã thanh toán 17.01.2025</v>
          </cell>
        </row>
        <row r="992">
          <cell r="D992">
            <v>74970</v>
          </cell>
          <cell r="E992" t="str">
            <v>1C24TNN</v>
          </cell>
          <cell r="F992" t="str">
            <v>CÔNG TY TNHH SÀI GÒN - BUÔN HỒ</v>
          </cell>
          <cell r="G992">
            <v>1060500</v>
          </cell>
          <cell r="H992" t="str">
            <v>8%</v>
          </cell>
          <cell r="I992">
            <v>84840</v>
          </cell>
          <cell r="J992">
            <v>1145340</v>
          </cell>
          <cell r="K992" t="str">
            <v>CÔNG TY TNHH SÀI GÒN - BUÔN HỒ</v>
          </cell>
          <cell r="L992" t="str">
            <v>6001561746</v>
          </cell>
          <cell r="M992" t="str">
            <v>đã thanh toán 23.01.2025</v>
          </cell>
        </row>
        <row r="993">
          <cell r="D993">
            <v>74974</v>
          </cell>
          <cell r="E993" t="str">
            <v>1C24TNN</v>
          </cell>
          <cell r="F993" t="str">
            <v>CHI NHÁNH LIÊN HIỆP HỢP TÁC XÃ THƯƠNG MẠI TP. HỒ CHÍ MINH - CO.OPMART GÒ CÔNG</v>
          </cell>
          <cell r="G993">
            <v>530250</v>
          </cell>
          <cell r="H993" t="str">
            <v>8%</v>
          </cell>
          <cell r="I993">
            <v>42420</v>
          </cell>
          <cell r="J993">
            <v>572670</v>
          </cell>
          <cell r="K993" t="str">
            <v>CHI NHÁNH LIÊN HIỆP HỢP TÁC XÃ THƯƠNG MẠI TP. HỒ CHÍ MINH - CO.OPMART GÒ CÔNG</v>
          </cell>
          <cell r="L993" t="str">
            <v>0301175691-027</v>
          </cell>
          <cell r="M993" t="str">
            <v>đã thanh toán 23.01.2025</v>
          </cell>
        </row>
        <row r="994">
          <cell r="D994">
            <v>74975</v>
          </cell>
          <cell r="E994" t="str">
            <v>1C24TNN</v>
          </cell>
          <cell r="F994" t="str">
            <v>CÔNG TY TNHH MỘT THÀNH VIÊN THƯƠNG MẠI DỊCH VỤ SÀI GÒN - PHÚ YÊN</v>
          </cell>
          <cell r="G994">
            <v>2121000</v>
          </cell>
          <cell r="H994" t="str">
            <v>8%</v>
          </cell>
          <cell r="I994">
            <v>169680</v>
          </cell>
          <cell r="J994">
            <v>2290680</v>
          </cell>
          <cell r="K994" t="str">
            <v>CÔNG TY TNHH MỘT THÀNH VIÊN THƯƠNG MẠI DỊCH VỤ SÀI GÒN - PHÚ YÊN</v>
          </cell>
          <cell r="L994" t="str">
            <v>4400396829</v>
          </cell>
          <cell r="M994" t="str">
            <v>đã thanh toán 23.01.2025</v>
          </cell>
        </row>
        <row r="995">
          <cell r="D995">
            <v>74976</v>
          </cell>
          <cell r="E995" t="str">
            <v>1C24TNN</v>
          </cell>
          <cell r="F995" t="str">
            <v>CÔNG TY TNHH MỘT THÀNH VIÊN SÀI GÒN CO.OP TAM KỲ</v>
          </cell>
          <cell r="G995">
            <v>3161100</v>
          </cell>
          <cell r="H995" t="str">
            <v>8%</v>
          </cell>
          <cell r="I995">
            <v>252888</v>
          </cell>
          <cell r="J995">
            <v>3413988</v>
          </cell>
          <cell r="K995" t="str">
            <v>CÔNG TY TNHH MỘT THÀNH VIÊN SÀI GÒN CO.OP TAM KỲ</v>
          </cell>
          <cell r="L995" t="str">
            <v>4000451095</v>
          </cell>
          <cell r="M995" t="str">
            <v>đã thanh toán 17.01.2025</v>
          </cell>
        </row>
        <row r="996">
          <cell r="D996">
            <v>74977</v>
          </cell>
          <cell r="E996" t="str">
            <v>1C24TNN</v>
          </cell>
          <cell r="F996" t="str">
            <v>CHI NHÁNH LIÊN HIỆP HỢP TÁC XÃ THƯƠNG MẠI TP. HỒ CHÍ MINH - CO.OPMART THÁP MƯỜI</v>
          </cell>
          <cell r="G996">
            <v>1956820</v>
          </cell>
          <cell r="H996" t="str">
            <v>8%</v>
          </cell>
          <cell r="I996">
            <v>156546</v>
          </cell>
          <cell r="J996">
            <v>2113366</v>
          </cell>
          <cell r="K996" t="str">
            <v>CHI NHÁNH LIÊN HIỆP HỢP TÁC XÃ THƯƠNG MẠI TP. HỒ CHÍ MINH - CO.OPMART THÁP MƯỜI</v>
          </cell>
          <cell r="L996" t="str">
            <v>0301175691-066</v>
          </cell>
          <cell r="M996" t="str">
            <v>đã thanh toán 20.02.2025</v>
          </cell>
        </row>
        <row r="997">
          <cell r="D997">
            <v>74978</v>
          </cell>
          <cell r="E997" t="str">
            <v>1C24TNN</v>
          </cell>
          <cell r="F997" t="str">
            <v>CÔNG TY TNHH MỘT THÀNH VIÊN THƯƠNG MẠI DỊCH VỤ SÀI GÒN - PHÚ YÊN</v>
          </cell>
          <cell r="G997">
            <v>1924970</v>
          </cell>
          <cell r="H997" t="str">
            <v>8%</v>
          </cell>
          <cell r="I997">
            <v>153998</v>
          </cell>
          <cell r="J997">
            <v>2078968</v>
          </cell>
          <cell r="K997" t="str">
            <v>CÔNG TY TNHH MỘT THÀNH VIÊN THƯƠNG MẠI DỊCH VỤ SÀI GÒN - PHÚ YÊN</v>
          </cell>
          <cell r="L997" t="str">
            <v>4400396829</v>
          </cell>
          <cell r="M997" t="str">
            <v>đã thanh toán 17.01.2025</v>
          </cell>
        </row>
        <row r="998">
          <cell r="D998">
            <v>74980</v>
          </cell>
          <cell r="E998" t="str">
            <v>1C24TNN</v>
          </cell>
          <cell r="F998" t="str">
            <v>CHI NHÁNH LIÊN HIỆP HỢP TÁC XÃ THƯƠNG MẠI TP. HỒ CHÍ MINH - CO.OPMART SƠN TRÀ</v>
          </cell>
          <cell r="G998">
            <v>2659280</v>
          </cell>
          <cell r="H998" t="str">
            <v>8%</v>
          </cell>
          <cell r="I998">
            <v>212742</v>
          </cell>
          <cell r="J998">
            <v>2872022</v>
          </cell>
          <cell r="K998" t="str">
            <v>CHI NHÁNH LIÊN HIỆP HỢP TÁC XÃ THƯƠNG MẠI TP. HỒ CHÍ MINH - CO.OPMART SƠN TRÀ</v>
          </cell>
          <cell r="L998" t="str">
            <v>0301175691-054</v>
          </cell>
          <cell r="M998" t="str">
            <v>đã thanh toán 17.01.2025</v>
          </cell>
        </row>
        <row r="999">
          <cell r="D999">
            <v>74981</v>
          </cell>
          <cell r="E999" t="str">
            <v>1C24TNN</v>
          </cell>
          <cell r="F999" t="str">
            <v>CÔNG TY TNHH MỘT THÀNH VIÊN TMDV SIÊU THỊ CO.OPMART ĐÀ NẴNG</v>
          </cell>
          <cell r="G999">
            <v>2472260</v>
          </cell>
          <cell r="H999" t="str">
            <v>8%</v>
          </cell>
          <cell r="I999">
            <v>197781</v>
          </cell>
          <cell r="J999">
            <v>2670041</v>
          </cell>
          <cell r="K999" t="str">
            <v>CÔNG TY TNHH MỘT THÀNH VIÊN TMDV SIÊU THỊ CO.OPMART ĐÀ NẴNG</v>
          </cell>
          <cell r="L999" t="str">
            <v>0401281414</v>
          </cell>
          <cell r="M999" t="str">
            <v>đã thanh toán 17.01.2025</v>
          </cell>
        </row>
        <row r="1000">
          <cell r="D1000">
            <v>74982</v>
          </cell>
          <cell r="E1000" t="str">
            <v>1C24TNN</v>
          </cell>
          <cell r="F1000" t="str">
            <v>CHI NHÁNH LIÊN HIỆP HỢP TÁC XÃ THƯƠNG MẠI TP. HỒ CHÍ MINH - CO.OPMART HÀ TIÊN</v>
          </cell>
          <cell r="G1000">
            <v>1517775</v>
          </cell>
          <cell r="H1000" t="str">
            <v>8%</v>
          </cell>
          <cell r="I1000">
            <v>121422</v>
          </cell>
          <cell r="J1000">
            <v>1639197</v>
          </cell>
          <cell r="K1000" t="str">
            <v>CHI NHÁNH LIÊN HIỆP HỢP TÁC XÃ THƯƠNG MẠI TP. HỒ CHÍ MINH - CO.OPMART HÀ TIÊN</v>
          </cell>
          <cell r="L1000" t="str">
            <v>0301175691-037</v>
          </cell>
          <cell r="M1000" t="str">
            <v>đã thanh toán 20.02.2025</v>
          </cell>
        </row>
        <row r="1001">
          <cell r="D1001">
            <v>74983</v>
          </cell>
          <cell r="E1001" t="str">
            <v>1C24TNN</v>
          </cell>
          <cell r="F1001" t="str">
            <v>CÔNG TY TNHH MỘT THÀNH VIÊN SÀI GÒN CO.OP BÌNH ĐỊNH</v>
          </cell>
          <cell r="G1001">
            <v>6680050</v>
          </cell>
          <cell r="H1001" t="str">
            <v>8%</v>
          </cell>
          <cell r="I1001">
            <v>534404</v>
          </cell>
          <cell r="J1001">
            <v>7214454</v>
          </cell>
          <cell r="K1001" t="str">
            <v>CÔNG TY TNHH MỘT THÀNH VIÊN SÀI GÒN CO.OP BÌNH ĐỊNH</v>
          </cell>
          <cell r="L1001" t="str">
            <v>4100506252</v>
          </cell>
          <cell r="M1001" t="str">
            <v>đã thanh toán 17.01.2025</v>
          </cell>
        </row>
        <row r="1002">
          <cell r="D1002">
            <v>74984</v>
          </cell>
          <cell r="E1002" t="str">
            <v>1C24TNN</v>
          </cell>
          <cell r="F1002" t="str">
            <v>CÔNG TY TNHH TMDV TIỀN GIANG - SÀI GÒN</v>
          </cell>
          <cell r="G1002">
            <v>3061690</v>
          </cell>
          <cell r="H1002" t="str">
            <v>8%</v>
          </cell>
          <cell r="I1002">
            <v>244935</v>
          </cell>
          <cell r="J1002">
            <v>3306625</v>
          </cell>
          <cell r="K1002" t="str">
            <v>CÔNG TY TNHH TMDV TIỀN GIANG - SÀI GÒN</v>
          </cell>
          <cell r="L1002" t="str">
            <v>1200582156</v>
          </cell>
          <cell r="M1002" t="str">
            <v>đã thanh toán 17.01.2025</v>
          </cell>
        </row>
        <row r="1003">
          <cell r="D1003">
            <v>839</v>
          </cell>
          <cell r="E1003" t="str">
            <v>1K24TVD</v>
          </cell>
          <cell r="F1003" t="str">
            <v>Hàng trả - 9303-09303-CF BD LE HONG PHONG - COOPFOOD-123</v>
          </cell>
          <cell r="G1003">
            <v>-322480</v>
          </cell>
          <cell r="H1003" t="str">
            <v>8%</v>
          </cell>
          <cell r="I1003">
            <v>-25798</v>
          </cell>
          <cell r="J1003">
            <v>-348278</v>
          </cell>
          <cell r="K1003" t="str">
            <v>CHI NHÁNH CÔNG TY TNHH MỘT THÀNH VIÊN THỰC PHẨM SAIGON CO.OP - CO.OP FOOD KHU VỰC BÌNH DƯƠNG</v>
          </cell>
          <cell r="L1003" t="str">
            <v>0309129418-123</v>
          </cell>
          <cell r="M1003" t="str">
            <v>đã thanh toán 17.01.2025</v>
          </cell>
        </row>
        <row r="1004">
          <cell r="D1004">
            <v>840</v>
          </cell>
          <cell r="E1004" t="str">
            <v>1K24TVD</v>
          </cell>
          <cell r="F1004" t="str">
            <v>Hàng trả - 9314-09314-CF BD NGO THI NHAM 82 - coopfood82</v>
          </cell>
          <cell r="G1004">
            <v>-211422</v>
          </cell>
          <cell r="H1004" t="str">
            <v>8%</v>
          </cell>
          <cell r="I1004">
            <v>-16914</v>
          </cell>
          <cell r="J1004">
            <v>-228336</v>
          </cell>
          <cell r="K1004" t="str">
            <v>CHI NHÁNH CÔNG TY TNHH MỘT THÀNH VIÊN THỰC PHẨM SAIGON CO.OP - CO.OP FOOD KHU VỰC BÌNH DƯƠNG</v>
          </cell>
          <cell r="L1004" t="str">
            <v>0309129418-123</v>
          </cell>
          <cell r="M1004" t="str">
            <v>đã thanh toán 17.01.2025</v>
          </cell>
        </row>
        <row r="1005">
          <cell r="D1005">
            <v>74999</v>
          </cell>
          <cell r="E1005" t="str">
            <v>1C24TNN</v>
          </cell>
          <cell r="F1005" t="str">
            <v>Cửa Hàng Co.opFood Vision</v>
          </cell>
          <cell r="G1005">
            <v>611057</v>
          </cell>
          <cell r="H1005" t="str">
            <v>8%</v>
          </cell>
          <cell r="I1005">
            <v>48885</v>
          </cell>
          <cell r="J1005">
            <v>659942</v>
          </cell>
          <cell r="K1005" t="str">
            <v>CÔNG TY TNHH MỘT THÀNH VIÊN THỰC PHẨM SAIGON CO.OP</v>
          </cell>
          <cell r="L1005" t="str">
            <v>0309129418</v>
          </cell>
          <cell r="M1005" t="str">
            <v>đã thanh toán 17.01.2025</v>
          </cell>
        </row>
        <row r="1006">
          <cell r="D1006">
            <v>75000</v>
          </cell>
          <cell r="E1006" t="str">
            <v>1C24TNN</v>
          </cell>
          <cell r="F1006" t="str">
            <v>CÔNG TY TNHH MỘT THÀNH VIÊN SÀI GÒN CO.OP XA LỘ HÀ NỘI</v>
          </cell>
          <cell r="G1006">
            <v>2163000</v>
          </cell>
          <cell r="H1006" t="str">
            <v>8%</v>
          </cell>
          <cell r="I1006">
            <v>173040</v>
          </cell>
          <cell r="J1006">
            <v>2336040</v>
          </cell>
          <cell r="K1006" t="str">
            <v>CÔNG TY TNHH MỘT THÀNH VIÊN SÀI GÒN CO.OP XA LỘ HÀ NỘI</v>
          </cell>
          <cell r="L1006" t="str">
            <v>0305767459</v>
          </cell>
          <cell r="M1006" t="str">
            <v>đã thanh toán 23.01.2025</v>
          </cell>
        </row>
        <row r="1007">
          <cell r="D1007">
            <v>75001</v>
          </cell>
          <cell r="E1007" t="str">
            <v>1C24TNN</v>
          </cell>
          <cell r="F1007" t="str">
            <v>Cửa Hàng Co.opFood Đỗ Xuân Hợp 729</v>
          </cell>
          <cell r="G1007">
            <v>507744</v>
          </cell>
          <cell r="H1007" t="str">
            <v>8%</v>
          </cell>
          <cell r="I1007">
            <v>40620</v>
          </cell>
          <cell r="J1007">
            <v>548364</v>
          </cell>
          <cell r="K1007" t="str">
            <v>CÔNG TY TNHH MỘT THÀNH VIÊN THỰC PHẨM SAIGON CO.OP</v>
          </cell>
          <cell r="L1007" t="str">
            <v>0309129418</v>
          </cell>
          <cell r="M1007" t="str">
            <v>đã thanh toán 17.01.2025</v>
          </cell>
        </row>
        <row r="1008">
          <cell r="D1008">
            <v>75002</v>
          </cell>
          <cell r="E1008" t="str">
            <v>1C24TNN</v>
          </cell>
          <cell r="F1008" t="str">
            <v>Cửa Hàng Co.opFood Đỗ Xuân Hợp</v>
          </cell>
          <cell r="G1008">
            <v>972815</v>
          </cell>
          <cell r="H1008" t="str">
            <v>8%</v>
          </cell>
          <cell r="I1008">
            <v>77825</v>
          </cell>
          <cell r="J1008">
            <v>1050640</v>
          </cell>
          <cell r="K1008" t="str">
            <v>CÔNG TY TNHH MỘT THÀNH VIÊN THỰC PHẨM SAIGON CO.OP</v>
          </cell>
          <cell r="L1008" t="str">
            <v>0309129418</v>
          </cell>
          <cell r="M1008" t="str">
            <v>đã thanh toán 17.01.2025</v>
          </cell>
        </row>
        <row r="1009">
          <cell r="D1009">
            <v>75003</v>
          </cell>
          <cell r="E1009" t="str">
            <v>1C24TNN</v>
          </cell>
          <cell r="F1009" t="str">
            <v>Cửa Hàng Co.opFood Thủ Thiêm Garden</v>
          </cell>
          <cell r="G1009">
            <v>370839</v>
          </cell>
          <cell r="H1009" t="str">
            <v>8%</v>
          </cell>
          <cell r="I1009">
            <v>29667</v>
          </cell>
          <cell r="J1009">
            <v>400506</v>
          </cell>
          <cell r="K1009" t="str">
            <v>CÔNG TY TNHH MỘT THÀNH VIÊN THỰC PHẨM SAIGON CO.OP</v>
          </cell>
          <cell r="L1009" t="str">
            <v>0309129418</v>
          </cell>
          <cell r="M1009" t="str">
            <v>đã thanh toán 17.01.2025</v>
          </cell>
        </row>
        <row r="1010">
          <cell r="D1010">
            <v>75004</v>
          </cell>
          <cell r="E1010" t="str">
            <v>1C24TNN</v>
          </cell>
          <cell r="F1010" t="str">
            <v>CÔNG TY TNHH THƯƠNG MẠI DỊCH VỤ SIÊU THỊ CO.OP MART BIÊN HÒA</v>
          </cell>
          <cell r="G1010">
            <v>4049620</v>
          </cell>
          <cell r="H1010" t="str">
            <v>8%</v>
          </cell>
          <cell r="I1010">
            <v>323970</v>
          </cell>
          <cell r="J1010">
            <v>4373590</v>
          </cell>
          <cell r="K1010" t="str">
            <v>CÔNG TY TNHH THƯƠNG MẠI DỊCH VỤ SIÊU THỊ CO.OP MART BIÊN HÒA</v>
          </cell>
          <cell r="L1010" t="str">
            <v>3600753610</v>
          </cell>
          <cell r="M1010" t="str">
            <v>đã thanh toán 20.02.2025</v>
          </cell>
        </row>
        <row r="1011">
          <cell r="D1011">
            <v>75005</v>
          </cell>
          <cell r="E1011" t="str">
            <v>1C24TNN</v>
          </cell>
          <cell r="F1011" t="str">
            <v>CÔNG TY TNHH THƯƠNG MẠI DỊCH VỤ SIÊU THỊ CO.OP MART BIÊN HÒA</v>
          </cell>
          <cell r="G1011">
            <v>530250</v>
          </cell>
          <cell r="H1011" t="str">
            <v>8%</v>
          </cell>
          <cell r="I1011">
            <v>42420</v>
          </cell>
          <cell r="J1011">
            <v>572670</v>
          </cell>
          <cell r="K1011" t="str">
            <v>CÔNG TY TNHH THƯƠNG MẠI DỊCH VỤ SIÊU THỊ CO.OP MART BIÊN HÒA</v>
          </cell>
          <cell r="L1011" t="str">
            <v>3600753610</v>
          </cell>
          <cell r="M1011" t="str">
            <v>đã thanh toán 23.01.2025</v>
          </cell>
        </row>
        <row r="1012">
          <cell r="D1012">
            <v>75008</v>
          </cell>
          <cell r="E1012" t="str">
            <v>1C24TNN</v>
          </cell>
          <cell r="F1012" t="str">
            <v>Cửa Hàng Co.opFood ĐS2 Trường Thọ</v>
          </cell>
          <cell r="G1012">
            <v>372662</v>
          </cell>
          <cell r="H1012" t="str">
            <v>8%</v>
          </cell>
          <cell r="I1012">
            <v>29813</v>
          </cell>
          <cell r="J1012">
            <v>402475</v>
          </cell>
          <cell r="K1012" t="str">
            <v>CÔNG TY TNHH MỘT THÀNH VIÊN THỰC PHẨM SAIGON CO.OP</v>
          </cell>
          <cell r="L1012" t="str">
            <v>0309129418</v>
          </cell>
          <cell r="M1012" t="str">
            <v>đã thanh toán 17.01.2025</v>
          </cell>
        </row>
        <row r="1013">
          <cell r="D1013">
            <v>75010</v>
          </cell>
          <cell r="E1013" t="str">
            <v>1C24TNN</v>
          </cell>
          <cell r="F1013" t="str">
            <v>Cửa Hàng Co.opFood Hồ Văn Tư</v>
          </cell>
          <cell r="G1013">
            <v>1139613</v>
          </cell>
          <cell r="H1013" t="str">
            <v>8%</v>
          </cell>
          <cell r="I1013">
            <v>91169</v>
          </cell>
          <cell r="J1013">
            <v>1230782</v>
          </cell>
          <cell r="K1013" t="str">
            <v>CÔNG TY TNHH MỘT THÀNH VIÊN THỰC PHẨM SAIGON CO.OP</v>
          </cell>
          <cell r="L1013" t="str">
            <v>0309129418</v>
          </cell>
          <cell r="M1013" t="str">
            <v>đã thanh toán 17.01.2025</v>
          </cell>
        </row>
        <row r="1014">
          <cell r="D1014">
            <v>75011</v>
          </cell>
          <cell r="E1014" t="str">
            <v>1C24TNN</v>
          </cell>
          <cell r="F1014" t="str">
            <v>Cửa Hàng Co.opFood BH Trần Thị Hoa</v>
          </cell>
          <cell r="G1014">
            <v>605660</v>
          </cell>
          <cell r="H1014" t="str">
            <v>8%</v>
          </cell>
          <cell r="I1014">
            <v>48453</v>
          </cell>
          <cell r="J1014">
            <v>654113</v>
          </cell>
          <cell r="K1014" t="str">
            <v>CN CÔNG TY TNHH MTV THỰC PHẨM SAIGON CO.OP - CO.OPFOOD KHU VỰC ĐỒNG NAI</v>
          </cell>
          <cell r="L1014" t="str">
            <v>0309129418-116</v>
          </cell>
          <cell r="M1014" t="str">
            <v>chưa thanh toán</v>
          </cell>
        </row>
        <row r="1015">
          <cell r="D1015">
            <v>75013</v>
          </cell>
          <cell r="E1015" t="str">
            <v>1C24TNN</v>
          </cell>
          <cell r="F1015" t="str">
            <v>Cửa Hàng Co.opFood Hồ Văn Long 70</v>
          </cell>
          <cell r="G1015">
            <v>1396105</v>
          </cell>
          <cell r="H1015" t="str">
            <v>8%</v>
          </cell>
          <cell r="I1015">
            <v>111688</v>
          </cell>
          <cell r="J1015">
            <v>1507793</v>
          </cell>
          <cell r="K1015" t="str">
            <v>CÔNG TY TNHH MỘT THÀNH VIÊN THỰC PHẨM SAIGON CO.OP</v>
          </cell>
          <cell r="L1015" t="str">
            <v>0309129418</v>
          </cell>
          <cell r="M1015" t="str">
            <v>đã thanh toán 17.01.2025</v>
          </cell>
        </row>
        <row r="1016">
          <cell r="D1016">
            <v>75019</v>
          </cell>
          <cell r="E1016" t="str">
            <v>1C24TNN</v>
          </cell>
          <cell r="F1016" t="str">
            <v>Cửa Hàng Co.opFood BD KDC Việt Sing</v>
          </cell>
          <cell r="G1016">
            <v>1496811</v>
          </cell>
          <cell r="H1016" t="str">
            <v>8%</v>
          </cell>
          <cell r="I1016">
            <v>119745</v>
          </cell>
          <cell r="J1016">
            <v>1616556</v>
          </cell>
          <cell r="K1016" t="str">
            <v>CHI NHÁNH CÔNG TY TNHH MỘT THÀNH VIÊN THỰC PHẨM SAIGON CO.OP - CO.OP FOOD KHU VỰC BÌNH DƯƠNG</v>
          </cell>
          <cell r="L1016" t="str">
            <v>0309129418-123</v>
          </cell>
          <cell r="M1016" t="str">
            <v>chưa thanh toán</v>
          </cell>
        </row>
        <row r="1017">
          <cell r="D1017">
            <v>75020</v>
          </cell>
          <cell r="E1017" t="str">
            <v>1C24TNN</v>
          </cell>
          <cell r="F1017" t="str">
            <v>Cửa Hàng Co.opFood BD KDC Hiệp Thành III</v>
          </cell>
          <cell r="G1017">
            <v>2494685</v>
          </cell>
          <cell r="H1017" t="str">
            <v>8%</v>
          </cell>
          <cell r="I1017">
            <v>199575</v>
          </cell>
          <cell r="J1017">
            <v>2694260</v>
          </cell>
          <cell r="K1017" t="str">
            <v>CHI NHÁNH CÔNG TY TNHH MỘT THÀNH VIÊN THỰC PHẨM SAIGON CO.OP - CO.OP FOOD KHU VỰC BÌNH DƯƠNG</v>
          </cell>
          <cell r="L1017" t="str">
            <v>0309129418-123</v>
          </cell>
          <cell r="M1017" t="str">
            <v>chưa thanh toán</v>
          </cell>
        </row>
        <row r="1018">
          <cell r="D1018">
            <v>75021</v>
          </cell>
          <cell r="E1018" t="str">
            <v>1C24TNN</v>
          </cell>
          <cell r="F1018" t="str">
            <v>Cửa Hàng Co.opFood BD Vĩnh Phú 41</v>
          </cell>
          <cell r="G1018">
            <v>1884930</v>
          </cell>
          <cell r="H1018" t="str">
            <v>8%</v>
          </cell>
          <cell r="I1018">
            <v>150794</v>
          </cell>
          <cell r="J1018">
            <v>2035724</v>
          </cell>
          <cell r="K1018" t="str">
            <v>CHI NHÁNH CÔNG TY TNHH MỘT THÀNH VIÊN THỰC PHẨM SAIGON CO.OP - CO.OP FOOD KHU VỰC BÌNH DƯƠNG</v>
          </cell>
          <cell r="L1018" t="str">
            <v>0309129418-123</v>
          </cell>
          <cell r="M1018" t="str">
            <v>chưa thanh toán</v>
          </cell>
        </row>
        <row r="1019">
          <cell r="D1019">
            <v>75025</v>
          </cell>
          <cell r="E1019" t="str">
            <v>1C24TNN</v>
          </cell>
          <cell r="F1019" t="str">
            <v>CÔNG TY TNHH SAIGON CO-OP FAIRPRICE. Co-opXtra Phạm Văn Đồng</v>
          </cell>
          <cell r="G1019">
            <v>7139635</v>
          </cell>
          <cell r="H1019" t="str">
            <v>8%</v>
          </cell>
          <cell r="I1019">
            <v>571171</v>
          </cell>
          <cell r="J1019">
            <v>7710806</v>
          </cell>
          <cell r="K1019" t="str">
            <v>CÔNG TY TNHH SAIGON CO-OP FAIRPRICE</v>
          </cell>
          <cell r="L1019" t="str">
            <v>0312263124</v>
          </cell>
          <cell r="M1019" t="str">
            <v>đã thanh toán 17.01.2025</v>
          </cell>
        </row>
        <row r="1020">
          <cell r="D1020">
            <v>75026</v>
          </cell>
          <cell r="E1020" t="str">
            <v>1C24TNN</v>
          </cell>
          <cell r="F1020" t="str">
            <v>CÔNG TY TNHH SAIGON CO-OP FAIRPRICE. Co-opXtra Phạm Văn Đồng</v>
          </cell>
          <cell r="G1020">
            <v>2714250</v>
          </cell>
          <cell r="H1020" t="str">
            <v>8%</v>
          </cell>
          <cell r="I1020">
            <v>217140</v>
          </cell>
          <cell r="J1020">
            <v>2931390</v>
          </cell>
          <cell r="K1020" t="str">
            <v>CÔNG TY TNHH SAIGON CO-OP FAIRPRICE</v>
          </cell>
          <cell r="L1020" t="str">
            <v>0312263124</v>
          </cell>
          <cell r="M1020" t="str">
            <v>đã thanh toán 23.01.2025</v>
          </cell>
        </row>
        <row r="1021">
          <cell r="D1021">
            <v>75048</v>
          </cell>
          <cell r="E1021" t="str">
            <v>1C24TNN</v>
          </cell>
          <cell r="F1021" t="str">
            <v>Cửa hàng Co.op Food Krista</v>
          </cell>
          <cell r="G1021">
            <v>1796126</v>
          </cell>
          <cell r="H1021" t="str">
            <v>8%</v>
          </cell>
          <cell r="I1021">
            <v>143690</v>
          </cell>
          <cell r="J1021">
            <v>1939816</v>
          </cell>
          <cell r="K1021" t="str">
            <v>CÔNG TY TNHH MỘT THÀNH VIÊN THỰC PHẨM SAIGON CO.OP</v>
          </cell>
          <cell r="L1021" t="str">
            <v>0309129418</v>
          </cell>
          <cell r="M1021" t="str">
            <v>chưa thanh toán</v>
          </cell>
        </row>
        <row r="1022">
          <cell r="D1022">
            <v>75049</v>
          </cell>
          <cell r="E1022" t="str">
            <v>1C24TNN</v>
          </cell>
          <cell r="F1022" t="str">
            <v>Cửa Hàng Co.opFood Nguyễn Duy Trinh</v>
          </cell>
          <cell r="G1022">
            <v>618065</v>
          </cell>
          <cell r="H1022" t="str">
            <v>8%</v>
          </cell>
          <cell r="I1022">
            <v>49445</v>
          </cell>
          <cell r="J1022">
            <v>667510</v>
          </cell>
          <cell r="K1022" t="str">
            <v>CÔNG TY TNHH MỘT THÀNH VIÊN THỰC PHẨM SAIGON CO.OP</v>
          </cell>
          <cell r="L1022" t="str">
            <v>0309129418</v>
          </cell>
          <cell r="M1022" t="str">
            <v>chưa thanh toán</v>
          </cell>
        </row>
        <row r="1023">
          <cell r="D1023">
            <v>75050</v>
          </cell>
          <cell r="E1023" t="str">
            <v>1C24TNN</v>
          </cell>
          <cell r="F1023" t="str">
            <v>CHI NHÁNH LIÊN HIỆP HỢP TÁC XÃ THƯƠNG MẠI TP. HỒ CHÍ MINH - CO.OPMART ĐỒNG VĂN CỐNG</v>
          </cell>
          <cell r="G1023">
            <v>605660</v>
          </cell>
          <cell r="H1023" t="str">
            <v>8%</v>
          </cell>
          <cell r="I1023">
            <v>48453</v>
          </cell>
          <cell r="J1023">
            <v>654113</v>
          </cell>
          <cell r="K1023" t="str">
            <v>CHI NHÁNH LIÊN HIỆP HỢP TÁC XÃ THƯƠNG MẠI TP. HỒ CHÍ MINH - CO.OPMART ĐỒNG VĂN CỐNG</v>
          </cell>
          <cell r="L1023" t="str">
            <v>0301175691-031</v>
          </cell>
          <cell r="M1023" t="str">
            <v>đã thanh toán 17.01.2025</v>
          </cell>
        </row>
        <row r="1024">
          <cell r="D1024">
            <v>75056</v>
          </cell>
          <cell r="E1024" t="str">
            <v>1C24TNN</v>
          </cell>
          <cell r="F1024" t="str">
            <v>CÔNG TY TNHH THƯƠNG MẠI DỊCH VỤ TRUNG MỸ TÂY</v>
          </cell>
          <cell r="G1024">
            <v>4853580</v>
          </cell>
          <cell r="H1024" t="str">
            <v>8%</v>
          </cell>
          <cell r="I1024">
            <v>388286</v>
          </cell>
          <cell r="J1024">
            <v>5241866</v>
          </cell>
          <cell r="K1024" t="str">
            <v>CÔNG TY TNHH THƯƠNG MẠI DỊCH VỤ TRUNG MỸ TÂY</v>
          </cell>
          <cell r="L1024" t="str">
            <v>0305750455</v>
          </cell>
          <cell r="M1024" t="str">
            <v>đã thanh toán 17.01.2025</v>
          </cell>
        </row>
        <row r="1025">
          <cell r="D1025">
            <v>75057</v>
          </cell>
          <cell r="E1025" t="str">
            <v>1C24TNN</v>
          </cell>
          <cell r="F1025" t="str">
            <v>Cửa Hàng Co.opFood Trần Quốc Thảo 171</v>
          </cell>
          <cell r="G1025">
            <v>816578</v>
          </cell>
          <cell r="H1025" t="str">
            <v>8%</v>
          </cell>
          <cell r="I1025">
            <v>65326</v>
          </cell>
          <cell r="J1025">
            <v>881904</v>
          </cell>
          <cell r="K1025" t="str">
            <v>CÔNG TY TNHH MỘT THÀNH VIÊN THỰC PHẨM SAIGON CO.OP</v>
          </cell>
          <cell r="L1025" t="str">
            <v>0309129418</v>
          </cell>
          <cell r="M1025" t="str">
            <v>chưa thanh toán</v>
          </cell>
        </row>
        <row r="1026">
          <cell r="D1026">
            <v>75058</v>
          </cell>
          <cell r="E1026" t="str">
            <v>1C24TNN</v>
          </cell>
          <cell r="F1026" t="str">
            <v>Cửa Hàng Co.opFood Tôn Thất Thuyết</v>
          </cell>
          <cell r="G1026">
            <v>906169</v>
          </cell>
          <cell r="H1026" t="str">
            <v>8%</v>
          </cell>
          <cell r="I1026">
            <v>72494</v>
          </cell>
          <cell r="J1026">
            <v>978663</v>
          </cell>
          <cell r="K1026" t="str">
            <v>CÔNG TY TNHH MỘT THÀNH VIÊN THỰC PHẨM SAIGON CO.OP</v>
          </cell>
          <cell r="L1026" t="str">
            <v>0309129418</v>
          </cell>
          <cell r="M1026" t="str">
            <v>chưa thanh toán</v>
          </cell>
        </row>
        <row r="1027">
          <cell r="D1027">
            <v>75059</v>
          </cell>
          <cell r="E1027" t="str">
            <v>1C24TNN</v>
          </cell>
          <cell r="F1027" t="str">
            <v>Cửa Hàng Co.opFood Hà Huy Giáp 302</v>
          </cell>
          <cell r="G1027">
            <v>584084</v>
          </cell>
          <cell r="H1027" t="str">
            <v>8%</v>
          </cell>
          <cell r="I1027">
            <v>46727</v>
          </cell>
          <cell r="J1027">
            <v>630811</v>
          </cell>
          <cell r="K1027" t="str">
            <v>CÔNG TY TNHH MỘT THÀNH VIÊN THỰC PHẨM SAIGON CO.OP</v>
          </cell>
          <cell r="L1027" t="str">
            <v>0309129418</v>
          </cell>
          <cell r="M1027" t="str">
            <v>chưa thanh toán</v>
          </cell>
        </row>
        <row r="1028">
          <cell r="D1028">
            <v>75060</v>
          </cell>
          <cell r="E1028" t="str">
            <v>1C24TNN</v>
          </cell>
          <cell r="F1028" t="str">
            <v>Cửa Hàng Co.opFood Tô Ngọc Vân 478</v>
          </cell>
          <cell r="G1028">
            <v>922445</v>
          </cell>
          <cell r="H1028" t="str">
            <v>8%</v>
          </cell>
          <cell r="I1028">
            <v>73796</v>
          </cell>
          <cell r="J1028">
            <v>996241</v>
          </cell>
          <cell r="K1028" t="str">
            <v>CÔNG TY TNHH MỘT THÀNH VIÊN THỰC PHẨM SAIGON CO.OP</v>
          </cell>
          <cell r="L1028" t="str">
            <v>0309129418</v>
          </cell>
          <cell r="M1028" t="str">
            <v>chưa thanh toán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workbookViewId="0">
      <selection activeCell="B8" sqref="B8"/>
    </sheetView>
  </sheetViews>
  <sheetFormatPr defaultColWidth="9.140625" defaultRowHeight="15.75" x14ac:dyDescent="0.25"/>
  <cols>
    <col min="1" max="1" width="6" style="2" customWidth="1"/>
    <col min="2" max="2" width="12.28515625" style="2" customWidth="1"/>
    <col min="3" max="3" width="8.85546875" style="2" customWidth="1"/>
    <col min="4" max="4" width="12.42578125" style="2" customWidth="1"/>
    <col min="5" max="5" width="12.85546875" style="2" customWidth="1"/>
    <col min="6" max="6" width="6.7109375" style="2" customWidth="1"/>
    <col min="7" max="7" width="14.5703125" style="2" customWidth="1"/>
    <col min="8" max="8" width="11.28515625" style="9" customWidth="1"/>
    <col min="9" max="9" width="16.28515625" style="10" customWidth="1"/>
    <col min="10" max="16384" width="9.140625" style="2"/>
  </cols>
  <sheetData>
    <row r="1" spans="1:9" s="1" customFormat="1" x14ac:dyDescent="0.25">
      <c r="A1" s="110" t="s">
        <v>0</v>
      </c>
      <c r="B1" s="110"/>
      <c r="C1" s="110"/>
      <c r="D1" s="110"/>
      <c r="E1" s="110"/>
      <c r="F1" s="110"/>
      <c r="G1" s="110"/>
      <c r="H1" s="110"/>
      <c r="I1" s="110"/>
    </row>
    <row r="2" spans="1:9" x14ac:dyDescent="0.25">
      <c r="A2" s="110" t="s">
        <v>1</v>
      </c>
      <c r="B2" s="110"/>
      <c r="C2" s="110"/>
      <c r="D2" s="110"/>
      <c r="E2" s="110"/>
      <c r="F2" s="110"/>
      <c r="G2" s="110"/>
      <c r="H2" s="110"/>
      <c r="I2" s="110"/>
    </row>
    <row r="3" spans="1:9" x14ac:dyDescent="0.25">
      <c r="A3" s="110" t="s">
        <v>2</v>
      </c>
      <c r="B3" s="110"/>
      <c r="C3" s="110"/>
      <c r="D3" s="110"/>
      <c r="E3" s="110"/>
      <c r="F3" s="110"/>
      <c r="G3" s="110"/>
      <c r="H3" s="110"/>
      <c r="I3" s="110"/>
    </row>
    <row r="4" spans="1:9" s="3" customFormat="1" ht="24.75" customHeight="1" x14ac:dyDescent="0.3">
      <c r="A4" s="111" t="s">
        <v>3</v>
      </c>
      <c r="B4" s="111"/>
      <c r="C4" s="111"/>
      <c r="D4" s="111"/>
      <c r="E4" s="111"/>
      <c r="F4" s="111"/>
      <c r="G4" s="111"/>
      <c r="H4" s="111"/>
      <c r="I4" s="111"/>
    </row>
    <row r="5" spans="1:9" s="3" customFormat="1" ht="24.75" customHeight="1" x14ac:dyDescent="0.3">
      <c r="A5" s="4"/>
      <c r="B5" s="4"/>
      <c r="D5" s="4"/>
      <c r="E5" s="5" t="s">
        <v>4</v>
      </c>
      <c r="F5" s="112">
        <v>45657</v>
      </c>
      <c r="G5" s="112"/>
      <c r="H5" s="6"/>
      <c r="I5" s="7"/>
    </row>
    <row r="6" spans="1:9" x14ac:dyDescent="0.25">
      <c r="A6" s="8"/>
      <c r="B6" s="8"/>
      <c r="C6" s="8"/>
      <c r="D6" s="8"/>
      <c r="E6" s="8"/>
      <c r="F6" s="8"/>
      <c r="G6" s="8"/>
    </row>
    <row r="7" spans="1:9" x14ac:dyDescent="0.25">
      <c r="B7" s="11" t="s">
        <v>1805</v>
      </c>
      <c r="C7" s="11"/>
      <c r="D7" s="11"/>
      <c r="E7" s="11"/>
      <c r="F7" s="12"/>
      <c r="G7" s="11"/>
    </row>
    <row r="8" spans="1:9" ht="18.600000000000001" customHeight="1" x14ac:dyDescent="0.25">
      <c r="A8" s="13"/>
      <c r="B8" s="11" t="s">
        <v>5</v>
      </c>
      <c r="C8" s="11"/>
      <c r="D8" s="11"/>
      <c r="E8" s="11"/>
      <c r="F8" s="12"/>
      <c r="G8" s="11"/>
    </row>
    <row r="9" spans="1:9" x14ac:dyDescent="0.25">
      <c r="A9" s="14" t="s">
        <v>6</v>
      </c>
      <c r="B9" s="15"/>
      <c r="C9" s="11"/>
      <c r="D9" s="11"/>
      <c r="E9" s="11"/>
      <c r="F9" s="12"/>
      <c r="G9" s="11"/>
    </row>
    <row r="10" spans="1:9" x14ac:dyDescent="0.25">
      <c r="B10" s="11" t="s">
        <v>7</v>
      </c>
      <c r="C10" s="11"/>
      <c r="D10" s="11"/>
      <c r="E10" s="11"/>
      <c r="F10" s="12"/>
      <c r="G10" s="11"/>
    </row>
    <row r="11" spans="1:9" x14ac:dyDescent="0.25">
      <c r="B11" s="11" t="s">
        <v>8</v>
      </c>
      <c r="C11" s="11"/>
      <c r="D11" s="11"/>
      <c r="E11" s="11" t="s">
        <v>9</v>
      </c>
      <c r="F11" s="12"/>
      <c r="G11" s="11"/>
    </row>
    <row r="12" spans="1:9" x14ac:dyDescent="0.25">
      <c r="B12" s="11" t="s">
        <v>10</v>
      </c>
      <c r="C12" s="11"/>
      <c r="D12" s="11"/>
      <c r="E12" s="11"/>
      <c r="F12" s="12"/>
      <c r="G12" s="11"/>
    </row>
    <row r="13" spans="1:9" x14ac:dyDescent="0.25">
      <c r="B13" s="11" t="s">
        <v>11</v>
      </c>
      <c r="C13" s="11"/>
      <c r="E13" s="11" t="s">
        <v>12</v>
      </c>
      <c r="G13" s="11"/>
    </row>
    <row r="14" spans="1:9" x14ac:dyDescent="0.25">
      <c r="A14" s="14" t="s">
        <v>13</v>
      </c>
      <c r="B14" s="11"/>
      <c r="C14" s="11"/>
      <c r="D14" s="11"/>
      <c r="E14" s="11"/>
      <c r="F14" s="12"/>
      <c r="G14" s="11"/>
    </row>
    <row r="15" spans="1:9" s="11" customFormat="1" x14ac:dyDescent="0.25">
      <c r="B15" s="16" t="s">
        <v>14</v>
      </c>
      <c r="C15" s="17"/>
      <c r="D15" s="17"/>
      <c r="F15" s="12"/>
      <c r="H15" s="18"/>
      <c r="I15" s="19"/>
    </row>
    <row r="16" spans="1:9" x14ac:dyDescent="0.25">
      <c r="A16" s="11"/>
      <c r="B16" s="11" t="s">
        <v>15</v>
      </c>
      <c r="C16" s="11"/>
      <c r="E16" s="11"/>
      <c r="G16" s="11"/>
    </row>
    <row r="17" spans="1:9" x14ac:dyDescent="0.25">
      <c r="A17" s="20"/>
      <c r="B17" s="11" t="s">
        <v>16</v>
      </c>
      <c r="C17" s="11"/>
      <c r="E17" s="12" t="s">
        <v>17</v>
      </c>
      <c r="G17" s="11"/>
    </row>
    <row r="18" spans="1:9" x14ac:dyDescent="0.25">
      <c r="A18" s="20"/>
      <c r="B18" s="11" t="s">
        <v>1802</v>
      </c>
      <c r="C18" s="11"/>
      <c r="E18" s="11" t="s">
        <v>1803</v>
      </c>
      <c r="G18" s="11"/>
    </row>
    <row r="19" spans="1:9" x14ac:dyDescent="0.25">
      <c r="A19" s="20"/>
      <c r="B19" s="20"/>
      <c r="C19" s="11"/>
      <c r="E19" s="12"/>
      <c r="G19" s="11"/>
    </row>
    <row r="20" spans="1:9" s="20" customFormat="1" ht="18.600000000000001" customHeight="1" x14ac:dyDescent="0.25">
      <c r="A20" s="21"/>
      <c r="B20" s="22" t="s">
        <v>18</v>
      </c>
      <c r="C20" s="21"/>
      <c r="D20" s="22" t="str">
        <f>'[1]tổng hợp'!G4</f>
        <v>338/HDTM-DV/2024/PKD/TPCN</v>
      </c>
      <c r="E20" s="23"/>
      <c r="G20" s="21" t="s">
        <v>19</v>
      </c>
      <c r="H20" s="21" t="str">
        <f>'[1]tổng hợp'!G3</f>
        <v>70/HDTM-DV/2024/PKD/HNR-TP</v>
      </c>
      <c r="I20" s="23"/>
    </row>
    <row r="21" spans="1:9" s="20" customFormat="1" ht="18.600000000000001" customHeight="1" x14ac:dyDescent="0.3">
      <c r="A21" s="21" t="s">
        <v>20</v>
      </c>
      <c r="B21" s="21"/>
      <c r="C21" s="21"/>
      <c r="D21" s="21" t="s">
        <v>21</v>
      </c>
      <c r="E21" s="21"/>
      <c r="F21" s="21"/>
      <c r="G21" s="24"/>
    </row>
    <row r="22" spans="1:9" s="20" customFormat="1" ht="18.600000000000001" customHeight="1" x14ac:dyDescent="0.25">
      <c r="A22" s="25" t="s">
        <v>22</v>
      </c>
      <c r="B22" s="26" t="s">
        <v>23</v>
      </c>
      <c r="C22" s="27"/>
      <c r="D22" s="27"/>
      <c r="G22" s="28" t="str">
        <f>D21</f>
        <v>Công Ty TNHH MTV TM Và DV Ngọc Thơm,</v>
      </c>
    </row>
    <row r="23" spans="1:9" s="20" customFormat="1" ht="18.600000000000001" customHeight="1" x14ac:dyDescent="0.25">
      <c r="A23" s="29" t="s">
        <v>24</v>
      </c>
      <c r="B23" s="30"/>
      <c r="C23" s="27"/>
      <c r="D23" s="27"/>
      <c r="E23" s="27"/>
      <c r="H23" s="31">
        <f>$F$5</f>
        <v>45657</v>
      </c>
      <c r="I23" s="25" t="s">
        <v>25</v>
      </c>
    </row>
    <row r="24" spans="1:9" s="20" customFormat="1" ht="8.4499999999999993" customHeight="1" x14ac:dyDescent="0.3">
      <c r="B24" s="30"/>
      <c r="C24" s="27"/>
      <c r="D24" s="27"/>
      <c r="E24" s="27"/>
      <c r="F24" s="32"/>
      <c r="G24" s="24"/>
    </row>
    <row r="25" spans="1:9" x14ac:dyDescent="0.25">
      <c r="B25" s="33" t="s">
        <v>26</v>
      </c>
      <c r="C25" s="11"/>
      <c r="D25" s="34"/>
      <c r="E25" s="11"/>
      <c r="F25" s="12"/>
      <c r="G25" s="11"/>
    </row>
    <row r="26" spans="1:9" x14ac:dyDescent="0.25">
      <c r="B26" s="35" t="s">
        <v>27</v>
      </c>
      <c r="D26" s="1"/>
      <c r="F26" s="36"/>
    </row>
    <row r="27" spans="1:9" x14ac:dyDescent="0.25">
      <c r="A27" s="37"/>
      <c r="B27" s="38" t="s">
        <v>28</v>
      </c>
      <c r="C27" s="11"/>
      <c r="F27" s="113">
        <f>'[1]NCC mail 12.2.25'!E232+'[1]21+22-13.3.24'!E844</f>
        <v>1295783984</v>
      </c>
      <c r="G27" s="113"/>
      <c r="H27" s="39" t="s">
        <v>29</v>
      </c>
    </row>
    <row r="28" spans="1:9" ht="21.6" customHeight="1" x14ac:dyDescent="0.25">
      <c r="A28" s="37"/>
      <c r="B28" s="33" t="s">
        <v>30</v>
      </c>
      <c r="C28" s="11"/>
      <c r="D28" s="11"/>
      <c r="E28" s="40"/>
      <c r="F28" s="41"/>
    </row>
    <row r="29" spans="1:9" x14ac:dyDescent="0.25">
      <c r="A29" s="37"/>
      <c r="B29" s="35" t="s">
        <v>31</v>
      </c>
      <c r="C29" s="11"/>
      <c r="D29" s="1"/>
      <c r="F29" s="106">
        <f>'[1]NCC mail 12.2.25'!E233+'[1]21+22-13.3.24'!E845</f>
        <v>-73282399</v>
      </c>
      <c r="G29" s="106"/>
    </row>
    <row r="30" spans="1:9" x14ac:dyDescent="0.25">
      <c r="A30" s="37"/>
      <c r="B30" s="35" t="s">
        <v>32</v>
      </c>
      <c r="C30" s="11"/>
      <c r="D30" s="1"/>
      <c r="F30" s="106">
        <f>'[1]NCC mail 12.2.25'!E234+'[1]21+22-13.3.24'!E846</f>
        <v>0</v>
      </c>
      <c r="G30" s="106"/>
    </row>
    <row r="31" spans="1:9" x14ac:dyDescent="0.25">
      <c r="A31" s="13"/>
      <c r="B31" s="38" t="s">
        <v>28</v>
      </c>
      <c r="C31" s="42"/>
      <c r="F31" s="107">
        <f>F29+F30</f>
        <v>-73282399</v>
      </c>
      <c r="G31" s="107"/>
      <c r="H31" s="39" t="s">
        <v>33</v>
      </c>
    </row>
    <row r="32" spans="1:9" x14ac:dyDescent="0.25">
      <c r="A32" s="13"/>
      <c r="B32" s="38"/>
      <c r="C32" s="42"/>
      <c r="D32" s="43"/>
      <c r="E32" s="44"/>
      <c r="F32" s="12"/>
      <c r="G32" s="45"/>
    </row>
    <row r="33" spans="1:9" x14ac:dyDescent="0.25">
      <c r="A33" s="33" t="s">
        <v>34</v>
      </c>
      <c r="C33" s="20"/>
      <c r="D33" s="20"/>
      <c r="E33" s="20"/>
      <c r="F33" s="20"/>
      <c r="G33" s="20"/>
      <c r="H33" s="46"/>
    </row>
    <row r="34" spans="1:9" x14ac:dyDescent="0.25">
      <c r="A34" s="33"/>
      <c r="B34" s="2" t="s">
        <v>35</v>
      </c>
      <c r="C34" s="20"/>
      <c r="D34" s="31"/>
      <c r="E34" s="31">
        <f>$F$5</f>
        <v>45657</v>
      </c>
      <c r="F34" s="2" t="s">
        <v>36</v>
      </c>
      <c r="G34" s="20"/>
    </row>
    <row r="35" spans="1:9" x14ac:dyDescent="0.25">
      <c r="B35" s="2" t="s">
        <v>37</v>
      </c>
      <c r="C35" s="108">
        <f>F27+F31</f>
        <v>1222501585</v>
      </c>
      <c r="D35" s="108"/>
      <c r="E35" s="20"/>
      <c r="F35" s="20"/>
      <c r="G35" s="20"/>
    </row>
    <row r="36" spans="1:9" ht="35.450000000000003" customHeight="1" x14ac:dyDescent="0.25">
      <c r="A36" s="13"/>
      <c r="B36" s="47" t="s">
        <v>38</v>
      </c>
      <c r="C36" s="109" t="str">
        <f>[2]!DocSoUniH(C35)&amp;" đồng."</f>
        <v>Một tỷ hai trăm hai mươi hai triệu năm trăm linh một nghìn năm trăm tám mươi lăm đồng.</v>
      </c>
      <c r="D36" s="109"/>
      <c r="E36" s="109"/>
      <c r="F36" s="109"/>
      <c r="G36" s="109"/>
      <c r="H36" s="109"/>
      <c r="I36" s="109"/>
    </row>
    <row r="37" spans="1:9" x14ac:dyDescent="0.25">
      <c r="A37" s="13"/>
      <c r="B37" s="2" t="s">
        <v>39</v>
      </c>
      <c r="C37" s="42"/>
      <c r="D37" s="48"/>
      <c r="E37" s="31">
        <f>$F$5</f>
        <v>45657</v>
      </c>
      <c r="F37" s="12" t="s">
        <v>40</v>
      </c>
      <c r="G37" s="45"/>
      <c r="H37" s="153">
        <v>1229092072</v>
      </c>
      <c r="I37" s="153"/>
    </row>
    <row r="38" spans="1:9" x14ac:dyDescent="0.25">
      <c r="A38" s="12"/>
      <c r="B38" s="2" t="s">
        <v>41</v>
      </c>
      <c r="C38" s="42"/>
      <c r="D38" s="104">
        <f>+C35-H37</f>
        <v>-6590487</v>
      </c>
      <c r="E38" s="104"/>
      <c r="F38" s="49" t="s">
        <v>42</v>
      </c>
      <c r="G38" s="45"/>
      <c r="H38" s="50"/>
      <c r="I38" s="50"/>
    </row>
    <row r="39" spans="1:9" x14ac:dyDescent="0.25">
      <c r="A39" s="12" t="s">
        <v>43</v>
      </c>
      <c r="B39" s="12"/>
      <c r="C39" s="42"/>
      <c r="D39" s="45"/>
      <c r="E39" s="45"/>
      <c r="F39" s="45"/>
      <c r="G39" s="45"/>
      <c r="H39" s="50"/>
      <c r="I39" s="50"/>
    </row>
    <row r="40" spans="1:9" s="20" customFormat="1" ht="115.9" customHeight="1" x14ac:dyDescent="0.25">
      <c r="A40" s="105" t="s">
        <v>44</v>
      </c>
      <c r="B40" s="105"/>
      <c r="C40" s="105"/>
      <c r="D40" s="105"/>
      <c r="E40" s="105"/>
      <c r="F40" s="105"/>
      <c r="G40" s="105"/>
      <c r="H40" s="105"/>
      <c r="I40" s="105"/>
    </row>
    <row r="41" spans="1:9" x14ac:dyDescent="0.25">
      <c r="B41" s="25" t="s">
        <v>45</v>
      </c>
      <c r="C41" s="25"/>
      <c r="D41" s="11"/>
      <c r="F41" s="12"/>
      <c r="G41" s="11"/>
      <c r="H41" s="51" t="s">
        <v>46</v>
      </c>
    </row>
    <row r="42" spans="1:9" x14ac:dyDescent="0.25">
      <c r="B42" s="25" t="s">
        <v>47</v>
      </c>
      <c r="C42" s="25"/>
      <c r="D42" s="11"/>
      <c r="F42" s="52"/>
      <c r="G42" s="11"/>
      <c r="H42" s="25" t="s">
        <v>48</v>
      </c>
    </row>
    <row r="43" spans="1:9" x14ac:dyDescent="0.25">
      <c r="A43" s="11"/>
      <c r="B43" s="11"/>
      <c r="C43" s="11"/>
      <c r="D43" s="11"/>
      <c r="E43" s="11"/>
      <c r="F43" s="12"/>
      <c r="G43" s="11"/>
    </row>
    <row r="44" spans="1:9" x14ac:dyDescent="0.25">
      <c r="A44" s="11"/>
      <c r="B44" s="11"/>
      <c r="C44" s="11"/>
      <c r="D44" s="11"/>
      <c r="E44" s="11"/>
      <c r="F44" s="12"/>
      <c r="G44" s="11"/>
    </row>
    <row r="45" spans="1:9" ht="18.75" x14ac:dyDescent="0.3">
      <c r="F45" s="32"/>
      <c r="G45" s="11"/>
    </row>
    <row r="46" spans="1:9" s="9" customFormat="1" ht="18.75" x14ac:dyDescent="0.3">
      <c r="A46" s="2"/>
      <c r="B46" s="2"/>
      <c r="C46" s="2"/>
      <c r="D46" s="2"/>
      <c r="E46" s="2"/>
      <c r="F46" s="32"/>
      <c r="G46" s="24"/>
      <c r="I46" s="10"/>
    </row>
    <row r="49" spans="1:9" s="9" customFormat="1" x14ac:dyDescent="0.25">
      <c r="A49" s="11"/>
      <c r="B49" s="11"/>
      <c r="C49" s="11"/>
      <c r="D49" s="11"/>
      <c r="E49" s="11"/>
      <c r="F49" s="12"/>
      <c r="G49" s="11"/>
      <c r="I49" s="10"/>
    </row>
  </sheetData>
  <mergeCells count="14">
    <mergeCell ref="F27:G27"/>
    <mergeCell ref="A1:I1"/>
    <mergeCell ref="A2:I2"/>
    <mergeCell ref="A3:I3"/>
    <mergeCell ref="A4:I4"/>
    <mergeCell ref="F5:G5"/>
    <mergeCell ref="D38:E38"/>
    <mergeCell ref="A40:I40"/>
    <mergeCell ref="F29:G29"/>
    <mergeCell ref="F30:G30"/>
    <mergeCell ref="F31:G31"/>
    <mergeCell ref="C35:D35"/>
    <mergeCell ref="C36:I36"/>
    <mergeCell ref="H37:I37"/>
  </mergeCell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8"/>
  <sheetViews>
    <sheetView workbookViewId="0">
      <selection activeCell="F11" sqref="F11"/>
    </sheetView>
  </sheetViews>
  <sheetFormatPr defaultRowHeight="15" x14ac:dyDescent="0.25"/>
  <cols>
    <col min="6" max="6" width="17.85546875" customWidth="1"/>
    <col min="7" max="7" width="24.28515625" customWidth="1"/>
    <col min="8" max="8" width="12.85546875" customWidth="1"/>
    <col min="9" max="9" width="11.5703125" bestFit="1" customWidth="1"/>
  </cols>
  <sheetData>
    <row r="2" spans="2:9" ht="15.75" x14ac:dyDescent="0.25">
      <c r="B2" s="53" t="s">
        <v>49</v>
      </c>
    </row>
    <row r="3" spans="2:9" ht="15.75" x14ac:dyDescent="0.25">
      <c r="B3" s="114" t="s">
        <v>50</v>
      </c>
      <c r="C3" s="114"/>
      <c r="D3" s="114"/>
      <c r="E3" s="114"/>
      <c r="F3" s="54">
        <f>'[1]NCC mail 12.2.25'!E231</f>
        <v>163826733</v>
      </c>
      <c r="G3" s="55" t="s">
        <v>51</v>
      </c>
    </row>
    <row r="4" spans="2:9" ht="15.75" x14ac:dyDescent="0.25">
      <c r="B4" s="114" t="s">
        <v>52</v>
      </c>
      <c r="C4" s="114"/>
      <c r="D4" s="114"/>
      <c r="E4" s="114"/>
      <c r="F4" s="54">
        <f>'[1]21+22-13.3.24'!E843</f>
        <v>1058674852</v>
      </c>
      <c r="G4" s="55" t="s">
        <v>53</v>
      </c>
    </row>
    <row r="5" spans="2:9" ht="16.5" x14ac:dyDescent="0.25">
      <c r="B5" s="114"/>
      <c r="C5" s="114"/>
      <c r="D5" s="114"/>
      <c r="E5" s="114"/>
      <c r="F5" s="54"/>
      <c r="G5" s="56"/>
    </row>
    <row r="7" spans="2:9" ht="15.75" x14ac:dyDescent="0.25">
      <c r="F7" s="57">
        <f>SUM(F3:F5)</f>
        <v>1222501585</v>
      </c>
    </row>
    <row r="9" spans="2:9" x14ac:dyDescent="0.25">
      <c r="F9" s="58"/>
    </row>
    <row r="10" spans="2:9" ht="15.75" x14ac:dyDescent="0.25">
      <c r="B10" s="114" t="s">
        <v>54</v>
      </c>
      <c r="C10" s="114"/>
      <c r="D10" s="114"/>
      <c r="E10" s="114"/>
      <c r="F10" s="54">
        <v>1229092072</v>
      </c>
      <c r="G10" s="59"/>
    </row>
    <row r="11" spans="2:9" ht="15.75" x14ac:dyDescent="0.25">
      <c r="B11" s="114" t="s">
        <v>54</v>
      </c>
      <c r="C11" s="114"/>
      <c r="D11" s="114"/>
      <c r="E11" s="114"/>
      <c r="F11" s="54"/>
      <c r="G11" s="59"/>
    </row>
    <row r="12" spans="2:9" ht="15.75" x14ac:dyDescent="0.25">
      <c r="B12" s="114" t="s">
        <v>54</v>
      </c>
      <c r="C12" s="114"/>
      <c r="D12" s="114"/>
      <c r="E12" s="114"/>
      <c r="F12" s="54"/>
      <c r="H12" s="59"/>
      <c r="I12" s="59"/>
    </row>
    <row r="13" spans="2:9" ht="15.75" x14ac:dyDescent="0.25">
      <c r="B13" s="114" t="s">
        <v>54</v>
      </c>
      <c r="C13" s="114"/>
      <c r="D13" s="114"/>
      <c r="E13" s="114"/>
      <c r="F13" s="54">
        <f>'[3]Tonghop 14312'!E262</f>
        <v>0</v>
      </c>
      <c r="H13" s="59"/>
    </row>
    <row r="15" spans="2:9" ht="15.75" x14ac:dyDescent="0.25">
      <c r="F15" s="57">
        <f>SUM(F10:F13)</f>
        <v>1229092072</v>
      </c>
    </row>
    <row r="18" spans="4:6" x14ac:dyDescent="0.25">
      <c r="D18" s="60" t="s">
        <v>55</v>
      </c>
      <c r="F18" s="59">
        <f>F7-F15</f>
        <v>-6590487</v>
      </c>
    </row>
  </sheetData>
  <mergeCells count="7">
    <mergeCell ref="B13:E13"/>
    <mergeCell ref="B3:E3"/>
    <mergeCell ref="B4:E4"/>
    <mergeCell ref="B5:E5"/>
    <mergeCell ref="B10:E10"/>
    <mergeCell ref="B11:E11"/>
    <mergeCell ref="B12:E12"/>
  </mergeCells>
  <pageMargins left="0.7" right="0.7" top="0.75" bottom="0.75" header="0.3" footer="0.3"/>
  <pageSetup scale="9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C16" sqref="C16:G16"/>
    </sheetView>
  </sheetViews>
  <sheetFormatPr defaultColWidth="8.85546875" defaultRowHeight="15" x14ac:dyDescent="0.25"/>
  <cols>
    <col min="1" max="1" width="4.28515625" style="63" customWidth="1"/>
    <col min="2" max="2" width="5.28515625" style="63" customWidth="1"/>
    <col min="3" max="3" width="12" style="63" customWidth="1"/>
    <col min="4" max="4" width="12.7109375" style="63" customWidth="1"/>
    <col min="5" max="5" width="18.28515625" style="63" customWidth="1"/>
    <col min="6" max="6" width="17.42578125" style="63" customWidth="1"/>
    <col min="7" max="7" width="20.85546875" style="63" customWidth="1"/>
    <col min="8" max="8" width="17.42578125" style="63" customWidth="1"/>
    <col min="9" max="9" width="2.7109375" style="63" customWidth="1"/>
    <col min="10" max="10" width="8.85546875" style="63"/>
    <col min="11" max="11" width="11.28515625" style="63" bestFit="1" customWidth="1"/>
    <col min="12" max="16384" width="8.85546875" style="63"/>
  </cols>
  <sheetData>
    <row r="1" spans="1:11" x14ac:dyDescent="0.25">
      <c r="A1" s="61" t="s">
        <v>56</v>
      </c>
      <c r="B1" s="62"/>
      <c r="C1" s="62"/>
      <c r="D1" s="62"/>
      <c r="E1" s="62"/>
    </row>
    <row r="2" spans="1:11" x14ac:dyDescent="0.25">
      <c r="A2" s="64" t="s">
        <v>57</v>
      </c>
      <c r="B2" s="62"/>
      <c r="C2" s="62"/>
      <c r="D2" s="62"/>
      <c r="E2" s="62"/>
    </row>
    <row r="3" spans="1:11" x14ac:dyDescent="0.25">
      <c r="A3" s="64" t="s">
        <v>58</v>
      </c>
      <c r="B3" s="62"/>
      <c r="C3" s="62"/>
      <c r="D3" s="62"/>
      <c r="E3" s="62"/>
    </row>
    <row r="4" spans="1:11" x14ac:dyDescent="0.25">
      <c r="A4" s="64"/>
      <c r="B4" s="62"/>
      <c r="C4" s="62"/>
      <c r="D4" s="62"/>
      <c r="E4" s="62"/>
    </row>
    <row r="5" spans="1:11" ht="18.75" x14ac:dyDescent="0.25">
      <c r="A5" s="121" t="s">
        <v>59</v>
      </c>
      <c r="B5" s="121"/>
      <c r="C5" s="121"/>
      <c r="D5" s="121"/>
      <c r="E5" s="121"/>
      <c r="F5" s="121"/>
      <c r="G5" s="121"/>
      <c r="H5" s="121"/>
      <c r="I5" s="121"/>
    </row>
    <row r="6" spans="1:11" x14ac:dyDescent="0.25">
      <c r="A6" s="65"/>
      <c r="B6" s="62"/>
      <c r="C6" s="62"/>
      <c r="D6" s="62"/>
      <c r="E6" s="62"/>
    </row>
    <row r="7" spans="1:11" ht="15.75" x14ac:dyDescent="0.25">
      <c r="A7" s="122" t="s">
        <v>60</v>
      </c>
      <c r="B7" s="122"/>
      <c r="C7" s="122"/>
      <c r="D7" s="122"/>
      <c r="E7" s="122"/>
      <c r="F7" s="122"/>
      <c r="G7" s="122"/>
      <c r="H7" s="122"/>
      <c r="I7" s="122"/>
    </row>
    <row r="8" spans="1:11" ht="15.75" x14ac:dyDescent="0.25">
      <c r="B8" s="66"/>
      <c r="C8" s="66" t="s">
        <v>61</v>
      </c>
      <c r="E8" s="66"/>
      <c r="F8" s="66"/>
    </row>
    <row r="9" spans="1:11" ht="15.75" x14ac:dyDescent="0.25">
      <c r="B9" s="66"/>
      <c r="C9" s="66" t="s">
        <v>62</v>
      </c>
      <c r="E9" s="66"/>
      <c r="F9" s="66"/>
    </row>
    <row r="10" spans="1:11" ht="15.75" x14ac:dyDescent="0.25">
      <c r="A10" s="66"/>
      <c r="B10" s="62"/>
      <c r="C10" s="62"/>
      <c r="D10" s="62"/>
      <c r="E10" s="62"/>
    </row>
    <row r="11" spans="1:11" ht="15.75" x14ac:dyDescent="0.25">
      <c r="B11" s="67" t="s">
        <v>1804</v>
      </c>
      <c r="C11" s="62"/>
      <c r="D11" s="62"/>
      <c r="E11" s="62"/>
    </row>
    <row r="12" spans="1:11" ht="15.75" x14ac:dyDescent="0.25">
      <c r="A12" s="67" t="s">
        <v>63</v>
      </c>
      <c r="B12" s="123">
        <f>'[1]tổng hợp'!F7</f>
        <v>1222501585</v>
      </c>
      <c r="C12" s="123"/>
      <c r="D12" s="68" t="s">
        <v>64</v>
      </c>
      <c r="E12" s="62"/>
      <c r="F12" s="69">
        <f>'[1]tổng hợp'!F10</f>
        <v>1229092072</v>
      </c>
      <c r="G12" s="70" t="s">
        <v>65</v>
      </c>
    </row>
    <row r="13" spans="1:11" ht="15.75" x14ac:dyDescent="0.25">
      <c r="B13" s="124">
        <f>B12-F12</f>
        <v>-6590487</v>
      </c>
      <c r="C13" s="124"/>
      <c r="D13" s="70" t="s">
        <v>66</v>
      </c>
    </row>
    <row r="14" spans="1:11" ht="15.75" x14ac:dyDescent="0.25">
      <c r="B14" s="71"/>
      <c r="C14" s="71"/>
      <c r="D14" s="70"/>
    </row>
    <row r="15" spans="1:11" ht="31.5" x14ac:dyDescent="0.25">
      <c r="B15" s="72" t="s">
        <v>67</v>
      </c>
      <c r="C15" s="125" t="s">
        <v>68</v>
      </c>
      <c r="D15" s="125"/>
      <c r="E15" s="125"/>
      <c r="F15" s="125"/>
      <c r="G15" s="125"/>
      <c r="H15" s="73" t="s">
        <v>69</v>
      </c>
      <c r="I15" s="74"/>
      <c r="J15" s="75"/>
      <c r="K15" s="75"/>
    </row>
    <row r="16" spans="1:11" ht="49.5" customHeight="1" x14ac:dyDescent="0.25">
      <c r="B16" s="76">
        <v>1</v>
      </c>
      <c r="C16" s="126" t="s">
        <v>70</v>
      </c>
      <c r="D16" s="126"/>
      <c r="E16" s="126"/>
      <c r="F16" s="126"/>
      <c r="G16" s="126"/>
      <c r="H16" s="77"/>
      <c r="I16" s="78"/>
      <c r="J16" s="79"/>
      <c r="K16" s="75"/>
    </row>
    <row r="17" spans="1:11" ht="15.75" x14ac:dyDescent="0.25">
      <c r="B17" s="76"/>
      <c r="C17" s="80" t="s">
        <v>71</v>
      </c>
      <c r="D17" s="80" t="s">
        <v>72</v>
      </c>
      <c r="E17" s="80" t="s">
        <v>73</v>
      </c>
      <c r="F17" s="116" t="s">
        <v>74</v>
      </c>
      <c r="G17" s="117"/>
      <c r="H17" s="77"/>
      <c r="I17" s="78"/>
      <c r="J17" s="81"/>
      <c r="K17" s="82"/>
    </row>
    <row r="18" spans="1:11" ht="15.75" x14ac:dyDescent="0.25">
      <c r="B18" s="76"/>
      <c r="C18" s="152">
        <v>47294</v>
      </c>
      <c r="D18" s="83">
        <v>45542</v>
      </c>
      <c r="E18" s="84" t="s">
        <v>75</v>
      </c>
      <c r="F18" s="150"/>
      <c r="G18" s="151"/>
      <c r="H18" s="85">
        <v>-359828</v>
      </c>
      <c r="I18" s="86"/>
      <c r="J18" s="87"/>
      <c r="K18" s="82"/>
    </row>
    <row r="19" spans="1:11" ht="15.75" x14ac:dyDescent="0.25">
      <c r="B19" s="76"/>
      <c r="C19" s="152">
        <v>42776</v>
      </c>
      <c r="D19" s="83">
        <v>45520</v>
      </c>
      <c r="E19" s="84" t="s">
        <v>76</v>
      </c>
      <c r="F19" s="88"/>
      <c r="G19" s="89"/>
      <c r="H19" s="85">
        <v>-737915</v>
      </c>
      <c r="I19" s="86"/>
      <c r="J19" s="87"/>
      <c r="K19" s="82"/>
    </row>
    <row r="20" spans="1:11" ht="15.75" x14ac:dyDescent="0.25">
      <c r="B20" s="76"/>
      <c r="C20" s="152">
        <v>41181</v>
      </c>
      <c r="D20" s="83">
        <v>45513</v>
      </c>
      <c r="E20" s="84" t="s">
        <v>77</v>
      </c>
      <c r="F20" s="88"/>
      <c r="G20" s="89"/>
      <c r="H20" s="85">
        <v>-835661</v>
      </c>
      <c r="I20" s="86"/>
      <c r="J20" s="87"/>
      <c r="K20" s="82"/>
    </row>
    <row r="21" spans="1:11" ht="15.75" x14ac:dyDescent="0.25">
      <c r="B21" s="76"/>
      <c r="C21" s="152">
        <v>32221</v>
      </c>
      <c r="D21" s="83">
        <v>45475</v>
      </c>
      <c r="E21" s="84" t="s">
        <v>78</v>
      </c>
      <c r="F21" s="88"/>
      <c r="G21" s="89"/>
      <c r="H21" s="85">
        <v>-1048189</v>
      </c>
      <c r="I21" s="86"/>
      <c r="J21" s="87"/>
      <c r="K21" s="82"/>
    </row>
    <row r="22" spans="1:11" ht="15.75" x14ac:dyDescent="0.25">
      <c r="B22" s="76"/>
      <c r="C22" s="152">
        <v>36853</v>
      </c>
      <c r="D22" s="83">
        <v>45493</v>
      </c>
      <c r="E22" s="84" t="s">
        <v>79</v>
      </c>
      <c r="F22" s="88"/>
      <c r="G22" s="89"/>
      <c r="H22" s="85">
        <v>-498664</v>
      </c>
      <c r="I22" s="86"/>
      <c r="J22" s="87"/>
      <c r="K22" s="82"/>
    </row>
    <row r="23" spans="1:11" ht="15.75" x14ac:dyDescent="0.25">
      <c r="B23" s="76"/>
      <c r="C23" s="152">
        <v>36974</v>
      </c>
      <c r="D23" s="83">
        <v>45496</v>
      </c>
      <c r="E23" s="84" t="s">
        <v>80</v>
      </c>
      <c r="F23" s="88"/>
      <c r="G23" s="89"/>
      <c r="H23" s="85">
        <v>-597744</v>
      </c>
      <c r="I23" s="86"/>
      <c r="J23" s="87"/>
      <c r="K23" s="82"/>
    </row>
    <row r="24" spans="1:11" ht="15.75" x14ac:dyDescent="0.25">
      <c r="B24" s="76"/>
      <c r="C24" s="152">
        <v>37071</v>
      </c>
      <c r="D24" s="83">
        <v>45497</v>
      </c>
      <c r="E24" s="84" t="s">
        <v>81</v>
      </c>
      <c r="F24" s="88"/>
      <c r="G24" s="89"/>
      <c r="H24" s="85">
        <v>-572670</v>
      </c>
      <c r="I24" s="86"/>
      <c r="J24" s="87"/>
      <c r="K24" s="82"/>
    </row>
    <row r="25" spans="1:11" ht="15.75" x14ac:dyDescent="0.25">
      <c r="B25" s="76"/>
      <c r="C25" s="152">
        <v>75048</v>
      </c>
      <c r="D25" s="83">
        <v>45657</v>
      </c>
      <c r="E25" s="84" t="s">
        <v>82</v>
      </c>
      <c r="F25" s="88"/>
      <c r="G25" s="89"/>
      <c r="H25" s="85">
        <v>-1939816</v>
      </c>
      <c r="I25" s="86"/>
      <c r="J25" s="87"/>
      <c r="K25" s="82"/>
    </row>
    <row r="26" spans="1:11" ht="15.75" x14ac:dyDescent="0.25">
      <c r="A26" s="90"/>
      <c r="B26" s="91">
        <v>2</v>
      </c>
      <c r="C26" s="118" t="s">
        <v>83</v>
      </c>
      <c r="D26" s="118"/>
      <c r="E26" s="118"/>
      <c r="F26" s="118"/>
      <c r="G26" s="118"/>
      <c r="H26" s="77"/>
      <c r="I26" s="78"/>
      <c r="J26" s="79"/>
      <c r="K26" s="75"/>
    </row>
    <row r="27" spans="1:11" ht="15.75" x14ac:dyDescent="0.25">
      <c r="A27" s="90"/>
      <c r="B27" s="119" t="s">
        <v>84</v>
      </c>
      <c r="C27" s="119"/>
      <c r="D27" s="119"/>
      <c r="E27" s="119"/>
      <c r="F27" s="119"/>
      <c r="G27" s="119"/>
      <c r="H27" s="92">
        <f>SUM(H16:H26)</f>
        <v>-6590487</v>
      </c>
      <c r="I27" s="78"/>
      <c r="J27" s="79"/>
      <c r="K27" s="75"/>
    </row>
    <row r="28" spans="1:11" x14ac:dyDescent="0.25">
      <c r="A28" s="93"/>
      <c r="B28" s="94"/>
      <c r="C28" s="94"/>
      <c r="D28" s="94"/>
      <c r="E28" s="94"/>
      <c r="F28" s="90"/>
      <c r="G28" s="95"/>
      <c r="H28" s="78"/>
      <c r="I28" s="78"/>
      <c r="J28" s="79"/>
      <c r="K28" s="75"/>
    </row>
    <row r="29" spans="1:11" ht="15.75" x14ac:dyDescent="0.25">
      <c r="A29" s="90"/>
      <c r="B29" s="96" t="s">
        <v>85</v>
      </c>
      <c r="C29" s="94"/>
      <c r="D29" s="94"/>
      <c r="E29" s="94"/>
      <c r="F29" s="90"/>
      <c r="G29" s="90"/>
      <c r="H29" s="97"/>
      <c r="I29" s="97"/>
      <c r="J29" s="97"/>
    </row>
    <row r="30" spans="1:11" ht="15.75" x14ac:dyDescent="0.25">
      <c r="A30" s="90"/>
      <c r="B30" s="96" t="s">
        <v>86</v>
      </c>
      <c r="C30" s="94"/>
      <c r="D30" s="94"/>
      <c r="E30" s="94"/>
      <c r="F30" s="90"/>
      <c r="G30" s="90"/>
      <c r="H30" s="97"/>
      <c r="I30" s="97"/>
      <c r="J30" s="97"/>
    </row>
    <row r="31" spans="1:11" ht="15.75" x14ac:dyDescent="0.25">
      <c r="A31" s="90"/>
      <c r="B31" s="94"/>
      <c r="C31" s="94"/>
      <c r="D31" s="94"/>
      <c r="E31" s="90"/>
      <c r="F31" s="98"/>
      <c r="G31" s="99" t="s">
        <v>87</v>
      </c>
      <c r="H31" s="97"/>
      <c r="I31" s="97"/>
      <c r="J31" s="97"/>
    </row>
    <row r="32" spans="1:11" ht="15.75" x14ac:dyDescent="0.25">
      <c r="A32" s="90"/>
      <c r="B32" s="94"/>
      <c r="C32" s="94"/>
      <c r="D32" s="94"/>
      <c r="E32" s="120"/>
      <c r="F32" s="120"/>
      <c r="G32" s="100" t="s">
        <v>88</v>
      </c>
      <c r="H32" s="97"/>
      <c r="I32" s="97"/>
      <c r="J32" s="97"/>
    </row>
    <row r="33" spans="5:8" x14ac:dyDescent="0.25">
      <c r="E33" s="115"/>
      <c r="F33" s="115"/>
      <c r="G33" s="101"/>
    </row>
    <row r="34" spans="5:8" x14ac:dyDescent="0.25">
      <c r="E34" s="115"/>
      <c r="F34" s="115"/>
      <c r="G34" s="101"/>
    </row>
    <row r="35" spans="5:8" ht="15.75" x14ac:dyDescent="0.25">
      <c r="G35" s="102" t="s">
        <v>89</v>
      </c>
    </row>
    <row r="36" spans="5:8" x14ac:dyDescent="0.25">
      <c r="H36" s="103">
        <f>B13-H27</f>
        <v>0</v>
      </c>
    </row>
  </sheetData>
  <mergeCells count="12">
    <mergeCell ref="C16:G16"/>
    <mergeCell ref="A5:I5"/>
    <mergeCell ref="A7:I7"/>
    <mergeCell ref="B12:C12"/>
    <mergeCell ref="B13:C13"/>
    <mergeCell ref="C15:G15"/>
    <mergeCell ref="E34:F34"/>
    <mergeCell ref="F17:G17"/>
    <mergeCell ref="C26:G26"/>
    <mergeCell ref="B27:G27"/>
    <mergeCell ref="E32:F32"/>
    <mergeCell ref="E33:F33"/>
  </mergeCells>
  <pageMargins left="0.7" right="0.7" top="0.75" bottom="0.75" header="0.3" footer="0.3"/>
  <pageSetup scale="8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395"/>
  <sheetViews>
    <sheetView topLeftCell="A1010" workbookViewId="0">
      <selection activeCell="J1031" sqref="J1031"/>
    </sheetView>
  </sheetViews>
  <sheetFormatPr defaultRowHeight="15" x14ac:dyDescent="0.25"/>
  <cols>
    <col min="1" max="1" width="8" style="130" customWidth="1"/>
    <col min="2" max="2" width="13" style="130" customWidth="1"/>
    <col min="3" max="3" width="12.140625" style="130" customWidth="1"/>
    <col min="4" max="4" width="10.7109375" style="130" customWidth="1"/>
    <col min="5" max="5" width="11.140625" style="130" customWidth="1"/>
    <col min="6" max="6" width="63.28515625" style="130" customWidth="1"/>
    <col min="7" max="7" width="17.140625" style="130" customWidth="1"/>
    <col min="8" max="8" width="7.85546875" style="130" bestFit="1" customWidth="1"/>
    <col min="9" max="9" width="10.5703125" style="130" customWidth="1"/>
    <col min="10" max="10" width="15" style="130" customWidth="1"/>
    <col min="11" max="11" width="87.28515625" style="130" bestFit="1" customWidth="1"/>
    <col min="12" max="12" width="12.5703125" style="130" bestFit="1" customWidth="1"/>
    <col min="13" max="16384" width="9.140625" style="130"/>
  </cols>
  <sheetData>
    <row r="1" spans="1:13" ht="21" x14ac:dyDescent="0.25">
      <c r="A1" s="127" t="s">
        <v>90</v>
      </c>
      <c r="B1" s="127" t="s">
        <v>91</v>
      </c>
      <c r="C1" s="128" t="s">
        <v>92</v>
      </c>
      <c r="D1" s="128" t="s">
        <v>93</v>
      </c>
      <c r="E1" s="128" t="s">
        <v>94</v>
      </c>
      <c r="F1" s="128" t="s">
        <v>95</v>
      </c>
      <c r="G1" s="129" t="s">
        <v>96</v>
      </c>
      <c r="H1" s="128" t="s">
        <v>97</v>
      </c>
      <c r="I1" s="129" t="s">
        <v>98</v>
      </c>
      <c r="J1" s="129" t="s">
        <v>99</v>
      </c>
      <c r="K1" s="128" t="s">
        <v>100</v>
      </c>
      <c r="L1" s="128" t="s">
        <v>101</v>
      </c>
    </row>
    <row r="2" spans="1:13" x14ac:dyDescent="0.25">
      <c r="A2" s="131">
        <v>2023</v>
      </c>
      <c r="B2" s="132">
        <v>45262</v>
      </c>
      <c r="C2" s="133"/>
      <c r="D2" s="134">
        <v>72931</v>
      </c>
      <c r="E2" s="135" t="s">
        <v>102</v>
      </c>
      <c r="F2" s="135" t="s">
        <v>81</v>
      </c>
      <c r="G2" s="136">
        <v>1173355</v>
      </c>
      <c r="H2" s="137" t="s">
        <v>103</v>
      </c>
      <c r="I2" s="138">
        <v>93868</v>
      </c>
      <c r="J2" s="136">
        <v>1267223</v>
      </c>
      <c r="K2" s="139" t="s">
        <v>104</v>
      </c>
      <c r="L2" s="135" t="s">
        <v>105</v>
      </c>
      <c r="M2" s="130" t="str">
        <f>+VLOOKUP(D2,'[4]phản hồi cno chưa ttoan'!B$5:L$32,11,0)</f>
        <v>đã nhập 10303 chưa ttoan</v>
      </c>
    </row>
    <row r="3" spans="1:13" x14ac:dyDescent="0.25">
      <c r="A3" s="140">
        <v>2024</v>
      </c>
      <c r="B3" s="141">
        <v>45475</v>
      </c>
      <c r="C3" s="142" t="s">
        <v>106</v>
      </c>
      <c r="D3" s="142">
        <v>32221</v>
      </c>
      <c r="E3" s="142" t="s">
        <v>107</v>
      </c>
      <c r="F3" s="142" t="s">
        <v>78</v>
      </c>
      <c r="G3" s="143">
        <v>970545</v>
      </c>
      <c r="H3" s="144" t="s">
        <v>103</v>
      </c>
      <c r="I3" s="143">
        <v>77644</v>
      </c>
      <c r="J3" s="143">
        <v>1048189</v>
      </c>
      <c r="K3" s="142" t="s">
        <v>108</v>
      </c>
      <c r="L3" s="142" t="s">
        <v>109</v>
      </c>
      <c r="M3" s="130" t="s">
        <v>1799</v>
      </c>
    </row>
    <row r="4" spans="1:13" x14ac:dyDescent="0.25">
      <c r="A4" s="140">
        <v>2024</v>
      </c>
      <c r="B4" s="141">
        <v>45493</v>
      </c>
      <c r="C4" s="142" t="s">
        <v>110</v>
      </c>
      <c r="D4" s="142">
        <v>36853</v>
      </c>
      <c r="E4" s="142" t="s">
        <v>107</v>
      </c>
      <c r="F4" s="142" t="s">
        <v>79</v>
      </c>
      <c r="G4" s="143">
        <v>461726</v>
      </c>
      <c r="H4" s="144" t="s">
        <v>103</v>
      </c>
      <c r="I4" s="143">
        <v>36938</v>
      </c>
      <c r="J4" s="143">
        <v>498664</v>
      </c>
      <c r="K4" s="142" t="s">
        <v>104</v>
      </c>
      <c r="L4" s="142" t="s">
        <v>105</v>
      </c>
      <c r="M4" s="130" t="s">
        <v>1799</v>
      </c>
    </row>
    <row r="5" spans="1:13" x14ac:dyDescent="0.25">
      <c r="A5" s="140">
        <v>2024</v>
      </c>
      <c r="B5" s="141">
        <v>45496</v>
      </c>
      <c r="C5" s="142" t="s">
        <v>111</v>
      </c>
      <c r="D5" s="142">
        <v>36974</v>
      </c>
      <c r="E5" s="142" t="s">
        <v>107</v>
      </c>
      <c r="F5" s="142" t="s">
        <v>80</v>
      </c>
      <c r="G5" s="143">
        <v>553467</v>
      </c>
      <c r="H5" s="144" t="s">
        <v>103</v>
      </c>
      <c r="I5" s="143">
        <v>44277</v>
      </c>
      <c r="J5" s="143">
        <v>597744</v>
      </c>
      <c r="K5" s="142" t="s">
        <v>104</v>
      </c>
      <c r="L5" s="142" t="s">
        <v>105</v>
      </c>
      <c r="M5" s="130" t="s">
        <v>1799</v>
      </c>
    </row>
    <row r="6" spans="1:13" x14ac:dyDescent="0.25">
      <c r="A6" s="140">
        <v>2024</v>
      </c>
      <c r="B6" s="141">
        <v>45497</v>
      </c>
      <c r="C6" s="142" t="s">
        <v>112</v>
      </c>
      <c r="D6" s="142">
        <v>37071</v>
      </c>
      <c r="E6" s="142" t="s">
        <v>107</v>
      </c>
      <c r="F6" s="142" t="s">
        <v>81</v>
      </c>
      <c r="G6" s="143">
        <v>530250</v>
      </c>
      <c r="H6" s="144" t="s">
        <v>103</v>
      </c>
      <c r="I6" s="143">
        <v>42420</v>
      </c>
      <c r="J6" s="143">
        <v>572670</v>
      </c>
      <c r="K6" s="142" t="s">
        <v>104</v>
      </c>
      <c r="L6" s="142" t="s">
        <v>105</v>
      </c>
      <c r="M6" s="130" t="s">
        <v>1799</v>
      </c>
    </row>
    <row r="7" spans="1:13" x14ac:dyDescent="0.25">
      <c r="A7" s="140">
        <v>2024</v>
      </c>
      <c r="B7" s="141">
        <v>45512</v>
      </c>
      <c r="C7" s="142" t="s">
        <v>113</v>
      </c>
      <c r="D7" s="135">
        <v>40100</v>
      </c>
      <c r="E7" s="142" t="s">
        <v>107</v>
      </c>
      <c r="F7" s="142" t="s">
        <v>114</v>
      </c>
      <c r="G7" s="143">
        <v>333174</v>
      </c>
      <c r="H7" s="144" t="s">
        <v>103</v>
      </c>
      <c r="I7" s="143">
        <v>26654</v>
      </c>
      <c r="J7" s="143">
        <v>359828</v>
      </c>
      <c r="K7" s="142" t="s">
        <v>104</v>
      </c>
      <c r="L7" s="142" t="s">
        <v>105</v>
      </c>
      <c r="M7" s="130" t="str">
        <f>+VLOOKUP(D7,[5]CHECK!D$2:M$1028,10,0)</f>
        <v>đã thanh toán 17.01.2025</v>
      </c>
    </row>
    <row r="8" spans="1:13" x14ac:dyDescent="0.25">
      <c r="A8" s="140">
        <v>2024</v>
      </c>
      <c r="B8" s="141">
        <v>45513</v>
      </c>
      <c r="C8" s="142" t="s">
        <v>115</v>
      </c>
      <c r="D8" s="135">
        <v>41181</v>
      </c>
      <c r="E8" s="142" t="s">
        <v>107</v>
      </c>
      <c r="F8" s="142" t="s">
        <v>77</v>
      </c>
      <c r="G8" s="143">
        <v>773760</v>
      </c>
      <c r="H8" s="144" t="s">
        <v>103</v>
      </c>
      <c r="I8" s="143">
        <v>61901</v>
      </c>
      <c r="J8" s="143">
        <v>835661</v>
      </c>
      <c r="K8" s="142" t="s">
        <v>108</v>
      </c>
      <c r="L8" s="142" t="s">
        <v>109</v>
      </c>
      <c r="M8" s="130" t="s">
        <v>1799</v>
      </c>
    </row>
    <row r="9" spans="1:13" x14ac:dyDescent="0.25">
      <c r="A9" s="140">
        <v>2024</v>
      </c>
      <c r="B9" s="141">
        <v>45520</v>
      </c>
      <c r="C9" s="142" t="s">
        <v>116</v>
      </c>
      <c r="D9" s="135">
        <v>42775</v>
      </c>
      <c r="E9" s="142" t="s">
        <v>107</v>
      </c>
      <c r="F9" s="142" t="s">
        <v>117</v>
      </c>
      <c r="G9" s="143">
        <v>146862</v>
      </c>
      <c r="H9" s="144" t="s">
        <v>103</v>
      </c>
      <c r="I9" s="143">
        <v>11749</v>
      </c>
      <c r="J9" s="143">
        <v>158611</v>
      </c>
      <c r="K9" s="142" t="s">
        <v>104</v>
      </c>
      <c r="L9" s="142" t="s">
        <v>105</v>
      </c>
      <c r="M9" s="130" t="str">
        <f>+VLOOKUP(D9,[5]CHECK!D$2:M$1028,10,0)</f>
        <v>đã thanh toán 17.01.2025</v>
      </c>
    </row>
    <row r="10" spans="1:13" x14ac:dyDescent="0.25">
      <c r="A10" s="140">
        <v>2024</v>
      </c>
      <c r="B10" s="141">
        <v>45520</v>
      </c>
      <c r="C10" s="142" t="s">
        <v>118</v>
      </c>
      <c r="D10" s="135">
        <v>42776</v>
      </c>
      <c r="E10" s="142" t="s">
        <v>107</v>
      </c>
      <c r="F10" s="142" t="s">
        <v>76</v>
      </c>
      <c r="G10" s="143">
        <v>683255</v>
      </c>
      <c r="H10" s="144" t="s">
        <v>103</v>
      </c>
      <c r="I10" s="143">
        <v>54660</v>
      </c>
      <c r="J10" s="143">
        <v>737915</v>
      </c>
      <c r="K10" s="142" t="s">
        <v>104</v>
      </c>
      <c r="L10" s="142" t="s">
        <v>105</v>
      </c>
      <c r="M10" s="130" t="s">
        <v>1799</v>
      </c>
    </row>
    <row r="11" spans="1:13" x14ac:dyDescent="0.25">
      <c r="A11" s="140">
        <v>2024</v>
      </c>
      <c r="B11" s="141">
        <v>45521</v>
      </c>
      <c r="C11" s="142" t="s">
        <v>119</v>
      </c>
      <c r="D11" s="135">
        <v>43055</v>
      </c>
      <c r="E11" s="142" t="s">
        <v>107</v>
      </c>
      <c r="F11" s="142" t="s">
        <v>120</v>
      </c>
      <c r="G11" s="143">
        <v>320657</v>
      </c>
      <c r="H11" s="144" t="s">
        <v>103</v>
      </c>
      <c r="I11" s="143">
        <v>25653</v>
      </c>
      <c r="J11" s="143">
        <v>346310</v>
      </c>
      <c r="K11" s="142" t="s">
        <v>104</v>
      </c>
      <c r="L11" s="142" t="s">
        <v>105</v>
      </c>
      <c r="M11" s="130" t="str">
        <f>+VLOOKUP(D11,[5]CHECK!D$2:M$1028,10,0)</f>
        <v>đã thanh toán 17.01.2025</v>
      </c>
    </row>
    <row r="12" spans="1:13" x14ac:dyDescent="0.25">
      <c r="A12" s="140">
        <v>2024</v>
      </c>
      <c r="B12" s="141">
        <v>45542</v>
      </c>
      <c r="C12" s="142" t="s">
        <v>121</v>
      </c>
      <c r="D12" s="135">
        <v>47283</v>
      </c>
      <c r="E12" s="142" t="s">
        <v>107</v>
      </c>
      <c r="F12" s="142" t="s">
        <v>122</v>
      </c>
      <c r="G12" s="143">
        <v>792798</v>
      </c>
      <c r="H12" s="144" t="s">
        <v>103</v>
      </c>
      <c r="I12" s="143">
        <v>63424</v>
      </c>
      <c r="J12" s="143">
        <v>856222</v>
      </c>
      <c r="K12" s="142" t="s">
        <v>104</v>
      </c>
      <c r="L12" s="142" t="s">
        <v>105</v>
      </c>
      <c r="M12" s="130" t="str">
        <f>+VLOOKUP(D12,[5]CHECK!D$2:M$1028,10,0)</f>
        <v>đã thanh toán 17.01.2025</v>
      </c>
    </row>
    <row r="13" spans="1:13" x14ac:dyDescent="0.25">
      <c r="A13" s="140">
        <v>2024</v>
      </c>
      <c r="B13" s="141">
        <v>45542</v>
      </c>
      <c r="C13" s="142" t="s">
        <v>123</v>
      </c>
      <c r="D13" s="135">
        <v>47294</v>
      </c>
      <c r="E13" s="142" t="s">
        <v>107</v>
      </c>
      <c r="F13" s="142" t="s">
        <v>75</v>
      </c>
      <c r="G13" s="143">
        <v>333174</v>
      </c>
      <c r="H13" s="144" t="s">
        <v>103</v>
      </c>
      <c r="I13" s="143">
        <v>26654</v>
      </c>
      <c r="J13" s="143">
        <v>359828</v>
      </c>
      <c r="K13" s="142" t="s">
        <v>104</v>
      </c>
      <c r="L13" s="142" t="s">
        <v>105</v>
      </c>
      <c r="M13" s="130" t="s">
        <v>1799</v>
      </c>
    </row>
    <row r="14" spans="1:13" x14ac:dyDescent="0.25">
      <c r="A14" s="140">
        <v>2024</v>
      </c>
      <c r="B14" s="141">
        <v>45547</v>
      </c>
      <c r="C14" s="142" t="s">
        <v>124</v>
      </c>
      <c r="D14" s="135">
        <v>48626</v>
      </c>
      <c r="E14" s="142" t="s">
        <v>107</v>
      </c>
      <c r="F14" s="142" t="s">
        <v>125</v>
      </c>
      <c r="G14" s="143">
        <v>220293</v>
      </c>
      <c r="H14" s="144" t="s">
        <v>103</v>
      </c>
      <c r="I14" s="143">
        <v>17623</v>
      </c>
      <c r="J14" s="143">
        <v>237916</v>
      </c>
      <c r="K14" s="142" t="s">
        <v>104</v>
      </c>
      <c r="L14" s="142" t="s">
        <v>105</v>
      </c>
      <c r="M14" s="130" t="str">
        <f>+VLOOKUP(D14,[5]CHECK!D$2:M$1028,10,0)</f>
        <v>đã thanh toán 17.01.2025</v>
      </c>
    </row>
    <row r="15" spans="1:13" x14ac:dyDescent="0.25">
      <c r="A15" s="140">
        <v>2024</v>
      </c>
      <c r="B15" s="141">
        <v>45549</v>
      </c>
      <c r="C15" s="142" t="s">
        <v>126</v>
      </c>
      <c r="D15" s="135">
        <v>49908</v>
      </c>
      <c r="E15" s="142" t="s">
        <v>107</v>
      </c>
      <c r="F15" s="142" t="s">
        <v>127</v>
      </c>
      <c r="G15" s="143">
        <v>618065</v>
      </c>
      <c r="H15" s="144" t="s">
        <v>103</v>
      </c>
      <c r="I15" s="143">
        <v>49445</v>
      </c>
      <c r="J15" s="143">
        <v>667510</v>
      </c>
      <c r="K15" s="142" t="s">
        <v>104</v>
      </c>
      <c r="L15" s="142" t="s">
        <v>105</v>
      </c>
      <c r="M15" s="130" t="str">
        <f>+VLOOKUP(D15,[5]CHECK!D$2:M$1028,10,0)</f>
        <v>đã thanh toán 17.01.2025</v>
      </c>
    </row>
    <row r="16" spans="1:13" x14ac:dyDescent="0.25">
      <c r="A16" s="140">
        <v>2024</v>
      </c>
      <c r="B16" s="141">
        <v>45554</v>
      </c>
      <c r="C16" s="142" t="s">
        <v>128</v>
      </c>
      <c r="D16" s="135">
        <v>51324</v>
      </c>
      <c r="E16" s="142" t="s">
        <v>107</v>
      </c>
      <c r="F16" s="142" t="s">
        <v>129</v>
      </c>
      <c r="G16" s="143">
        <v>555290</v>
      </c>
      <c r="H16" s="144" t="s">
        <v>103</v>
      </c>
      <c r="I16" s="143">
        <v>44423</v>
      </c>
      <c r="J16" s="143">
        <v>599713</v>
      </c>
      <c r="K16" s="142" t="s">
        <v>104</v>
      </c>
      <c r="L16" s="142" t="s">
        <v>105</v>
      </c>
      <c r="M16" s="130" t="str">
        <f>+VLOOKUP(D16,[5]CHECK!D$2:M$1028,10,0)</f>
        <v>đã thanh toán 17.01.2025</v>
      </c>
    </row>
    <row r="17" spans="1:13" x14ac:dyDescent="0.25">
      <c r="A17" s="140">
        <v>2024</v>
      </c>
      <c r="B17" s="145">
        <v>45567</v>
      </c>
      <c r="C17" s="142" t="s">
        <v>130</v>
      </c>
      <c r="D17" s="135">
        <v>609</v>
      </c>
      <c r="E17" s="142" t="s">
        <v>131</v>
      </c>
      <c r="F17" s="142" t="s">
        <v>132</v>
      </c>
      <c r="G17" s="143">
        <v>-873600</v>
      </c>
      <c r="H17" s="144" t="s">
        <v>103</v>
      </c>
      <c r="I17" s="143">
        <v>-69888</v>
      </c>
      <c r="J17" s="143">
        <v>-943488</v>
      </c>
      <c r="K17" s="142" t="s">
        <v>133</v>
      </c>
      <c r="L17" s="142" t="s">
        <v>134</v>
      </c>
      <c r="M17" s="130" t="s">
        <v>1800</v>
      </c>
    </row>
    <row r="18" spans="1:13" x14ac:dyDescent="0.25">
      <c r="A18" s="140">
        <v>2024</v>
      </c>
      <c r="B18" s="145">
        <v>45570</v>
      </c>
      <c r="C18" s="142" t="s">
        <v>135</v>
      </c>
      <c r="D18" s="135">
        <v>1076</v>
      </c>
      <c r="E18" s="142" t="s">
        <v>136</v>
      </c>
      <c r="F18" s="142" t="s">
        <v>137</v>
      </c>
      <c r="G18" s="143">
        <v>-441000</v>
      </c>
      <c r="H18" s="144" t="s">
        <v>103</v>
      </c>
      <c r="I18" s="143">
        <v>-35280</v>
      </c>
      <c r="J18" s="143">
        <v>-476280</v>
      </c>
      <c r="K18" s="142" t="s">
        <v>138</v>
      </c>
      <c r="L18" s="142" t="s">
        <v>139</v>
      </c>
      <c r="M18" s="130" t="s">
        <v>1800</v>
      </c>
    </row>
    <row r="19" spans="1:13" x14ac:dyDescent="0.25">
      <c r="A19" s="140">
        <v>2024</v>
      </c>
      <c r="B19" s="145">
        <v>45572</v>
      </c>
      <c r="C19" s="142" t="s">
        <v>140</v>
      </c>
      <c r="D19" s="135">
        <v>55367</v>
      </c>
      <c r="E19" s="142" t="s">
        <v>107</v>
      </c>
      <c r="F19" s="142" t="s">
        <v>141</v>
      </c>
      <c r="G19" s="143">
        <v>672022</v>
      </c>
      <c r="H19" s="144" t="s">
        <v>103</v>
      </c>
      <c r="I19" s="143">
        <v>53762</v>
      </c>
      <c r="J19" s="143">
        <v>725784</v>
      </c>
      <c r="K19" s="142" t="s">
        <v>142</v>
      </c>
      <c r="L19" s="142" t="s">
        <v>143</v>
      </c>
      <c r="M19" s="130" t="str">
        <f>+VLOOKUP(D19,[5]CHECK!D$2:M$1028,10,0)</f>
        <v>đã thanh toán 17.01.2025</v>
      </c>
    </row>
    <row r="20" spans="1:13" x14ac:dyDescent="0.25">
      <c r="A20" s="140">
        <v>2024</v>
      </c>
      <c r="B20" s="145">
        <v>45576</v>
      </c>
      <c r="C20" s="142" t="s">
        <v>144</v>
      </c>
      <c r="D20" s="135">
        <v>1458</v>
      </c>
      <c r="E20" s="142" t="s">
        <v>145</v>
      </c>
      <c r="F20" s="142" t="s">
        <v>146</v>
      </c>
      <c r="G20" s="143">
        <v>-70950</v>
      </c>
      <c r="H20" s="144" t="s">
        <v>103</v>
      </c>
      <c r="I20" s="143">
        <v>-5676</v>
      </c>
      <c r="J20" s="143">
        <v>-76626</v>
      </c>
      <c r="K20" s="142" t="s">
        <v>147</v>
      </c>
      <c r="L20" s="142" t="s">
        <v>148</v>
      </c>
      <c r="M20" s="130" t="s">
        <v>1800</v>
      </c>
    </row>
    <row r="21" spans="1:13" x14ac:dyDescent="0.25">
      <c r="A21" s="140">
        <v>2024</v>
      </c>
      <c r="B21" s="145">
        <v>45584</v>
      </c>
      <c r="C21" s="142" t="s">
        <v>149</v>
      </c>
      <c r="D21" s="135">
        <v>731</v>
      </c>
      <c r="E21" s="142" t="s">
        <v>150</v>
      </c>
      <c r="F21" s="142" t="s">
        <v>151</v>
      </c>
      <c r="G21" s="143">
        <v>-441000</v>
      </c>
      <c r="H21" s="144" t="s">
        <v>103</v>
      </c>
      <c r="I21" s="143">
        <v>-35280</v>
      </c>
      <c r="J21" s="143">
        <v>-476280</v>
      </c>
      <c r="K21" s="142" t="s">
        <v>147</v>
      </c>
      <c r="L21" s="142" t="s">
        <v>148</v>
      </c>
      <c r="M21" s="130" t="s">
        <v>1800</v>
      </c>
    </row>
    <row r="22" spans="1:13" x14ac:dyDescent="0.25">
      <c r="A22" s="140">
        <v>2024</v>
      </c>
      <c r="B22" s="145">
        <v>45590</v>
      </c>
      <c r="C22" s="142" t="s">
        <v>152</v>
      </c>
      <c r="D22" s="135">
        <v>60351</v>
      </c>
      <c r="E22" s="142" t="s">
        <v>107</v>
      </c>
      <c r="F22" s="142" t="s">
        <v>153</v>
      </c>
      <c r="G22" s="143">
        <v>318150</v>
      </c>
      <c r="H22" s="144" t="s">
        <v>103</v>
      </c>
      <c r="I22" s="143">
        <v>25452</v>
      </c>
      <c r="J22" s="143">
        <v>343602</v>
      </c>
      <c r="K22" s="142" t="s">
        <v>104</v>
      </c>
      <c r="L22" s="142" t="s">
        <v>105</v>
      </c>
      <c r="M22" s="130" t="str">
        <f>+VLOOKUP(D22,[5]CHECK!D$2:M$1028,10,0)</f>
        <v>đã thanh toán 23.01.2025</v>
      </c>
    </row>
    <row r="23" spans="1:13" x14ac:dyDescent="0.25">
      <c r="A23" s="140">
        <v>2024</v>
      </c>
      <c r="B23" s="145">
        <v>45593</v>
      </c>
      <c r="C23" s="142" t="s">
        <v>156</v>
      </c>
      <c r="D23" s="135">
        <v>60690</v>
      </c>
      <c r="E23" s="142" t="s">
        <v>107</v>
      </c>
      <c r="F23" s="142" t="s">
        <v>133</v>
      </c>
      <c r="G23" s="143">
        <v>441000</v>
      </c>
      <c r="H23" s="144" t="s">
        <v>103</v>
      </c>
      <c r="I23" s="143">
        <v>35280</v>
      </c>
      <c r="J23" s="143">
        <v>476280</v>
      </c>
      <c r="K23" s="142" t="s">
        <v>133</v>
      </c>
      <c r="L23" s="142" t="s">
        <v>134</v>
      </c>
      <c r="M23" s="130" t="str">
        <f>+VLOOKUP(D23,'[4]phản hồi cno chưa ttoan'!B$5:L$32,11,0)</f>
        <v>đã nhập 21583 chưa ttoan</v>
      </c>
    </row>
    <row r="24" spans="1:13" x14ac:dyDescent="0.25">
      <c r="A24" s="140">
        <v>2024</v>
      </c>
      <c r="B24" s="145">
        <v>45593</v>
      </c>
      <c r="C24" s="142" t="s">
        <v>157</v>
      </c>
      <c r="D24" s="135">
        <v>60693</v>
      </c>
      <c r="E24" s="142" t="s">
        <v>107</v>
      </c>
      <c r="F24" s="142" t="s">
        <v>138</v>
      </c>
      <c r="G24" s="143">
        <v>441000</v>
      </c>
      <c r="H24" s="144" t="s">
        <v>103</v>
      </c>
      <c r="I24" s="143">
        <v>35280</v>
      </c>
      <c r="J24" s="143">
        <v>476280</v>
      </c>
      <c r="K24" s="142" t="s">
        <v>138</v>
      </c>
      <c r="L24" s="142" t="s">
        <v>139</v>
      </c>
      <c r="M24" s="130" t="str">
        <f>+VLOOKUP(D24,'[4]phản hồi cno chưa ttoan'!B$5:L$32,11,0)</f>
        <v>đã nhập 21583 chưa ttoan</v>
      </c>
    </row>
    <row r="25" spans="1:13" x14ac:dyDescent="0.25">
      <c r="A25" s="140">
        <v>2024</v>
      </c>
      <c r="B25" s="145">
        <v>45595</v>
      </c>
      <c r="C25" s="142" t="s">
        <v>158</v>
      </c>
      <c r="D25" s="135">
        <v>60853</v>
      </c>
      <c r="E25" s="142" t="s">
        <v>107</v>
      </c>
      <c r="F25" s="142" t="s">
        <v>159</v>
      </c>
      <c r="G25" s="143">
        <v>567885</v>
      </c>
      <c r="H25" s="144" t="s">
        <v>103</v>
      </c>
      <c r="I25" s="143">
        <v>45431</v>
      </c>
      <c r="J25" s="143">
        <v>613316</v>
      </c>
      <c r="K25" s="142" t="s">
        <v>104</v>
      </c>
      <c r="L25" s="142" t="s">
        <v>105</v>
      </c>
      <c r="M25" s="130" t="str">
        <f>+VLOOKUP(D25,[5]CHECK!D$2:M$1028,10,0)</f>
        <v>đã thanh toán 17.01.2025</v>
      </c>
    </row>
    <row r="26" spans="1:13" x14ac:dyDescent="0.25">
      <c r="A26" s="140">
        <v>2024</v>
      </c>
      <c r="B26" s="145">
        <v>45596</v>
      </c>
      <c r="C26" s="142" t="s">
        <v>160</v>
      </c>
      <c r="D26" s="135">
        <v>61661</v>
      </c>
      <c r="E26" s="142" t="s">
        <v>107</v>
      </c>
      <c r="F26" s="142" t="s">
        <v>161</v>
      </c>
      <c r="G26" s="143">
        <v>318150</v>
      </c>
      <c r="H26" s="144" t="s">
        <v>103</v>
      </c>
      <c r="I26" s="143">
        <v>25452</v>
      </c>
      <c r="J26" s="143">
        <v>343602</v>
      </c>
      <c r="K26" s="142" t="s">
        <v>104</v>
      </c>
      <c r="L26" s="142" t="s">
        <v>105</v>
      </c>
      <c r="M26" s="130" t="str">
        <f>+VLOOKUP(D26,[5]CHECK!D$2:M$1028,10,0)</f>
        <v>đã thanh toán 23.01.2025</v>
      </c>
    </row>
    <row r="27" spans="1:13" x14ac:dyDescent="0.25">
      <c r="A27" s="140">
        <v>2024</v>
      </c>
      <c r="B27" s="145">
        <v>45596</v>
      </c>
      <c r="C27" s="142" t="s">
        <v>162</v>
      </c>
      <c r="D27" s="135">
        <v>61687</v>
      </c>
      <c r="E27" s="142" t="s">
        <v>107</v>
      </c>
      <c r="F27" s="142" t="s">
        <v>163</v>
      </c>
      <c r="G27" s="143">
        <v>848400</v>
      </c>
      <c r="H27" s="144" t="s">
        <v>103</v>
      </c>
      <c r="I27" s="143">
        <v>67872</v>
      </c>
      <c r="J27" s="143">
        <v>916272</v>
      </c>
      <c r="K27" s="142" t="s">
        <v>104</v>
      </c>
      <c r="L27" s="142" t="s">
        <v>105</v>
      </c>
      <c r="M27" s="130" t="str">
        <f>+VLOOKUP(D27,[5]CHECK!D$2:M$1028,10,0)</f>
        <v>đã thanh toán 23.01.2025</v>
      </c>
    </row>
    <row r="28" spans="1:13" x14ac:dyDescent="0.25">
      <c r="A28" s="140">
        <v>2024</v>
      </c>
      <c r="B28" s="146">
        <v>45602</v>
      </c>
      <c r="C28" s="135" t="s">
        <v>164</v>
      </c>
      <c r="D28" s="135">
        <v>2154</v>
      </c>
      <c r="E28" s="135" t="s">
        <v>165</v>
      </c>
      <c r="F28" s="135" t="s">
        <v>166</v>
      </c>
      <c r="G28" s="136">
        <v>-582750</v>
      </c>
      <c r="H28" s="137" t="s">
        <v>103</v>
      </c>
      <c r="I28" s="136">
        <v>-46620</v>
      </c>
      <c r="J28" s="136">
        <v>-629370</v>
      </c>
      <c r="K28" s="135" t="s">
        <v>167</v>
      </c>
      <c r="L28" s="135" t="s">
        <v>168</v>
      </c>
      <c r="M28" s="130" t="s">
        <v>1800</v>
      </c>
    </row>
    <row r="29" spans="1:13" x14ac:dyDescent="0.25">
      <c r="A29" s="140">
        <v>2024</v>
      </c>
      <c r="B29" s="146">
        <v>45603</v>
      </c>
      <c r="C29" s="135" t="s">
        <v>169</v>
      </c>
      <c r="D29" s="135">
        <v>62433</v>
      </c>
      <c r="E29" s="135" t="s">
        <v>107</v>
      </c>
      <c r="F29" s="135" t="s">
        <v>170</v>
      </c>
      <c r="G29" s="136">
        <v>676362</v>
      </c>
      <c r="H29" s="137" t="s">
        <v>103</v>
      </c>
      <c r="I29" s="136">
        <v>54109</v>
      </c>
      <c r="J29" s="136">
        <v>730471</v>
      </c>
      <c r="K29" s="135" t="s">
        <v>104</v>
      </c>
      <c r="L29" s="135" t="s">
        <v>105</v>
      </c>
      <c r="M29" s="130" t="str">
        <f>+VLOOKUP(D29,[5]CHECK!D$2:M$1028,10,0)</f>
        <v>đã thanh toán 17.01.2025</v>
      </c>
    </row>
    <row r="30" spans="1:13" x14ac:dyDescent="0.25">
      <c r="A30" s="140">
        <v>2024</v>
      </c>
      <c r="B30" s="146">
        <v>45608</v>
      </c>
      <c r="C30" s="135" t="s">
        <v>173</v>
      </c>
      <c r="D30" s="135">
        <v>63678</v>
      </c>
      <c r="E30" s="135" t="s">
        <v>107</v>
      </c>
      <c r="F30" s="135" t="s">
        <v>174</v>
      </c>
      <c r="G30" s="136">
        <v>450715</v>
      </c>
      <c r="H30" s="137" t="s">
        <v>103</v>
      </c>
      <c r="I30" s="136">
        <v>36057</v>
      </c>
      <c r="J30" s="136">
        <v>486772</v>
      </c>
      <c r="K30" s="135" t="s">
        <v>104</v>
      </c>
      <c r="L30" s="135" t="s">
        <v>105</v>
      </c>
      <c r="M30" s="130" t="str">
        <f>+VLOOKUP(D30,[5]CHECK!D$2:M$1028,10,0)</f>
        <v>đã thanh toán 23.01.2025</v>
      </c>
    </row>
    <row r="31" spans="1:13" x14ac:dyDescent="0.25">
      <c r="A31" s="140">
        <v>2024</v>
      </c>
      <c r="B31" s="146">
        <v>45609</v>
      </c>
      <c r="C31" s="135" t="s">
        <v>175</v>
      </c>
      <c r="D31" s="135">
        <v>549</v>
      </c>
      <c r="E31" s="135" t="s">
        <v>176</v>
      </c>
      <c r="F31" s="135" t="s">
        <v>177</v>
      </c>
      <c r="G31" s="136">
        <v>-176400</v>
      </c>
      <c r="H31" s="137" t="s">
        <v>103</v>
      </c>
      <c r="I31" s="136">
        <v>-14112</v>
      </c>
      <c r="J31" s="136">
        <v>-190512</v>
      </c>
      <c r="K31" s="135" t="s">
        <v>178</v>
      </c>
      <c r="L31" s="135" t="s">
        <v>179</v>
      </c>
      <c r="M31" s="130" t="s">
        <v>1800</v>
      </c>
    </row>
    <row r="32" spans="1:13" x14ac:dyDescent="0.25">
      <c r="A32" s="140">
        <v>2024</v>
      </c>
      <c r="B32" s="146">
        <v>45616</v>
      </c>
      <c r="C32" s="135" t="s">
        <v>180</v>
      </c>
      <c r="D32" s="135">
        <v>65490</v>
      </c>
      <c r="E32" s="135" t="s">
        <v>107</v>
      </c>
      <c r="F32" s="135" t="s">
        <v>167</v>
      </c>
      <c r="G32" s="136">
        <v>882000</v>
      </c>
      <c r="H32" s="137" t="s">
        <v>103</v>
      </c>
      <c r="I32" s="136">
        <v>70560</v>
      </c>
      <c r="J32" s="136">
        <v>952560</v>
      </c>
      <c r="K32" s="135" t="s">
        <v>167</v>
      </c>
      <c r="L32" s="135" t="s">
        <v>168</v>
      </c>
      <c r="M32" s="130" t="str">
        <f>+VLOOKUP(D32,[5]CHECK!D$2:M$1028,10,0)</f>
        <v>đã thanh toán 23.01.2025</v>
      </c>
    </row>
    <row r="33" spans="1:13" x14ac:dyDescent="0.25">
      <c r="A33" s="140">
        <v>2024</v>
      </c>
      <c r="B33" s="146">
        <v>45618</v>
      </c>
      <c r="C33" s="135" t="s">
        <v>181</v>
      </c>
      <c r="D33" s="135">
        <v>66612</v>
      </c>
      <c r="E33" s="135" t="s">
        <v>107</v>
      </c>
      <c r="F33" s="135" t="s">
        <v>182</v>
      </c>
      <c r="G33" s="136">
        <v>961835</v>
      </c>
      <c r="H33" s="137" t="s">
        <v>103</v>
      </c>
      <c r="I33" s="136">
        <v>76947</v>
      </c>
      <c r="J33" s="136">
        <v>1038782</v>
      </c>
      <c r="K33" s="135" t="s">
        <v>104</v>
      </c>
      <c r="L33" s="135" t="s">
        <v>105</v>
      </c>
      <c r="M33" s="130" t="str">
        <f>+VLOOKUP(D33,[5]CHECK!D$2:M$1028,10,0)</f>
        <v>đã thanh toán 17.01.2025</v>
      </c>
    </row>
    <row r="34" spans="1:13" x14ac:dyDescent="0.25">
      <c r="A34" s="140">
        <v>2024</v>
      </c>
      <c r="B34" s="146">
        <v>45618</v>
      </c>
      <c r="C34" s="135" t="s">
        <v>183</v>
      </c>
      <c r="D34" s="135">
        <v>66631</v>
      </c>
      <c r="E34" s="135" t="s">
        <v>107</v>
      </c>
      <c r="F34" s="135" t="s">
        <v>184</v>
      </c>
      <c r="G34" s="136">
        <v>220293</v>
      </c>
      <c r="H34" s="137" t="s">
        <v>103</v>
      </c>
      <c r="I34" s="136">
        <v>17623</v>
      </c>
      <c r="J34" s="136">
        <v>237916</v>
      </c>
      <c r="K34" s="135" t="s">
        <v>104</v>
      </c>
      <c r="L34" s="135" t="s">
        <v>105</v>
      </c>
      <c r="M34" s="130" t="str">
        <f>+VLOOKUP(D34,[5]CHECK!D$2:M$1028,10,0)</f>
        <v>đã thanh toán 17.01.2025</v>
      </c>
    </row>
    <row r="35" spans="1:13" x14ac:dyDescent="0.25">
      <c r="A35" s="140">
        <v>2024</v>
      </c>
      <c r="B35" s="146">
        <v>45619</v>
      </c>
      <c r="C35" s="135" t="s">
        <v>185</v>
      </c>
      <c r="D35" s="135">
        <v>2229</v>
      </c>
      <c r="E35" s="135" t="s">
        <v>165</v>
      </c>
      <c r="F35" s="135" t="s">
        <v>166</v>
      </c>
      <c r="G35" s="136">
        <v>-1006950</v>
      </c>
      <c r="H35" s="137" t="s">
        <v>103</v>
      </c>
      <c r="I35" s="136">
        <v>-80556</v>
      </c>
      <c r="J35" s="136">
        <v>-1087506</v>
      </c>
      <c r="K35" s="135" t="s">
        <v>167</v>
      </c>
      <c r="L35" s="135" t="s">
        <v>168</v>
      </c>
      <c r="M35" s="130" t="s">
        <v>1800</v>
      </c>
    </row>
    <row r="36" spans="1:13" x14ac:dyDescent="0.25">
      <c r="A36" s="140">
        <v>2024</v>
      </c>
      <c r="B36" s="146">
        <v>45621</v>
      </c>
      <c r="C36" s="135" t="s">
        <v>186</v>
      </c>
      <c r="D36" s="135">
        <v>66952</v>
      </c>
      <c r="E36" s="135" t="s">
        <v>107</v>
      </c>
      <c r="F36" s="135" t="s">
        <v>187</v>
      </c>
      <c r="G36" s="136">
        <v>814478</v>
      </c>
      <c r="H36" s="137" t="s">
        <v>103</v>
      </c>
      <c r="I36" s="136">
        <v>65158</v>
      </c>
      <c r="J36" s="136">
        <v>879636</v>
      </c>
      <c r="K36" s="135" t="s">
        <v>188</v>
      </c>
      <c r="L36" s="135" t="s">
        <v>189</v>
      </c>
      <c r="M36" s="130" t="str">
        <f>+VLOOKUP(D36,[5]CHECK!D$2:M$1028,10,0)</f>
        <v>đã thanh toán 17.01.2025</v>
      </c>
    </row>
    <row r="37" spans="1:13" x14ac:dyDescent="0.25">
      <c r="A37" s="140">
        <v>2024</v>
      </c>
      <c r="B37" s="146">
        <v>45621</v>
      </c>
      <c r="C37" s="135" t="s">
        <v>190</v>
      </c>
      <c r="D37" s="135">
        <v>66966</v>
      </c>
      <c r="E37" s="135" t="s">
        <v>107</v>
      </c>
      <c r="F37" s="135" t="s">
        <v>191</v>
      </c>
      <c r="G37" s="136">
        <v>1293480</v>
      </c>
      <c r="H37" s="137" t="s">
        <v>103</v>
      </c>
      <c r="I37" s="136">
        <v>103478</v>
      </c>
      <c r="J37" s="136">
        <v>1396958</v>
      </c>
      <c r="K37" s="135" t="s">
        <v>104</v>
      </c>
      <c r="L37" s="135" t="s">
        <v>105</v>
      </c>
      <c r="M37" s="130" t="str">
        <f>+VLOOKUP(D37,[5]CHECK!D$2:M$1028,10,0)</f>
        <v>đã thanh toán 17.01.2025</v>
      </c>
    </row>
    <row r="38" spans="1:13" x14ac:dyDescent="0.25">
      <c r="A38" s="140">
        <v>2024</v>
      </c>
      <c r="B38" s="146">
        <v>45621</v>
      </c>
      <c r="C38" s="135" t="s">
        <v>192</v>
      </c>
      <c r="D38" s="135">
        <v>67057</v>
      </c>
      <c r="E38" s="135" t="s">
        <v>107</v>
      </c>
      <c r="F38" s="135" t="s">
        <v>193</v>
      </c>
      <c r="G38" s="136">
        <v>496650</v>
      </c>
      <c r="H38" s="137" t="s">
        <v>103</v>
      </c>
      <c r="I38" s="136">
        <v>39732</v>
      </c>
      <c r="J38" s="136">
        <v>536382</v>
      </c>
      <c r="K38" s="135" t="s">
        <v>193</v>
      </c>
      <c r="L38" s="135" t="s">
        <v>194</v>
      </c>
      <c r="M38" s="130" t="str">
        <f>+VLOOKUP(D38,[5]CHECK!D$2:M$1028,10,0)</f>
        <v>đã thanh toán 17.01.2025</v>
      </c>
    </row>
    <row r="39" spans="1:13" x14ac:dyDescent="0.25">
      <c r="A39" s="140">
        <v>2024</v>
      </c>
      <c r="B39" s="146">
        <v>45622</v>
      </c>
      <c r="C39" s="135" t="s">
        <v>195</v>
      </c>
      <c r="D39" s="135">
        <v>67109</v>
      </c>
      <c r="E39" s="135" t="s">
        <v>107</v>
      </c>
      <c r="F39" s="135" t="s">
        <v>196</v>
      </c>
      <c r="G39" s="136">
        <v>1997930</v>
      </c>
      <c r="H39" s="137" t="s">
        <v>103</v>
      </c>
      <c r="I39" s="136">
        <v>159834</v>
      </c>
      <c r="J39" s="136">
        <v>2157764</v>
      </c>
      <c r="K39" s="135" t="s">
        <v>108</v>
      </c>
      <c r="L39" s="135" t="s">
        <v>109</v>
      </c>
      <c r="M39" s="130" t="str">
        <f>+VLOOKUP(D39,[5]CHECK!D$2:M$1028,10,0)</f>
        <v>đã thanh toán 17.01.2025</v>
      </c>
    </row>
    <row r="40" spans="1:13" x14ac:dyDescent="0.25">
      <c r="A40" s="140">
        <v>2024</v>
      </c>
      <c r="B40" s="146">
        <v>45622</v>
      </c>
      <c r="C40" s="135" t="s">
        <v>197</v>
      </c>
      <c r="D40" s="135">
        <v>67153</v>
      </c>
      <c r="E40" s="135" t="s">
        <v>107</v>
      </c>
      <c r="F40" s="135" t="s">
        <v>178</v>
      </c>
      <c r="G40" s="136">
        <v>551250</v>
      </c>
      <c r="H40" s="137" t="s">
        <v>103</v>
      </c>
      <c r="I40" s="136">
        <v>44100</v>
      </c>
      <c r="J40" s="136">
        <v>595350</v>
      </c>
      <c r="K40" s="135" t="s">
        <v>178</v>
      </c>
      <c r="L40" s="135" t="s">
        <v>179</v>
      </c>
      <c r="M40" s="130" t="str">
        <f>+VLOOKUP(D40,[5]CHECK!D$2:M$1028,10,0)</f>
        <v>đã thanh toán 23.01.2025</v>
      </c>
    </row>
    <row r="41" spans="1:13" x14ac:dyDescent="0.25">
      <c r="A41" s="140">
        <v>2024</v>
      </c>
      <c r="B41" s="146">
        <v>45622</v>
      </c>
      <c r="C41" s="135" t="s">
        <v>198</v>
      </c>
      <c r="D41" s="135">
        <v>67175</v>
      </c>
      <c r="E41" s="135" t="s">
        <v>107</v>
      </c>
      <c r="F41" s="135" t="s">
        <v>178</v>
      </c>
      <c r="G41" s="136">
        <v>496650</v>
      </c>
      <c r="H41" s="137" t="s">
        <v>103</v>
      </c>
      <c r="I41" s="136">
        <v>39732</v>
      </c>
      <c r="J41" s="136">
        <v>536382</v>
      </c>
      <c r="K41" s="135" t="s">
        <v>178</v>
      </c>
      <c r="L41" s="135" t="s">
        <v>179</v>
      </c>
      <c r="M41" s="130" t="str">
        <f>+VLOOKUP(D41,[5]CHECK!D$2:M$1028,10,0)</f>
        <v>đã thanh toán 17.01.2025</v>
      </c>
    </row>
    <row r="42" spans="1:13" x14ac:dyDescent="0.25">
      <c r="A42" s="140">
        <v>2024</v>
      </c>
      <c r="B42" s="146">
        <v>45623</v>
      </c>
      <c r="C42" s="135" t="s">
        <v>199</v>
      </c>
      <c r="D42" s="135">
        <v>67197</v>
      </c>
      <c r="E42" s="135" t="s">
        <v>107</v>
      </c>
      <c r="F42" s="135" t="s">
        <v>200</v>
      </c>
      <c r="G42" s="136">
        <v>939135</v>
      </c>
      <c r="H42" s="137" t="s">
        <v>103</v>
      </c>
      <c r="I42" s="136">
        <v>75131</v>
      </c>
      <c r="J42" s="136">
        <v>1014266</v>
      </c>
      <c r="K42" s="135" t="s">
        <v>104</v>
      </c>
      <c r="L42" s="135" t="s">
        <v>105</v>
      </c>
      <c r="M42" s="130" t="str">
        <f>+VLOOKUP(D42,[5]CHECK!D$2:M$1028,10,0)</f>
        <v>đã thanh toán 17.01.2025</v>
      </c>
    </row>
    <row r="43" spans="1:13" x14ac:dyDescent="0.25">
      <c r="A43" s="140">
        <v>2024</v>
      </c>
      <c r="B43" s="146">
        <v>45623</v>
      </c>
      <c r="C43" s="135" t="s">
        <v>201</v>
      </c>
      <c r="D43" s="135">
        <v>67249</v>
      </c>
      <c r="E43" s="135" t="s">
        <v>107</v>
      </c>
      <c r="F43" s="135" t="s">
        <v>202</v>
      </c>
      <c r="G43" s="136">
        <v>560962</v>
      </c>
      <c r="H43" s="137" t="s">
        <v>103</v>
      </c>
      <c r="I43" s="136">
        <v>44877</v>
      </c>
      <c r="J43" s="136">
        <v>605839</v>
      </c>
      <c r="K43" s="135" t="s">
        <v>104</v>
      </c>
      <c r="L43" s="135" t="s">
        <v>105</v>
      </c>
      <c r="M43" s="130" t="str">
        <f>+VLOOKUP(D43,[5]CHECK!D$2:M$1028,10,0)</f>
        <v>đã thanh toán 17.01.2025</v>
      </c>
    </row>
    <row r="44" spans="1:13" x14ac:dyDescent="0.25">
      <c r="A44" s="140">
        <v>2024</v>
      </c>
      <c r="B44" s="146">
        <v>45624</v>
      </c>
      <c r="C44" s="135" t="s">
        <v>203</v>
      </c>
      <c r="D44" s="135">
        <v>67393</v>
      </c>
      <c r="E44" s="135" t="s">
        <v>107</v>
      </c>
      <c r="F44" s="135" t="s">
        <v>204</v>
      </c>
      <c r="G44" s="136">
        <v>367155</v>
      </c>
      <c r="H44" s="137" t="s">
        <v>103</v>
      </c>
      <c r="I44" s="136">
        <v>29372</v>
      </c>
      <c r="J44" s="136">
        <v>396527</v>
      </c>
      <c r="K44" s="135" t="s">
        <v>188</v>
      </c>
      <c r="L44" s="135" t="s">
        <v>189</v>
      </c>
      <c r="M44" s="130" t="str">
        <f>+VLOOKUP(D44,[5]CHECK!D$2:M$1028,10,0)</f>
        <v>đã thanh toán 17.01.2025</v>
      </c>
    </row>
    <row r="45" spans="1:13" x14ac:dyDescent="0.25">
      <c r="A45" s="140">
        <v>2024</v>
      </c>
      <c r="B45" s="146">
        <v>45624</v>
      </c>
      <c r="C45" s="135" t="s">
        <v>205</v>
      </c>
      <c r="D45" s="135">
        <v>67415</v>
      </c>
      <c r="E45" s="135" t="s">
        <v>107</v>
      </c>
      <c r="F45" s="135" t="s">
        <v>206</v>
      </c>
      <c r="G45" s="136">
        <v>1289600</v>
      </c>
      <c r="H45" s="137" t="s">
        <v>103</v>
      </c>
      <c r="I45" s="136">
        <v>103168</v>
      </c>
      <c r="J45" s="136">
        <v>1392768</v>
      </c>
      <c r="K45" s="135" t="s">
        <v>188</v>
      </c>
      <c r="L45" s="135" t="s">
        <v>189</v>
      </c>
      <c r="M45" s="130" t="str">
        <f>+VLOOKUP(D45,[5]CHECK!D$2:M$1028,10,0)</f>
        <v>đã thanh toán 17.01.2025</v>
      </c>
    </row>
    <row r="46" spans="1:13" x14ac:dyDescent="0.25">
      <c r="A46" s="140">
        <v>2024</v>
      </c>
      <c r="B46" s="146">
        <v>45624</v>
      </c>
      <c r="C46" s="135" t="s">
        <v>207</v>
      </c>
      <c r="D46" s="135">
        <v>68062</v>
      </c>
      <c r="E46" s="135" t="s">
        <v>107</v>
      </c>
      <c r="F46" s="135" t="s">
        <v>208</v>
      </c>
      <c r="G46" s="136">
        <v>874410</v>
      </c>
      <c r="H46" s="137" t="s">
        <v>103</v>
      </c>
      <c r="I46" s="136">
        <v>69953</v>
      </c>
      <c r="J46" s="136">
        <v>944363</v>
      </c>
      <c r="K46" s="135" t="s">
        <v>104</v>
      </c>
      <c r="L46" s="135" t="s">
        <v>105</v>
      </c>
      <c r="M46" s="130" t="str">
        <f>+VLOOKUP(D46,[5]CHECK!D$2:M$1028,10,0)</f>
        <v>đã thanh toán 17.01.2025</v>
      </c>
    </row>
    <row r="47" spans="1:13" x14ac:dyDescent="0.25">
      <c r="A47" s="140">
        <v>2024</v>
      </c>
      <c r="B47" s="146">
        <v>45624</v>
      </c>
      <c r="C47" s="135" t="s">
        <v>209</v>
      </c>
      <c r="D47" s="135">
        <v>68074</v>
      </c>
      <c r="E47" s="135" t="s">
        <v>107</v>
      </c>
      <c r="F47" s="135" t="s">
        <v>210</v>
      </c>
      <c r="G47" s="136">
        <v>300585</v>
      </c>
      <c r="H47" s="137" t="s">
        <v>103</v>
      </c>
      <c r="I47" s="136">
        <v>24047</v>
      </c>
      <c r="J47" s="136">
        <v>324632</v>
      </c>
      <c r="K47" s="135" t="s">
        <v>104</v>
      </c>
      <c r="L47" s="135" t="s">
        <v>105</v>
      </c>
      <c r="M47" s="130" t="str">
        <f>+VLOOKUP(D47,[5]CHECK!D$2:M$1028,10,0)</f>
        <v>đã thanh toán 17.01.2025</v>
      </c>
    </row>
    <row r="48" spans="1:13" x14ac:dyDescent="0.25">
      <c r="A48" s="140">
        <v>2024</v>
      </c>
      <c r="B48" s="146">
        <v>45624</v>
      </c>
      <c r="C48" s="135" t="s">
        <v>211</v>
      </c>
      <c r="D48" s="135">
        <v>68101</v>
      </c>
      <c r="E48" s="135" t="s">
        <v>107</v>
      </c>
      <c r="F48" s="135" t="s">
        <v>212</v>
      </c>
      <c r="G48" s="136">
        <v>1517775</v>
      </c>
      <c r="H48" s="137" t="s">
        <v>103</v>
      </c>
      <c r="I48" s="136">
        <v>121422</v>
      </c>
      <c r="J48" s="136">
        <v>1639197</v>
      </c>
      <c r="K48" s="135" t="s">
        <v>212</v>
      </c>
      <c r="L48" s="135" t="s">
        <v>213</v>
      </c>
      <c r="M48" s="130" t="str">
        <f>+VLOOKUP(D48,[5]CHECK!D$2:M$1028,10,0)</f>
        <v>đã thanh toán 17.01.2025</v>
      </c>
    </row>
    <row r="49" spans="1:13" x14ac:dyDescent="0.25">
      <c r="A49" s="140">
        <v>2024</v>
      </c>
      <c r="B49" s="146">
        <v>45625</v>
      </c>
      <c r="C49" s="135" t="s">
        <v>214</v>
      </c>
      <c r="D49" s="135">
        <v>1257</v>
      </c>
      <c r="E49" s="135" t="s">
        <v>215</v>
      </c>
      <c r="F49" s="135" t="s">
        <v>216</v>
      </c>
      <c r="G49" s="136">
        <v>-992250</v>
      </c>
      <c r="H49" s="137" t="s">
        <v>103</v>
      </c>
      <c r="I49" s="136">
        <v>-79380</v>
      </c>
      <c r="J49" s="136">
        <v>-1071630</v>
      </c>
      <c r="K49" s="135" t="s">
        <v>217</v>
      </c>
      <c r="L49" s="135" t="s">
        <v>218</v>
      </c>
      <c r="M49" s="130" t="s">
        <v>1800</v>
      </c>
    </row>
    <row r="50" spans="1:13" x14ac:dyDescent="0.25">
      <c r="A50" s="140">
        <v>2024</v>
      </c>
      <c r="B50" s="146">
        <v>45625</v>
      </c>
      <c r="C50" s="135" t="s">
        <v>219</v>
      </c>
      <c r="D50" s="135">
        <v>68112</v>
      </c>
      <c r="E50" s="135" t="s">
        <v>107</v>
      </c>
      <c r="F50" s="135" t="s">
        <v>220</v>
      </c>
      <c r="G50" s="136">
        <v>901059</v>
      </c>
      <c r="H50" s="137" t="s">
        <v>103</v>
      </c>
      <c r="I50" s="136">
        <v>72085</v>
      </c>
      <c r="J50" s="136">
        <v>973144</v>
      </c>
      <c r="K50" s="135" t="s">
        <v>104</v>
      </c>
      <c r="L50" s="135" t="s">
        <v>105</v>
      </c>
      <c r="M50" s="130" t="str">
        <f>+VLOOKUP(D50,[5]CHECK!D$2:M$1028,10,0)</f>
        <v>đã thanh toán 17.01.2025</v>
      </c>
    </row>
    <row r="51" spans="1:13" x14ac:dyDescent="0.25">
      <c r="A51" s="140">
        <v>2024</v>
      </c>
      <c r="B51" s="146">
        <v>45625</v>
      </c>
      <c r="C51" s="135" t="s">
        <v>221</v>
      </c>
      <c r="D51" s="135">
        <v>68120</v>
      </c>
      <c r="E51" s="135" t="s">
        <v>107</v>
      </c>
      <c r="F51" s="135" t="s">
        <v>122</v>
      </c>
      <c r="G51" s="136">
        <v>1581836</v>
      </c>
      <c r="H51" s="137" t="s">
        <v>103</v>
      </c>
      <c r="I51" s="136">
        <v>126547</v>
      </c>
      <c r="J51" s="136">
        <v>1708383</v>
      </c>
      <c r="K51" s="135" t="s">
        <v>104</v>
      </c>
      <c r="L51" s="135" t="s">
        <v>105</v>
      </c>
      <c r="M51" s="130" t="str">
        <f>+VLOOKUP(D51,[5]CHECK!D$2:M$1028,10,0)</f>
        <v>đã thanh toán 17.01.2025</v>
      </c>
    </row>
    <row r="52" spans="1:13" x14ac:dyDescent="0.25">
      <c r="A52" s="140">
        <v>2024</v>
      </c>
      <c r="B52" s="146">
        <v>45625</v>
      </c>
      <c r="C52" s="135" t="s">
        <v>222</v>
      </c>
      <c r="D52" s="135">
        <v>68131</v>
      </c>
      <c r="E52" s="135" t="s">
        <v>107</v>
      </c>
      <c r="F52" s="135" t="s">
        <v>223</v>
      </c>
      <c r="G52" s="136">
        <v>910665</v>
      </c>
      <c r="H52" s="137" t="s">
        <v>103</v>
      </c>
      <c r="I52" s="136">
        <v>72853</v>
      </c>
      <c r="J52" s="136">
        <v>983518</v>
      </c>
      <c r="K52" s="135" t="s">
        <v>224</v>
      </c>
      <c r="L52" s="135" t="s">
        <v>225</v>
      </c>
      <c r="M52" s="130" t="str">
        <f>+VLOOKUP(D52,[5]CHECK!D$2:M$1028,10,0)</f>
        <v>đã thanh toán 17.01.2025</v>
      </c>
    </row>
    <row r="53" spans="1:13" x14ac:dyDescent="0.25">
      <c r="A53" s="140">
        <v>2024</v>
      </c>
      <c r="B53" s="146">
        <v>45625</v>
      </c>
      <c r="C53" s="135" t="s">
        <v>226</v>
      </c>
      <c r="D53" s="135">
        <v>68150</v>
      </c>
      <c r="E53" s="135" t="s">
        <v>107</v>
      </c>
      <c r="F53" s="135" t="s">
        <v>227</v>
      </c>
      <c r="G53" s="136">
        <v>477636</v>
      </c>
      <c r="H53" s="137" t="s">
        <v>103</v>
      </c>
      <c r="I53" s="136">
        <v>38211</v>
      </c>
      <c r="J53" s="136">
        <v>515847</v>
      </c>
      <c r="K53" s="135" t="s">
        <v>104</v>
      </c>
      <c r="L53" s="135" t="s">
        <v>105</v>
      </c>
      <c r="M53" s="130" t="str">
        <f>+VLOOKUP(D53,[5]CHECK!D$2:M$1028,10,0)</f>
        <v>đã thanh toán 17.01.2025</v>
      </c>
    </row>
    <row r="54" spans="1:13" x14ac:dyDescent="0.25">
      <c r="A54" s="140">
        <v>2024</v>
      </c>
      <c r="B54" s="146">
        <v>45626</v>
      </c>
      <c r="C54" s="135" t="s">
        <v>228</v>
      </c>
      <c r="D54" s="135">
        <v>68516</v>
      </c>
      <c r="E54" s="135" t="s">
        <v>107</v>
      </c>
      <c r="F54" s="135" t="s">
        <v>229</v>
      </c>
      <c r="G54" s="136">
        <v>673905</v>
      </c>
      <c r="H54" s="137" t="s">
        <v>103</v>
      </c>
      <c r="I54" s="136">
        <v>53912</v>
      </c>
      <c r="J54" s="136">
        <v>727817</v>
      </c>
      <c r="K54" s="135" t="s">
        <v>104</v>
      </c>
      <c r="L54" s="135" t="s">
        <v>105</v>
      </c>
      <c r="M54" s="130" t="str">
        <f>+VLOOKUP(D54,[5]CHECK!D$2:M$1028,10,0)</f>
        <v>đã thanh toán 17.01.2025</v>
      </c>
    </row>
    <row r="55" spans="1:13" x14ac:dyDescent="0.25">
      <c r="A55" s="140">
        <v>2024</v>
      </c>
      <c r="B55" s="146">
        <v>45626</v>
      </c>
      <c r="C55" s="135" t="s">
        <v>230</v>
      </c>
      <c r="D55" s="135">
        <v>68538</v>
      </c>
      <c r="E55" s="135" t="s">
        <v>107</v>
      </c>
      <c r="F55" s="135" t="s">
        <v>231</v>
      </c>
      <c r="G55" s="136">
        <v>734310</v>
      </c>
      <c r="H55" s="137" t="s">
        <v>103</v>
      </c>
      <c r="I55" s="136">
        <v>58745</v>
      </c>
      <c r="J55" s="136">
        <v>793055</v>
      </c>
      <c r="K55" s="135" t="s">
        <v>104</v>
      </c>
      <c r="L55" s="135" t="s">
        <v>105</v>
      </c>
      <c r="M55" s="130" t="str">
        <f>+VLOOKUP(D55,[5]CHECK!D$2:M$1028,10,0)</f>
        <v>đã thanh toán 17.01.2025</v>
      </c>
    </row>
    <row r="56" spans="1:13" x14ac:dyDescent="0.25">
      <c r="A56" s="140">
        <v>2024</v>
      </c>
      <c r="B56" s="146">
        <v>45626</v>
      </c>
      <c r="C56" s="135" t="s">
        <v>232</v>
      </c>
      <c r="D56" s="135">
        <v>68539</v>
      </c>
      <c r="E56" s="135" t="s">
        <v>107</v>
      </c>
      <c r="F56" s="135" t="s">
        <v>233</v>
      </c>
      <c r="G56" s="136">
        <v>730516</v>
      </c>
      <c r="H56" s="137" t="s">
        <v>103</v>
      </c>
      <c r="I56" s="136">
        <v>58441</v>
      </c>
      <c r="J56" s="136">
        <v>788957</v>
      </c>
      <c r="K56" s="135" t="s">
        <v>104</v>
      </c>
      <c r="L56" s="135" t="s">
        <v>105</v>
      </c>
      <c r="M56" s="130" t="str">
        <f>+VLOOKUP(D56,[5]CHECK!D$2:M$1028,10,0)</f>
        <v>đã thanh toán 17.01.2025</v>
      </c>
    </row>
    <row r="57" spans="1:13" x14ac:dyDescent="0.25">
      <c r="A57" s="140">
        <v>2024</v>
      </c>
      <c r="B57" s="146">
        <v>45626</v>
      </c>
      <c r="C57" s="135" t="s">
        <v>234</v>
      </c>
      <c r="D57" s="135">
        <v>68540</v>
      </c>
      <c r="E57" s="135" t="s">
        <v>107</v>
      </c>
      <c r="F57" s="135" t="s">
        <v>235</v>
      </c>
      <c r="G57" s="136">
        <v>1253853</v>
      </c>
      <c r="H57" s="137" t="s">
        <v>103</v>
      </c>
      <c r="I57" s="136">
        <v>100308</v>
      </c>
      <c r="J57" s="136">
        <v>1354161</v>
      </c>
      <c r="K57" s="135" t="s">
        <v>104</v>
      </c>
      <c r="L57" s="135" t="s">
        <v>105</v>
      </c>
      <c r="M57" s="130" t="str">
        <f>+VLOOKUP(D57,[5]CHECK!D$2:M$1028,10,0)</f>
        <v>đã thanh toán 17.01.2025</v>
      </c>
    </row>
    <row r="58" spans="1:13" x14ac:dyDescent="0.25">
      <c r="A58" s="140">
        <v>2024</v>
      </c>
      <c r="B58" s="146">
        <v>45626</v>
      </c>
      <c r="C58" s="135" t="s">
        <v>236</v>
      </c>
      <c r="D58" s="135">
        <v>68541</v>
      </c>
      <c r="E58" s="135" t="s">
        <v>107</v>
      </c>
      <c r="F58" s="135" t="s">
        <v>235</v>
      </c>
      <c r="G58" s="136">
        <v>270429</v>
      </c>
      <c r="H58" s="137" t="s">
        <v>103</v>
      </c>
      <c r="I58" s="136">
        <v>21634</v>
      </c>
      <c r="J58" s="136">
        <v>292063</v>
      </c>
      <c r="K58" s="135" t="s">
        <v>104</v>
      </c>
      <c r="L58" s="135" t="s">
        <v>105</v>
      </c>
      <c r="M58" s="130" t="str">
        <f>+VLOOKUP(D58,[5]CHECK!D$2:M$1028,10,0)</f>
        <v>đã thanh toán 23.01.2025</v>
      </c>
    </row>
    <row r="59" spans="1:13" x14ac:dyDescent="0.25">
      <c r="A59" s="140">
        <v>2024</v>
      </c>
      <c r="B59" s="146">
        <v>45626</v>
      </c>
      <c r="C59" s="135" t="s">
        <v>237</v>
      </c>
      <c r="D59" s="135">
        <v>68543</v>
      </c>
      <c r="E59" s="135" t="s">
        <v>107</v>
      </c>
      <c r="F59" s="135" t="s">
        <v>238</v>
      </c>
      <c r="G59" s="136">
        <v>1364223</v>
      </c>
      <c r="H59" s="137" t="s">
        <v>103</v>
      </c>
      <c r="I59" s="136">
        <v>109138</v>
      </c>
      <c r="J59" s="147">
        <v>1473361</v>
      </c>
      <c r="K59" s="135" t="s">
        <v>104</v>
      </c>
      <c r="L59" s="135" t="s">
        <v>105</v>
      </c>
      <c r="M59" s="130" t="str">
        <f>+VLOOKUP(D59,[5]CHECK!D$2:M$1028,10,0)</f>
        <v>đã thanh toán 17.01.2025</v>
      </c>
    </row>
    <row r="60" spans="1:13" x14ac:dyDescent="0.25">
      <c r="A60" s="140">
        <v>2024</v>
      </c>
      <c r="B60" s="146">
        <v>45626</v>
      </c>
      <c r="C60" s="135" t="s">
        <v>239</v>
      </c>
      <c r="D60" s="135">
        <v>68549</v>
      </c>
      <c r="E60" s="135" t="s">
        <v>107</v>
      </c>
      <c r="F60" s="135" t="s">
        <v>240</v>
      </c>
      <c r="G60" s="136">
        <v>1008796</v>
      </c>
      <c r="H60" s="137" t="s">
        <v>103</v>
      </c>
      <c r="I60" s="136">
        <v>80704</v>
      </c>
      <c r="J60" s="147">
        <v>1089500</v>
      </c>
      <c r="K60" s="135" t="s">
        <v>104</v>
      </c>
      <c r="L60" s="135" t="s">
        <v>105</v>
      </c>
      <c r="M60" s="130" t="str">
        <f>+VLOOKUP(D60,[5]CHECK!D$2:M$1028,10,0)</f>
        <v>đã thanh toán 17.01.2025</v>
      </c>
    </row>
    <row r="61" spans="1:13" x14ac:dyDescent="0.25">
      <c r="A61" s="140">
        <v>2024</v>
      </c>
      <c r="B61" s="146">
        <v>45628</v>
      </c>
      <c r="C61" s="135" t="s">
        <v>241</v>
      </c>
      <c r="D61" s="135">
        <v>470</v>
      </c>
      <c r="E61" s="135" t="s">
        <v>242</v>
      </c>
      <c r="F61" s="135" t="s">
        <v>243</v>
      </c>
      <c r="G61" s="136">
        <v>-777406</v>
      </c>
      <c r="H61" s="137" t="s">
        <v>103</v>
      </c>
      <c r="I61" s="136">
        <v>-62192</v>
      </c>
      <c r="J61" s="147">
        <v>-839598</v>
      </c>
      <c r="K61" s="135" t="s">
        <v>244</v>
      </c>
      <c r="L61" s="135" t="s">
        <v>245</v>
      </c>
      <c r="M61" s="130" t="s">
        <v>1800</v>
      </c>
    </row>
    <row r="62" spans="1:13" x14ac:dyDescent="0.25">
      <c r="A62" s="140">
        <v>2024</v>
      </c>
      <c r="B62" s="146">
        <v>45628</v>
      </c>
      <c r="C62" s="135" t="s">
        <v>246</v>
      </c>
      <c r="D62" s="135">
        <v>471</v>
      </c>
      <c r="E62" s="135" t="s">
        <v>242</v>
      </c>
      <c r="F62" s="135" t="s">
        <v>247</v>
      </c>
      <c r="G62" s="136">
        <v>-1645350</v>
      </c>
      <c r="H62" s="137" t="s">
        <v>103</v>
      </c>
      <c r="I62" s="136">
        <v>-131628</v>
      </c>
      <c r="J62" s="147">
        <v>-1776978</v>
      </c>
      <c r="K62" s="135" t="s">
        <v>244</v>
      </c>
      <c r="L62" s="135" t="s">
        <v>245</v>
      </c>
      <c r="M62" s="130" t="s">
        <v>1800</v>
      </c>
    </row>
    <row r="63" spans="1:13" x14ac:dyDescent="0.25">
      <c r="A63" s="140">
        <v>2024</v>
      </c>
      <c r="B63" s="146">
        <v>45628</v>
      </c>
      <c r="C63" s="135" t="s">
        <v>248</v>
      </c>
      <c r="D63" s="135">
        <v>791</v>
      </c>
      <c r="E63" s="135" t="s">
        <v>249</v>
      </c>
      <c r="F63" s="135" t="s">
        <v>250</v>
      </c>
      <c r="G63" s="136">
        <v>-222116</v>
      </c>
      <c r="H63" s="137" t="s">
        <v>103</v>
      </c>
      <c r="I63" s="136">
        <v>-17769</v>
      </c>
      <c r="J63" s="147">
        <v>-239885</v>
      </c>
      <c r="K63" s="135" t="s">
        <v>251</v>
      </c>
      <c r="L63" s="135" t="s">
        <v>252</v>
      </c>
      <c r="M63" s="130" t="s">
        <v>1800</v>
      </c>
    </row>
    <row r="64" spans="1:13" x14ac:dyDescent="0.25">
      <c r="A64" s="140">
        <v>2024</v>
      </c>
      <c r="B64" s="146">
        <v>45628</v>
      </c>
      <c r="C64" s="135" t="s">
        <v>253</v>
      </c>
      <c r="D64" s="135">
        <v>1137</v>
      </c>
      <c r="E64" s="135" t="s">
        <v>254</v>
      </c>
      <c r="F64" s="135" t="s">
        <v>255</v>
      </c>
      <c r="G64" s="136">
        <v>-628721</v>
      </c>
      <c r="H64" s="137" t="s">
        <v>103</v>
      </c>
      <c r="I64" s="136">
        <v>-50298</v>
      </c>
      <c r="J64" s="147">
        <v>-679019</v>
      </c>
      <c r="K64" s="135" t="s">
        <v>193</v>
      </c>
      <c r="L64" s="135" t="s">
        <v>194</v>
      </c>
      <c r="M64" s="130" t="s">
        <v>1800</v>
      </c>
    </row>
    <row r="65" spans="1:13" x14ac:dyDescent="0.25">
      <c r="A65" s="140">
        <v>2024</v>
      </c>
      <c r="B65" s="146">
        <v>45628</v>
      </c>
      <c r="C65" s="135" t="s">
        <v>256</v>
      </c>
      <c r="D65" s="135">
        <v>68569</v>
      </c>
      <c r="E65" s="135" t="s">
        <v>107</v>
      </c>
      <c r="F65" s="135" t="s">
        <v>257</v>
      </c>
      <c r="G65" s="136">
        <v>1284675</v>
      </c>
      <c r="H65" s="137" t="s">
        <v>103</v>
      </c>
      <c r="I65" s="136">
        <v>102774</v>
      </c>
      <c r="J65" s="147">
        <v>1387449</v>
      </c>
      <c r="K65" s="135" t="s">
        <v>108</v>
      </c>
      <c r="L65" s="135" t="s">
        <v>109</v>
      </c>
      <c r="M65" s="130" t="str">
        <f>+VLOOKUP(D65,[5]CHECK!D$2:M$1028,10,0)</f>
        <v>đã thanh toán 17.01.2025</v>
      </c>
    </row>
    <row r="66" spans="1:13" x14ac:dyDescent="0.25">
      <c r="A66" s="140">
        <v>2024</v>
      </c>
      <c r="B66" s="146">
        <v>45628</v>
      </c>
      <c r="C66" s="135" t="s">
        <v>258</v>
      </c>
      <c r="D66" s="135">
        <v>68573</v>
      </c>
      <c r="E66" s="135" t="s">
        <v>107</v>
      </c>
      <c r="F66" s="135" t="s">
        <v>259</v>
      </c>
      <c r="G66" s="136">
        <v>724353</v>
      </c>
      <c r="H66" s="137" t="s">
        <v>103</v>
      </c>
      <c r="I66" s="136">
        <v>57948</v>
      </c>
      <c r="J66" s="147">
        <v>782301</v>
      </c>
      <c r="K66" s="135" t="s">
        <v>260</v>
      </c>
      <c r="L66" s="135" t="s">
        <v>261</v>
      </c>
      <c r="M66" s="130" t="str">
        <f>+VLOOKUP(D66,[5]CHECK!D$2:M$1028,10,0)</f>
        <v>đã thanh toán 17.01.2025</v>
      </c>
    </row>
    <row r="67" spans="1:13" x14ac:dyDescent="0.25">
      <c r="A67" s="140">
        <v>2024</v>
      </c>
      <c r="B67" s="146">
        <v>45628</v>
      </c>
      <c r="C67" s="135" t="s">
        <v>262</v>
      </c>
      <c r="D67" s="135">
        <v>68574</v>
      </c>
      <c r="E67" s="135" t="s">
        <v>107</v>
      </c>
      <c r="F67" s="135" t="s">
        <v>263</v>
      </c>
      <c r="G67" s="136">
        <v>697929</v>
      </c>
      <c r="H67" s="137" t="s">
        <v>103</v>
      </c>
      <c r="I67" s="136">
        <v>55834</v>
      </c>
      <c r="J67" s="147">
        <v>753763</v>
      </c>
      <c r="K67" s="135" t="s">
        <v>104</v>
      </c>
      <c r="L67" s="135" t="s">
        <v>105</v>
      </c>
      <c r="M67" s="130" t="str">
        <f>+VLOOKUP(D67,[5]CHECK!D$2:M$1028,10,0)</f>
        <v>đã thanh toán 17.01.2025</v>
      </c>
    </row>
    <row r="68" spans="1:13" x14ac:dyDescent="0.25">
      <c r="A68" s="140">
        <v>2024</v>
      </c>
      <c r="B68" s="146">
        <v>45628</v>
      </c>
      <c r="C68" s="135" t="s">
        <v>264</v>
      </c>
      <c r="D68" s="135">
        <v>68575</v>
      </c>
      <c r="E68" s="135" t="s">
        <v>107</v>
      </c>
      <c r="F68" s="135" t="s">
        <v>265</v>
      </c>
      <c r="G68" s="136">
        <v>1742750</v>
      </c>
      <c r="H68" s="137" t="s">
        <v>103</v>
      </c>
      <c r="I68" s="136">
        <v>139420</v>
      </c>
      <c r="J68" s="147">
        <v>1882170</v>
      </c>
      <c r="K68" s="135" t="s">
        <v>104</v>
      </c>
      <c r="L68" s="135" t="s">
        <v>105</v>
      </c>
      <c r="M68" s="130" t="str">
        <f>+VLOOKUP(D68,[5]CHECK!D$2:M$1028,10,0)</f>
        <v>đã thanh toán 17.01.2025</v>
      </c>
    </row>
    <row r="69" spans="1:13" x14ac:dyDescent="0.25">
      <c r="A69" s="140">
        <v>2024</v>
      </c>
      <c r="B69" s="146">
        <v>45628</v>
      </c>
      <c r="C69" s="135" t="s">
        <v>266</v>
      </c>
      <c r="D69" s="135">
        <v>68578</v>
      </c>
      <c r="E69" s="135" t="s">
        <v>107</v>
      </c>
      <c r="F69" s="135" t="s">
        <v>267</v>
      </c>
      <c r="G69" s="136">
        <v>721144</v>
      </c>
      <c r="H69" s="137" t="s">
        <v>103</v>
      </c>
      <c r="I69" s="136">
        <v>57692</v>
      </c>
      <c r="J69" s="147">
        <v>778836</v>
      </c>
      <c r="K69" s="135" t="s">
        <v>267</v>
      </c>
      <c r="L69" s="135" t="s">
        <v>268</v>
      </c>
      <c r="M69" s="130" t="str">
        <f>+VLOOKUP(D69,[5]CHECK!D$2:M$1028,10,0)</f>
        <v>đã thanh toán 23.01.2025</v>
      </c>
    </row>
    <row r="70" spans="1:13" x14ac:dyDescent="0.25">
      <c r="A70" s="140">
        <v>2024</v>
      </c>
      <c r="B70" s="146">
        <v>45628</v>
      </c>
      <c r="C70" s="135" t="s">
        <v>269</v>
      </c>
      <c r="D70" s="135">
        <v>68579</v>
      </c>
      <c r="E70" s="135" t="s">
        <v>107</v>
      </c>
      <c r="F70" s="135" t="s">
        <v>270</v>
      </c>
      <c r="G70" s="136">
        <v>551250</v>
      </c>
      <c r="H70" s="137" t="s">
        <v>103</v>
      </c>
      <c r="I70" s="136">
        <v>44100</v>
      </c>
      <c r="J70" s="147">
        <v>595350</v>
      </c>
      <c r="K70" s="135" t="s">
        <v>270</v>
      </c>
      <c r="L70" s="135" t="s">
        <v>271</v>
      </c>
      <c r="M70" s="130" t="str">
        <f>+VLOOKUP(D70,[5]CHECK!D$2:M$1028,10,0)</f>
        <v>đã thanh toán 23.01.2025</v>
      </c>
    </row>
    <row r="71" spans="1:13" x14ac:dyDescent="0.25">
      <c r="A71" s="140">
        <v>2024</v>
      </c>
      <c r="B71" s="146">
        <v>45628</v>
      </c>
      <c r="C71" s="135" t="s">
        <v>272</v>
      </c>
      <c r="D71" s="135">
        <v>68580</v>
      </c>
      <c r="E71" s="135" t="s">
        <v>107</v>
      </c>
      <c r="F71" s="135" t="s">
        <v>273</v>
      </c>
      <c r="G71" s="136">
        <v>551250</v>
      </c>
      <c r="H71" s="137" t="s">
        <v>103</v>
      </c>
      <c r="I71" s="136">
        <v>44100</v>
      </c>
      <c r="J71" s="147">
        <v>595350</v>
      </c>
      <c r="K71" s="135" t="s">
        <v>273</v>
      </c>
      <c r="L71" s="135" t="s">
        <v>274</v>
      </c>
      <c r="M71" s="130" t="str">
        <f>+VLOOKUP(D71,[5]CHECK!D$2:M$1028,10,0)</f>
        <v>đã thanh toán 23.01.2025</v>
      </c>
    </row>
    <row r="72" spans="1:13" x14ac:dyDescent="0.25">
      <c r="A72" s="140">
        <v>2024</v>
      </c>
      <c r="B72" s="146">
        <v>45628</v>
      </c>
      <c r="C72" s="135" t="s">
        <v>275</v>
      </c>
      <c r="D72" s="135">
        <v>68581</v>
      </c>
      <c r="E72" s="135" t="s">
        <v>107</v>
      </c>
      <c r="F72" s="135" t="s">
        <v>270</v>
      </c>
      <c r="G72" s="136">
        <v>2628355</v>
      </c>
      <c r="H72" s="137" t="s">
        <v>103</v>
      </c>
      <c r="I72" s="136">
        <v>210268</v>
      </c>
      <c r="J72" s="147">
        <v>2838623</v>
      </c>
      <c r="K72" s="135" t="s">
        <v>270</v>
      </c>
      <c r="L72" s="135" t="s">
        <v>271</v>
      </c>
      <c r="M72" s="130" t="str">
        <f>+VLOOKUP(D72,[5]CHECK!D$2:M$1028,10,0)</f>
        <v>đã thanh toán 17.01.2025</v>
      </c>
    </row>
    <row r="73" spans="1:13" x14ac:dyDescent="0.25">
      <c r="A73" s="140">
        <v>2024</v>
      </c>
      <c r="B73" s="146">
        <v>45628</v>
      </c>
      <c r="C73" s="135" t="s">
        <v>276</v>
      </c>
      <c r="D73" s="135">
        <v>68582</v>
      </c>
      <c r="E73" s="135" t="s">
        <v>107</v>
      </c>
      <c r="F73" s="135" t="s">
        <v>277</v>
      </c>
      <c r="G73" s="136">
        <v>1150620</v>
      </c>
      <c r="H73" s="137" t="s">
        <v>103</v>
      </c>
      <c r="I73" s="136">
        <v>92050</v>
      </c>
      <c r="J73" s="147">
        <v>1242670</v>
      </c>
      <c r="K73" s="135" t="s">
        <v>277</v>
      </c>
      <c r="L73" s="135" t="s">
        <v>278</v>
      </c>
      <c r="M73" s="130" t="str">
        <f>+VLOOKUP(D73,[5]CHECK!D$2:M$1028,10,0)</f>
        <v>đã thanh toán 17.01.2025</v>
      </c>
    </row>
    <row r="74" spans="1:13" x14ac:dyDescent="0.25">
      <c r="A74" s="140">
        <v>2024</v>
      </c>
      <c r="B74" s="146">
        <v>45628</v>
      </c>
      <c r="C74" s="135" t="s">
        <v>279</v>
      </c>
      <c r="D74" s="135">
        <v>68583</v>
      </c>
      <c r="E74" s="135" t="s">
        <v>107</v>
      </c>
      <c r="F74" s="135" t="s">
        <v>280</v>
      </c>
      <c r="G74" s="136">
        <v>2326430</v>
      </c>
      <c r="H74" s="137" t="s">
        <v>103</v>
      </c>
      <c r="I74" s="136">
        <v>186114</v>
      </c>
      <c r="J74" s="147">
        <v>2512544</v>
      </c>
      <c r="K74" s="135" t="s">
        <v>280</v>
      </c>
      <c r="L74" s="135" t="s">
        <v>281</v>
      </c>
      <c r="M74" s="130" t="str">
        <f>+VLOOKUP(D74,[5]CHECK!D$2:M$1028,10,0)</f>
        <v>đã thanh toán 17.01.2025</v>
      </c>
    </row>
    <row r="75" spans="1:13" x14ac:dyDescent="0.25">
      <c r="A75" s="140">
        <v>2024</v>
      </c>
      <c r="B75" s="146">
        <v>45628</v>
      </c>
      <c r="C75" s="135" t="s">
        <v>282</v>
      </c>
      <c r="D75" s="135">
        <v>68584</v>
      </c>
      <c r="E75" s="135" t="s">
        <v>107</v>
      </c>
      <c r="F75" s="135" t="s">
        <v>267</v>
      </c>
      <c r="G75" s="136">
        <v>1163215</v>
      </c>
      <c r="H75" s="137" t="s">
        <v>103</v>
      </c>
      <c r="I75" s="136">
        <v>93057</v>
      </c>
      <c r="J75" s="147">
        <v>1256272</v>
      </c>
      <c r="K75" s="135" t="s">
        <v>267</v>
      </c>
      <c r="L75" s="135" t="s">
        <v>268</v>
      </c>
      <c r="M75" s="130" t="str">
        <f>+VLOOKUP(D75,[5]CHECK!D$2:M$1028,10,0)</f>
        <v>đã thanh toán 17.01.2025</v>
      </c>
    </row>
    <row r="76" spans="1:13" x14ac:dyDescent="0.25">
      <c r="A76" s="140">
        <v>2024</v>
      </c>
      <c r="B76" s="146">
        <v>45628</v>
      </c>
      <c r="C76" s="135" t="s">
        <v>283</v>
      </c>
      <c r="D76" s="135">
        <v>68585</v>
      </c>
      <c r="E76" s="135" t="s">
        <v>107</v>
      </c>
      <c r="F76" s="135" t="s">
        <v>284</v>
      </c>
      <c r="G76" s="136">
        <v>962485</v>
      </c>
      <c r="H76" s="137" t="s">
        <v>103</v>
      </c>
      <c r="I76" s="136">
        <v>76999</v>
      </c>
      <c r="J76" s="147">
        <v>1039484</v>
      </c>
      <c r="K76" s="135" t="s">
        <v>284</v>
      </c>
      <c r="L76" s="135" t="s">
        <v>285</v>
      </c>
      <c r="M76" s="130" t="str">
        <f>+VLOOKUP(D76,[5]CHECK!D$2:M$1028,10,0)</f>
        <v>đã thanh toán 17.01.2025</v>
      </c>
    </row>
    <row r="77" spans="1:13" x14ac:dyDescent="0.25">
      <c r="A77" s="140">
        <v>2024</v>
      </c>
      <c r="B77" s="146">
        <v>45628</v>
      </c>
      <c r="C77" s="135" t="s">
        <v>286</v>
      </c>
      <c r="D77" s="135">
        <v>68586</v>
      </c>
      <c r="E77" s="135" t="s">
        <v>107</v>
      </c>
      <c r="F77" s="135" t="s">
        <v>287</v>
      </c>
      <c r="G77" s="136">
        <v>2619240</v>
      </c>
      <c r="H77" s="137" t="s">
        <v>103</v>
      </c>
      <c r="I77" s="136">
        <v>209539</v>
      </c>
      <c r="J77" s="147">
        <v>2828779</v>
      </c>
      <c r="K77" s="135" t="s">
        <v>287</v>
      </c>
      <c r="L77" s="135" t="s">
        <v>288</v>
      </c>
      <c r="M77" s="130" t="str">
        <f>+VLOOKUP(D77,[5]CHECK!D$2:M$1028,10,0)</f>
        <v>đã thanh toán 17.01.2025</v>
      </c>
    </row>
    <row r="78" spans="1:13" x14ac:dyDescent="0.25">
      <c r="A78" s="140">
        <v>2024</v>
      </c>
      <c r="B78" s="146">
        <v>45628</v>
      </c>
      <c r="C78" s="135" t="s">
        <v>289</v>
      </c>
      <c r="D78" s="135">
        <v>68590</v>
      </c>
      <c r="E78" s="135" t="s">
        <v>107</v>
      </c>
      <c r="F78" s="135" t="s">
        <v>290</v>
      </c>
      <c r="G78" s="136">
        <v>2421620</v>
      </c>
      <c r="H78" s="137" t="s">
        <v>103</v>
      </c>
      <c r="I78" s="136">
        <v>193730</v>
      </c>
      <c r="J78" s="147">
        <v>2615350</v>
      </c>
      <c r="K78" s="135" t="s">
        <v>290</v>
      </c>
      <c r="L78" s="135" t="s">
        <v>291</v>
      </c>
      <c r="M78" s="130" t="str">
        <f>+VLOOKUP(D78,[5]CHECK!D$2:M$1028,10,0)</f>
        <v>đã thanh toán 17.01.2025</v>
      </c>
    </row>
    <row r="79" spans="1:13" x14ac:dyDescent="0.25">
      <c r="A79" s="140">
        <v>2024</v>
      </c>
      <c r="B79" s="146">
        <v>45628</v>
      </c>
      <c r="C79" s="135" t="s">
        <v>292</v>
      </c>
      <c r="D79" s="135">
        <v>68591</v>
      </c>
      <c r="E79" s="135" t="s">
        <v>107</v>
      </c>
      <c r="F79" s="135" t="s">
        <v>290</v>
      </c>
      <c r="G79" s="136">
        <v>901430</v>
      </c>
      <c r="H79" s="137" t="s">
        <v>103</v>
      </c>
      <c r="I79" s="136">
        <v>72114</v>
      </c>
      <c r="J79" s="147">
        <v>973544</v>
      </c>
      <c r="K79" s="135" t="s">
        <v>290</v>
      </c>
      <c r="L79" s="135" t="s">
        <v>291</v>
      </c>
      <c r="M79" s="130" t="str">
        <f>+VLOOKUP(D79,[5]CHECK!D$2:M$1028,10,0)</f>
        <v>đã thanh toán 23.01.2025</v>
      </c>
    </row>
    <row r="80" spans="1:13" x14ac:dyDescent="0.25">
      <c r="A80" s="140">
        <v>2024</v>
      </c>
      <c r="B80" s="146">
        <v>45628</v>
      </c>
      <c r="C80" s="135" t="s">
        <v>293</v>
      </c>
      <c r="D80" s="135">
        <v>68599</v>
      </c>
      <c r="E80" s="135" t="s">
        <v>107</v>
      </c>
      <c r="F80" s="135" t="s">
        <v>294</v>
      </c>
      <c r="G80" s="136">
        <v>3214570</v>
      </c>
      <c r="H80" s="137" t="s">
        <v>103</v>
      </c>
      <c r="I80" s="136">
        <v>257166</v>
      </c>
      <c r="J80" s="147">
        <v>3471736</v>
      </c>
      <c r="K80" s="135" t="s">
        <v>295</v>
      </c>
      <c r="L80" s="135" t="s">
        <v>296</v>
      </c>
      <c r="M80" s="130" t="str">
        <f>+VLOOKUP(D80,[5]CHECK!D$2:M$1028,10,0)</f>
        <v>đã thanh toán 17.01.2025</v>
      </c>
    </row>
    <row r="81" spans="1:13" x14ac:dyDescent="0.25">
      <c r="A81" s="140">
        <v>2024</v>
      </c>
      <c r="B81" s="146">
        <v>45628</v>
      </c>
      <c r="C81" s="135" t="s">
        <v>297</v>
      </c>
      <c r="D81" s="135">
        <v>68602</v>
      </c>
      <c r="E81" s="135" t="s">
        <v>107</v>
      </c>
      <c r="F81" s="135" t="s">
        <v>298</v>
      </c>
      <c r="G81" s="136">
        <v>551250</v>
      </c>
      <c r="H81" s="137" t="s">
        <v>103</v>
      </c>
      <c r="I81" s="136">
        <v>44100</v>
      </c>
      <c r="J81" s="147">
        <v>595350</v>
      </c>
      <c r="K81" s="135" t="s">
        <v>299</v>
      </c>
      <c r="L81" s="135" t="s">
        <v>300</v>
      </c>
      <c r="M81" s="130" t="str">
        <f>+VLOOKUP(D81,[5]CHECK!D$2:M$1028,10,0)</f>
        <v>đã thanh toán 23.01.2025</v>
      </c>
    </row>
    <row r="82" spans="1:13" x14ac:dyDescent="0.25">
      <c r="A82" s="140">
        <v>2024</v>
      </c>
      <c r="B82" s="146">
        <v>45628</v>
      </c>
      <c r="C82" s="135" t="s">
        <v>301</v>
      </c>
      <c r="D82" s="135">
        <v>68603</v>
      </c>
      <c r="E82" s="135" t="s">
        <v>107</v>
      </c>
      <c r="F82" s="135" t="s">
        <v>302</v>
      </c>
      <c r="G82" s="136">
        <v>551250</v>
      </c>
      <c r="H82" s="137" t="s">
        <v>103</v>
      </c>
      <c r="I82" s="136">
        <v>44100</v>
      </c>
      <c r="J82" s="147">
        <v>595350</v>
      </c>
      <c r="K82" s="135" t="s">
        <v>303</v>
      </c>
      <c r="L82" s="135" t="s">
        <v>304</v>
      </c>
      <c r="M82" s="130" t="str">
        <f>+VLOOKUP(D82,[5]CHECK!D$2:M$1028,10,0)</f>
        <v>đã thanh toán 23.01.2025</v>
      </c>
    </row>
    <row r="83" spans="1:13" x14ac:dyDescent="0.25">
      <c r="A83" s="140">
        <v>2024</v>
      </c>
      <c r="B83" s="146">
        <v>45628</v>
      </c>
      <c r="C83" s="135" t="s">
        <v>305</v>
      </c>
      <c r="D83" s="135">
        <v>68604</v>
      </c>
      <c r="E83" s="135" t="s">
        <v>107</v>
      </c>
      <c r="F83" s="135" t="s">
        <v>306</v>
      </c>
      <c r="G83" s="136">
        <v>1102500</v>
      </c>
      <c r="H83" s="137" t="s">
        <v>103</v>
      </c>
      <c r="I83" s="136">
        <v>88200</v>
      </c>
      <c r="J83" s="147">
        <v>1190700</v>
      </c>
      <c r="K83" s="135" t="s">
        <v>303</v>
      </c>
      <c r="L83" s="135" t="s">
        <v>304</v>
      </c>
      <c r="M83" s="130" t="str">
        <f>+VLOOKUP(D83,[5]CHECK!D$2:M$1028,10,0)</f>
        <v>đã thanh toán 23.01.2025</v>
      </c>
    </row>
    <row r="84" spans="1:13" x14ac:dyDescent="0.25">
      <c r="A84" s="140">
        <v>2024</v>
      </c>
      <c r="B84" s="146">
        <v>45628</v>
      </c>
      <c r="C84" s="135" t="s">
        <v>307</v>
      </c>
      <c r="D84" s="135">
        <v>68646</v>
      </c>
      <c r="E84" s="135" t="s">
        <v>107</v>
      </c>
      <c r="F84" s="135" t="s">
        <v>308</v>
      </c>
      <c r="G84" s="136">
        <v>530250</v>
      </c>
      <c r="H84" s="137" t="s">
        <v>103</v>
      </c>
      <c r="I84" s="136">
        <v>42420</v>
      </c>
      <c r="J84" s="147">
        <v>572670</v>
      </c>
      <c r="K84" s="135" t="s">
        <v>308</v>
      </c>
      <c r="L84" s="135" t="s">
        <v>309</v>
      </c>
      <c r="M84" s="130" t="str">
        <f>+VLOOKUP(D84,[5]CHECK!D$2:M$1028,10,0)</f>
        <v>đã thanh toán 23.01.2025</v>
      </c>
    </row>
    <row r="85" spans="1:13" x14ac:dyDescent="0.25">
      <c r="A85" s="140">
        <v>2024</v>
      </c>
      <c r="B85" s="146">
        <v>45628</v>
      </c>
      <c r="C85" s="135" t="s">
        <v>310</v>
      </c>
      <c r="D85" s="135">
        <v>68647</v>
      </c>
      <c r="E85" s="135" t="s">
        <v>107</v>
      </c>
      <c r="F85" s="135" t="s">
        <v>308</v>
      </c>
      <c r="G85" s="136">
        <v>551250</v>
      </c>
      <c r="H85" s="137" t="s">
        <v>103</v>
      </c>
      <c r="I85" s="136">
        <v>44100</v>
      </c>
      <c r="J85" s="147">
        <v>595350</v>
      </c>
      <c r="K85" s="135" t="s">
        <v>308</v>
      </c>
      <c r="L85" s="135" t="s">
        <v>309</v>
      </c>
      <c r="M85" s="130" t="str">
        <f>+VLOOKUP(D85,[5]CHECK!D$2:M$1028,10,0)</f>
        <v>đã thanh toán 23.01.2025</v>
      </c>
    </row>
    <row r="86" spans="1:13" x14ac:dyDescent="0.25">
      <c r="A86" s="140">
        <v>2024</v>
      </c>
      <c r="B86" s="146">
        <v>45628</v>
      </c>
      <c r="C86" s="135" t="s">
        <v>311</v>
      </c>
      <c r="D86" s="135">
        <v>68648</v>
      </c>
      <c r="E86" s="135" t="s">
        <v>107</v>
      </c>
      <c r="F86" s="135" t="s">
        <v>312</v>
      </c>
      <c r="G86" s="136">
        <v>1611750</v>
      </c>
      <c r="H86" s="137" t="s">
        <v>103</v>
      </c>
      <c r="I86" s="136">
        <v>128940</v>
      </c>
      <c r="J86" s="147">
        <v>1740690</v>
      </c>
      <c r="K86" s="135" t="s">
        <v>312</v>
      </c>
      <c r="L86" s="135" t="s">
        <v>313</v>
      </c>
      <c r="M86" s="130" t="str">
        <f>+VLOOKUP(D86,[5]CHECK!D$2:M$1028,10,0)</f>
        <v>đã thanh toán 23.01.2025</v>
      </c>
    </row>
    <row r="87" spans="1:13" x14ac:dyDescent="0.25">
      <c r="A87" s="140">
        <v>2024</v>
      </c>
      <c r="B87" s="146">
        <v>45628</v>
      </c>
      <c r="C87" s="135" t="s">
        <v>314</v>
      </c>
      <c r="D87" s="135">
        <v>68649</v>
      </c>
      <c r="E87" s="135" t="s">
        <v>107</v>
      </c>
      <c r="F87" s="135" t="s">
        <v>312</v>
      </c>
      <c r="G87" s="136">
        <v>551250</v>
      </c>
      <c r="H87" s="137" t="s">
        <v>103</v>
      </c>
      <c r="I87" s="136">
        <v>44100</v>
      </c>
      <c r="J87" s="147">
        <v>595350</v>
      </c>
      <c r="K87" s="135" t="s">
        <v>312</v>
      </c>
      <c r="L87" s="135" t="s">
        <v>313</v>
      </c>
      <c r="M87" s="130" t="str">
        <f>+VLOOKUP(D87,[5]CHECK!D$2:M$1028,10,0)</f>
        <v>đã thanh toán 23.01.2025</v>
      </c>
    </row>
    <row r="88" spans="1:13" x14ac:dyDescent="0.25">
      <c r="A88" s="140">
        <v>2024</v>
      </c>
      <c r="B88" s="146">
        <v>45628</v>
      </c>
      <c r="C88" s="135" t="s">
        <v>315</v>
      </c>
      <c r="D88" s="135">
        <v>68650</v>
      </c>
      <c r="E88" s="135" t="s">
        <v>107</v>
      </c>
      <c r="F88" s="135" t="s">
        <v>316</v>
      </c>
      <c r="G88" s="136">
        <v>530250</v>
      </c>
      <c r="H88" s="137" t="s">
        <v>103</v>
      </c>
      <c r="I88" s="136">
        <v>42420</v>
      </c>
      <c r="J88" s="147">
        <v>572670</v>
      </c>
      <c r="K88" s="135" t="s">
        <v>316</v>
      </c>
      <c r="L88" s="135" t="s">
        <v>317</v>
      </c>
      <c r="M88" s="130" t="str">
        <f>+VLOOKUP(D88,[5]CHECK!D$2:M$1028,10,0)</f>
        <v>đã thanh toán 23.01.2025</v>
      </c>
    </row>
    <row r="89" spans="1:13" x14ac:dyDescent="0.25">
      <c r="A89" s="140">
        <v>2024</v>
      </c>
      <c r="B89" s="146">
        <v>45628</v>
      </c>
      <c r="C89" s="135" t="s">
        <v>318</v>
      </c>
      <c r="D89" s="135">
        <v>68651</v>
      </c>
      <c r="E89" s="135" t="s">
        <v>107</v>
      </c>
      <c r="F89" s="135" t="s">
        <v>316</v>
      </c>
      <c r="G89" s="136">
        <v>551250</v>
      </c>
      <c r="H89" s="137" t="s">
        <v>103</v>
      </c>
      <c r="I89" s="136">
        <v>44100</v>
      </c>
      <c r="J89" s="147">
        <v>595350</v>
      </c>
      <c r="K89" s="135" t="s">
        <v>316</v>
      </c>
      <c r="L89" s="135" t="s">
        <v>317</v>
      </c>
      <c r="M89" s="130" t="str">
        <f>+VLOOKUP(D89,[5]CHECK!D$2:M$1028,10,0)</f>
        <v>đã thanh toán 23.01.2025</v>
      </c>
    </row>
    <row r="90" spans="1:13" x14ac:dyDescent="0.25">
      <c r="A90" s="140">
        <v>2024</v>
      </c>
      <c r="B90" s="146">
        <v>45628</v>
      </c>
      <c r="C90" s="135" t="s">
        <v>319</v>
      </c>
      <c r="D90" s="135">
        <v>68652</v>
      </c>
      <c r="E90" s="135" t="s">
        <v>107</v>
      </c>
      <c r="F90" s="135" t="s">
        <v>212</v>
      </c>
      <c r="G90" s="136">
        <v>1514100</v>
      </c>
      <c r="H90" s="137" t="s">
        <v>103</v>
      </c>
      <c r="I90" s="136">
        <v>121128</v>
      </c>
      <c r="J90" s="147">
        <v>1635228</v>
      </c>
      <c r="K90" s="135" t="s">
        <v>212</v>
      </c>
      <c r="L90" s="135" t="s">
        <v>213</v>
      </c>
      <c r="M90" s="130" t="str">
        <f>+VLOOKUP(D90,[5]CHECK!D$2:M$1028,10,0)</f>
        <v>đã thanh toán 23.01.2025</v>
      </c>
    </row>
    <row r="91" spans="1:13" x14ac:dyDescent="0.25">
      <c r="A91" s="140">
        <v>2024</v>
      </c>
      <c r="B91" s="146">
        <v>45628</v>
      </c>
      <c r="C91" s="135" t="s">
        <v>320</v>
      </c>
      <c r="D91" s="135">
        <v>68653</v>
      </c>
      <c r="E91" s="135" t="s">
        <v>107</v>
      </c>
      <c r="F91" s="135" t="s">
        <v>321</v>
      </c>
      <c r="G91" s="136">
        <v>1060500</v>
      </c>
      <c r="H91" s="137" t="s">
        <v>103</v>
      </c>
      <c r="I91" s="136">
        <v>84840</v>
      </c>
      <c r="J91" s="147">
        <v>1145340</v>
      </c>
      <c r="K91" s="135" t="s">
        <v>321</v>
      </c>
      <c r="L91" s="135" t="s">
        <v>322</v>
      </c>
      <c r="M91" s="130" t="str">
        <f>+VLOOKUP(D91,[5]CHECK!D$2:M$1028,10,0)</f>
        <v>đã thanh toán 23.01.2025</v>
      </c>
    </row>
    <row r="92" spans="1:13" x14ac:dyDescent="0.25">
      <c r="A92" s="140">
        <v>2024</v>
      </c>
      <c r="B92" s="146">
        <v>45628</v>
      </c>
      <c r="C92" s="135" t="s">
        <v>323</v>
      </c>
      <c r="D92" s="135">
        <v>68654</v>
      </c>
      <c r="E92" s="135" t="s">
        <v>107</v>
      </c>
      <c r="F92" s="135" t="s">
        <v>154</v>
      </c>
      <c r="G92" s="136">
        <v>551250</v>
      </c>
      <c r="H92" s="137" t="s">
        <v>103</v>
      </c>
      <c r="I92" s="136">
        <v>44100</v>
      </c>
      <c r="J92" s="147">
        <v>595350</v>
      </c>
      <c r="K92" s="135" t="s">
        <v>154</v>
      </c>
      <c r="L92" s="135" t="s">
        <v>155</v>
      </c>
      <c r="M92" s="130" t="str">
        <f>+VLOOKUP(D92,[5]CHECK!D$2:M$1028,10,0)</f>
        <v>đã thanh toán 23.01.2025</v>
      </c>
    </row>
    <row r="93" spans="1:13" x14ac:dyDescent="0.25">
      <c r="A93" s="140">
        <v>2024</v>
      </c>
      <c r="B93" s="146">
        <v>45628</v>
      </c>
      <c r="C93" s="135" t="s">
        <v>324</v>
      </c>
      <c r="D93" s="135">
        <v>68655</v>
      </c>
      <c r="E93" s="135" t="s">
        <v>107</v>
      </c>
      <c r="F93" s="135" t="s">
        <v>325</v>
      </c>
      <c r="G93" s="136">
        <v>551250</v>
      </c>
      <c r="H93" s="137" t="s">
        <v>103</v>
      </c>
      <c r="I93" s="136">
        <v>44100</v>
      </c>
      <c r="J93" s="147">
        <v>595350</v>
      </c>
      <c r="K93" s="135" t="s">
        <v>325</v>
      </c>
      <c r="L93" s="135" t="s">
        <v>326</v>
      </c>
      <c r="M93" s="130" t="str">
        <f>+VLOOKUP(D93,[5]CHECK!D$2:M$1028,10,0)</f>
        <v>đã thanh toán 23.01.2025</v>
      </c>
    </row>
    <row r="94" spans="1:13" x14ac:dyDescent="0.25">
      <c r="A94" s="140">
        <v>2024</v>
      </c>
      <c r="B94" s="146">
        <v>45628</v>
      </c>
      <c r="C94" s="135" t="s">
        <v>327</v>
      </c>
      <c r="D94" s="135">
        <v>68656</v>
      </c>
      <c r="E94" s="135" t="s">
        <v>107</v>
      </c>
      <c r="F94" s="135" t="s">
        <v>138</v>
      </c>
      <c r="G94" s="136">
        <v>2551780</v>
      </c>
      <c r="H94" s="137" t="s">
        <v>103</v>
      </c>
      <c r="I94" s="136">
        <v>204142</v>
      </c>
      <c r="J94" s="147">
        <v>2755922</v>
      </c>
      <c r="K94" s="135" t="s">
        <v>138</v>
      </c>
      <c r="L94" s="135" t="s">
        <v>139</v>
      </c>
      <c r="M94" s="130" t="str">
        <f>+VLOOKUP(D94,[5]CHECK!D$2:M$1028,10,0)</f>
        <v>đã thanh toán 17.01.2025</v>
      </c>
    </row>
    <row r="95" spans="1:13" x14ac:dyDescent="0.25">
      <c r="A95" s="140">
        <v>2024</v>
      </c>
      <c r="B95" s="146">
        <v>45628</v>
      </c>
      <c r="C95" s="135" t="s">
        <v>328</v>
      </c>
      <c r="D95" s="135">
        <v>68657</v>
      </c>
      <c r="E95" s="135" t="s">
        <v>107</v>
      </c>
      <c r="F95" s="135" t="s">
        <v>329</v>
      </c>
      <c r="G95" s="136">
        <v>567885</v>
      </c>
      <c r="H95" s="137" t="s">
        <v>103</v>
      </c>
      <c r="I95" s="136">
        <v>45431</v>
      </c>
      <c r="J95" s="147">
        <v>613316</v>
      </c>
      <c r="K95" s="135" t="s">
        <v>329</v>
      </c>
      <c r="L95" s="135" t="s">
        <v>330</v>
      </c>
      <c r="M95" s="130" t="str">
        <f>+VLOOKUP(D95,[5]CHECK!D$2:M$1028,10,0)</f>
        <v>đã thanh toán 17.01.2025</v>
      </c>
    </row>
    <row r="96" spans="1:13" x14ac:dyDescent="0.25">
      <c r="A96" s="140">
        <v>2024</v>
      </c>
      <c r="B96" s="146">
        <v>45628</v>
      </c>
      <c r="C96" s="135" t="s">
        <v>331</v>
      </c>
      <c r="D96" s="135">
        <v>68658</v>
      </c>
      <c r="E96" s="135" t="s">
        <v>107</v>
      </c>
      <c r="F96" s="135" t="s">
        <v>325</v>
      </c>
      <c r="G96" s="136">
        <v>867900</v>
      </c>
      <c r="H96" s="137" t="s">
        <v>103</v>
      </c>
      <c r="I96" s="136">
        <v>69432</v>
      </c>
      <c r="J96" s="147">
        <v>937332</v>
      </c>
      <c r="K96" s="135" t="s">
        <v>325</v>
      </c>
      <c r="L96" s="135" t="s">
        <v>326</v>
      </c>
      <c r="M96" s="130" t="str">
        <f>+VLOOKUP(D96,[5]CHECK!D$2:M$1028,10,0)</f>
        <v>đã thanh toán 17.01.2025</v>
      </c>
    </row>
    <row r="97" spans="1:13" x14ac:dyDescent="0.25">
      <c r="A97" s="140">
        <v>2024</v>
      </c>
      <c r="B97" s="146">
        <v>45628</v>
      </c>
      <c r="C97" s="135" t="s">
        <v>332</v>
      </c>
      <c r="D97" s="135">
        <v>68659</v>
      </c>
      <c r="E97" s="135" t="s">
        <v>107</v>
      </c>
      <c r="F97" s="135" t="s">
        <v>333</v>
      </c>
      <c r="G97" s="136">
        <v>1136789</v>
      </c>
      <c r="H97" s="137" t="s">
        <v>103</v>
      </c>
      <c r="I97" s="136">
        <v>90943</v>
      </c>
      <c r="J97" s="147">
        <v>1227732</v>
      </c>
      <c r="K97" s="135" t="s">
        <v>333</v>
      </c>
      <c r="L97" s="135" t="s">
        <v>334</v>
      </c>
      <c r="M97" s="130" t="str">
        <f>+VLOOKUP(D97,[5]CHECK!D$2:M$1028,10,0)</f>
        <v>đã thanh toán 17.01.2025</v>
      </c>
    </row>
    <row r="98" spans="1:13" x14ac:dyDescent="0.25">
      <c r="A98" s="140">
        <v>2024</v>
      </c>
      <c r="B98" s="146">
        <v>45628</v>
      </c>
      <c r="C98" s="135" t="s">
        <v>335</v>
      </c>
      <c r="D98" s="135">
        <v>68660</v>
      </c>
      <c r="E98" s="135" t="s">
        <v>107</v>
      </c>
      <c r="F98" s="135" t="s">
        <v>316</v>
      </c>
      <c r="G98" s="136">
        <v>555290</v>
      </c>
      <c r="H98" s="137" t="s">
        <v>103</v>
      </c>
      <c r="I98" s="136">
        <v>44423</v>
      </c>
      <c r="J98" s="147">
        <v>599713</v>
      </c>
      <c r="K98" s="135" t="s">
        <v>316</v>
      </c>
      <c r="L98" s="135" t="s">
        <v>317</v>
      </c>
      <c r="M98" s="130" t="str">
        <f>+VLOOKUP(D98,[5]CHECK!D$2:M$1028,10,0)</f>
        <v>đã thanh toán 17.01.2025</v>
      </c>
    </row>
    <row r="99" spans="1:13" x14ac:dyDescent="0.25">
      <c r="A99" s="140">
        <v>2024</v>
      </c>
      <c r="B99" s="146">
        <v>45628</v>
      </c>
      <c r="C99" s="135" t="s">
        <v>336</v>
      </c>
      <c r="D99" s="135">
        <v>68661</v>
      </c>
      <c r="E99" s="135" t="s">
        <v>107</v>
      </c>
      <c r="F99" s="135" t="s">
        <v>212</v>
      </c>
      <c r="G99" s="136">
        <v>3123152</v>
      </c>
      <c r="H99" s="137" t="s">
        <v>103</v>
      </c>
      <c r="I99" s="136">
        <v>249852</v>
      </c>
      <c r="J99" s="147">
        <v>3373004</v>
      </c>
      <c r="K99" s="135" t="s">
        <v>212</v>
      </c>
      <c r="L99" s="135" t="s">
        <v>213</v>
      </c>
      <c r="M99" s="130" t="str">
        <f>+VLOOKUP(D99,[5]CHECK!D$2:M$1028,10,0)</f>
        <v>đã thanh toán 17.01.2025</v>
      </c>
    </row>
    <row r="100" spans="1:13" x14ac:dyDescent="0.25">
      <c r="A100" s="140">
        <v>2024</v>
      </c>
      <c r="B100" s="146">
        <v>45628</v>
      </c>
      <c r="C100" s="135" t="s">
        <v>337</v>
      </c>
      <c r="D100" s="135">
        <v>68662</v>
      </c>
      <c r="E100" s="135" t="s">
        <v>107</v>
      </c>
      <c r="F100" s="135" t="s">
        <v>338</v>
      </c>
      <c r="G100" s="136">
        <v>1468620</v>
      </c>
      <c r="H100" s="137" t="s">
        <v>103</v>
      </c>
      <c r="I100" s="136">
        <v>117490</v>
      </c>
      <c r="J100" s="147">
        <v>1586110</v>
      </c>
      <c r="K100" s="135" t="s">
        <v>338</v>
      </c>
      <c r="L100" s="135" t="s">
        <v>339</v>
      </c>
      <c r="M100" s="130" t="str">
        <f>+VLOOKUP(D100,[5]CHECK!D$2:M$1028,10,0)</f>
        <v>đã thanh toán 17.01.2025</v>
      </c>
    </row>
    <row r="101" spans="1:13" x14ac:dyDescent="0.25">
      <c r="A101" s="140">
        <v>2024</v>
      </c>
      <c r="B101" s="146">
        <v>45628</v>
      </c>
      <c r="C101" s="135" t="s">
        <v>340</v>
      </c>
      <c r="D101" s="135">
        <v>68663</v>
      </c>
      <c r="E101" s="135" t="s">
        <v>107</v>
      </c>
      <c r="F101" s="135" t="s">
        <v>193</v>
      </c>
      <c r="G101" s="136">
        <v>734310</v>
      </c>
      <c r="H101" s="137" t="s">
        <v>103</v>
      </c>
      <c r="I101" s="136">
        <v>58745</v>
      </c>
      <c r="J101" s="147">
        <v>793055</v>
      </c>
      <c r="K101" s="135" t="s">
        <v>193</v>
      </c>
      <c r="L101" s="135" t="s">
        <v>194</v>
      </c>
      <c r="M101" s="130" t="str">
        <f>+VLOOKUP(D101,[5]CHECK!D$2:M$1028,10,0)</f>
        <v>đã thanh toán 17.01.2025</v>
      </c>
    </row>
    <row r="102" spans="1:13" x14ac:dyDescent="0.25">
      <c r="A102" s="140">
        <v>2024</v>
      </c>
      <c r="B102" s="146">
        <v>45628</v>
      </c>
      <c r="C102" s="135" t="s">
        <v>341</v>
      </c>
      <c r="D102" s="135">
        <v>68664</v>
      </c>
      <c r="E102" s="135" t="s">
        <v>107</v>
      </c>
      <c r="F102" s="135" t="s">
        <v>342</v>
      </c>
      <c r="G102" s="136">
        <v>496650</v>
      </c>
      <c r="H102" s="137" t="s">
        <v>103</v>
      </c>
      <c r="I102" s="136">
        <v>39732</v>
      </c>
      <c r="J102" s="147">
        <v>536382</v>
      </c>
      <c r="K102" s="135" t="s">
        <v>342</v>
      </c>
      <c r="L102" s="135" t="s">
        <v>343</v>
      </c>
      <c r="M102" s="130" t="str">
        <f>+VLOOKUP(D102,[5]CHECK!D$2:M$1028,10,0)</f>
        <v>đã thanh toán 17.01.2025</v>
      </c>
    </row>
    <row r="103" spans="1:13" x14ac:dyDescent="0.25">
      <c r="A103" s="140">
        <v>2024</v>
      </c>
      <c r="B103" s="146">
        <v>45628</v>
      </c>
      <c r="C103" s="135" t="s">
        <v>344</v>
      </c>
      <c r="D103" s="135">
        <v>68665</v>
      </c>
      <c r="E103" s="135" t="s">
        <v>107</v>
      </c>
      <c r="F103" s="135" t="s">
        <v>345</v>
      </c>
      <c r="G103" s="136">
        <v>1132781</v>
      </c>
      <c r="H103" s="137" t="s">
        <v>103</v>
      </c>
      <c r="I103" s="136">
        <v>90622</v>
      </c>
      <c r="J103" s="147">
        <v>1223403</v>
      </c>
      <c r="K103" s="135" t="s">
        <v>212</v>
      </c>
      <c r="L103" s="135" t="s">
        <v>213</v>
      </c>
      <c r="M103" s="130" t="str">
        <f>+VLOOKUP(D103,[5]CHECK!D$2:M$1028,10,0)</f>
        <v>đã thanh toán 17.01.2025</v>
      </c>
    </row>
    <row r="104" spans="1:13" x14ac:dyDescent="0.25">
      <c r="A104" s="140">
        <v>2024</v>
      </c>
      <c r="B104" s="146">
        <v>45628</v>
      </c>
      <c r="C104" s="135" t="s">
        <v>346</v>
      </c>
      <c r="D104" s="135">
        <v>68666</v>
      </c>
      <c r="E104" s="135" t="s">
        <v>107</v>
      </c>
      <c r="F104" s="135" t="s">
        <v>347</v>
      </c>
      <c r="G104" s="136">
        <v>886086</v>
      </c>
      <c r="H104" s="137" t="s">
        <v>103</v>
      </c>
      <c r="I104" s="136">
        <v>70887</v>
      </c>
      <c r="J104" s="147">
        <v>956973</v>
      </c>
      <c r="K104" s="135" t="s">
        <v>142</v>
      </c>
      <c r="L104" s="135" t="s">
        <v>143</v>
      </c>
      <c r="M104" s="130" t="str">
        <f>+VLOOKUP(D104,[5]CHECK!D$2:M$1028,10,0)</f>
        <v>đã thanh toán 17.01.2025</v>
      </c>
    </row>
    <row r="105" spans="1:13" x14ac:dyDescent="0.25">
      <c r="A105" s="140">
        <v>2024</v>
      </c>
      <c r="B105" s="146">
        <v>45628</v>
      </c>
      <c r="C105" s="135" t="s">
        <v>348</v>
      </c>
      <c r="D105" s="135">
        <v>68667</v>
      </c>
      <c r="E105" s="135" t="s">
        <v>107</v>
      </c>
      <c r="F105" s="135" t="s">
        <v>349</v>
      </c>
      <c r="G105" s="136">
        <v>652968</v>
      </c>
      <c r="H105" s="137" t="s">
        <v>103</v>
      </c>
      <c r="I105" s="136">
        <v>52237</v>
      </c>
      <c r="J105" s="147">
        <v>705205</v>
      </c>
      <c r="K105" s="135" t="s">
        <v>142</v>
      </c>
      <c r="L105" s="135" t="s">
        <v>143</v>
      </c>
      <c r="M105" s="130" t="str">
        <f>+VLOOKUP(D105,[5]CHECK!D$2:M$1028,10,0)</f>
        <v>đã thanh toán 17.01.2025</v>
      </c>
    </row>
    <row r="106" spans="1:13" x14ac:dyDescent="0.25">
      <c r="A106" s="140">
        <v>2024</v>
      </c>
      <c r="B106" s="146">
        <v>45629</v>
      </c>
      <c r="C106" s="135" t="s">
        <v>350</v>
      </c>
      <c r="D106" s="135">
        <v>785</v>
      </c>
      <c r="E106" s="135" t="s">
        <v>351</v>
      </c>
      <c r="F106" s="135" t="s">
        <v>352</v>
      </c>
      <c r="G106" s="136">
        <v>-334270</v>
      </c>
      <c r="H106" s="137" t="s">
        <v>103</v>
      </c>
      <c r="I106" s="136">
        <v>-26742</v>
      </c>
      <c r="J106" s="147">
        <v>-361012</v>
      </c>
      <c r="K106" s="135" t="s">
        <v>142</v>
      </c>
      <c r="L106" s="135" t="s">
        <v>143</v>
      </c>
      <c r="M106" s="130" t="s">
        <v>1800</v>
      </c>
    </row>
    <row r="107" spans="1:13" x14ac:dyDescent="0.25">
      <c r="A107" s="140">
        <v>2024</v>
      </c>
      <c r="B107" s="146">
        <v>45629</v>
      </c>
      <c r="C107" s="135" t="s">
        <v>353</v>
      </c>
      <c r="D107" s="135">
        <v>68677</v>
      </c>
      <c r="E107" s="135" t="s">
        <v>107</v>
      </c>
      <c r="F107" s="135" t="s">
        <v>354</v>
      </c>
      <c r="G107" s="136">
        <v>1625412</v>
      </c>
      <c r="H107" s="137" t="s">
        <v>103</v>
      </c>
      <c r="I107" s="136">
        <v>130033</v>
      </c>
      <c r="J107" s="147">
        <v>1755445</v>
      </c>
      <c r="K107" s="135" t="s">
        <v>355</v>
      </c>
      <c r="L107" s="135" t="s">
        <v>356</v>
      </c>
      <c r="M107" s="130" t="str">
        <f>+VLOOKUP(D107,[5]CHECK!D$2:M$1028,10,0)</f>
        <v>đã thanh toán 17.01.2025</v>
      </c>
    </row>
    <row r="108" spans="1:13" x14ac:dyDescent="0.25">
      <c r="A108" s="140">
        <v>2024</v>
      </c>
      <c r="B108" s="146">
        <v>45629</v>
      </c>
      <c r="C108" s="135" t="s">
        <v>357</v>
      </c>
      <c r="D108" s="135">
        <v>68681</v>
      </c>
      <c r="E108" s="135" t="s">
        <v>107</v>
      </c>
      <c r="F108" s="135" t="s">
        <v>358</v>
      </c>
      <c r="G108" s="136">
        <v>2767335</v>
      </c>
      <c r="H108" s="137" t="s">
        <v>103</v>
      </c>
      <c r="I108" s="136">
        <v>221387</v>
      </c>
      <c r="J108" s="147">
        <v>2988722</v>
      </c>
      <c r="K108" s="135" t="s">
        <v>358</v>
      </c>
      <c r="L108" s="135" t="s">
        <v>359</v>
      </c>
      <c r="M108" s="130" t="str">
        <f>+VLOOKUP(D108,[5]CHECK!D$2:M$1028,10,0)</f>
        <v>đã thanh toán 17.01.2025</v>
      </c>
    </row>
    <row r="109" spans="1:13" x14ac:dyDescent="0.25">
      <c r="A109" s="140">
        <v>2024</v>
      </c>
      <c r="B109" s="146">
        <v>45629</v>
      </c>
      <c r="C109" s="135" t="s">
        <v>360</v>
      </c>
      <c r="D109" s="135">
        <v>68682</v>
      </c>
      <c r="E109" s="135" t="s">
        <v>107</v>
      </c>
      <c r="F109" s="135" t="s">
        <v>361</v>
      </c>
      <c r="G109" s="136">
        <v>2480260</v>
      </c>
      <c r="H109" s="137" t="s">
        <v>103</v>
      </c>
      <c r="I109" s="136">
        <v>198421</v>
      </c>
      <c r="J109" s="147">
        <v>2678681</v>
      </c>
      <c r="K109" s="135" t="s">
        <v>361</v>
      </c>
      <c r="L109" s="135" t="s">
        <v>362</v>
      </c>
      <c r="M109" s="130" t="str">
        <f>+VLOOKUP(D109,[5]CHECK!D$2:M$1028,10,0)</f>
        <v>đã thanh toán 17.01.2025</v>
      </c>
    </row>
    <row r="110" spans="1:13" x14ac:dyDescent="0.25">
      <c r="A110" s="140">
        <v>2024</v>
      </c>
      <c r="B110" s="146">
        <v>45629</v>
      </c>
      <c r="C110" s="135" t="s">
        <v>363</v>
      </c>
      <c r="D110" s="135">
        <v>68686</v>
      </c>
      <c r="E110" s="135" t="s">
        <v>107</v>
      </c>
      <c r="F110" s="135" t="s">
        <v>364</v>
      </c>
      <c r="G110" s="136">
        <v>451845</v>
      </c>
      <c r="H110" s="137" t="s">
        <v>103</v>
      </c>
      <c r="I110" s="136">
        <v>36148</v>
      </c>
      <c r="J110" s="147">
        <v>487993</v>
      </c>
      <c r="K110" s="135" t="s">
        <v>104</v>
      </c>
      <c r="L110" s="135" t="s">
        <v>105</v>
      </c>
      <c r="M110" s="130" t="str">
        <f>+VLOOKUP(D110,[5]CHECK!D$2:M$1028,10,0)</f>
        <v>đã thanh toán 17.01.2025</v>
      </c>
    </row>
    <row r="111" spans="1:13" x14ac:dyDescent="0.25">
      <c r="A111" s="140">
        <v>2024</v>
      </c>
      <c r="B111" s="146">
        <v>45629</v>
      </c>
      <c r="C111" s="135" t="s">
        <v>365</v>
      </c>
      <c r="D111" s="135">
        <v>68689</v>
      </c>
      <c r="E111" s="135" t="s">
        <v>107</v>
      </c>
      <c r="F111" s="135" t="s">
        <v>366</v>
      </c>
      <c r="G111" s="136">
        <v>700329</v>
      </c>
      <c r="H111" s="137" t="s">
        <v>103</v>
      </c>
      <c r="I111" s="136">
        <v>56026</v>
      </c>
      <c r="J111" s="147">
        <v>756355</v>
      </c>
      <c r="K111" s="135" t="s">
        <v>104</v>
      </c>
      <c r="L111" s="135" t="s">
        <v>105</v>
      </c>
      <c r="M111" s="130" t="str">
        <f>+VLOOKUP(D111,[5]CHECK!D$2:M$1028,10,0)</f>
        <v>đã thanh toán 17.01.2025</v>
      </c>
    </row>
    <row r="112" spans="1:13" x14ac:dyDescent="0.25">
      <c r="A112" s="140">
        <v>2024</v>
      </c>
      <c r="B112" s="146">
        <v>45629</v>
      </c>
      <c r="C112" s="135" t="s">
        <v>367</v>
      </c>
      <c r="D112" s="135">
        <v>68691</v>
      </c>
      <c r="E112" s="135" t="s">
        <v>107</v>
      </c>
      <c r="F112" s="135" t="s">
        <v>368</v>
      </c>
      <c r="G112" s="136">
        <v>1082923</v>
      </c>
      <c r="H112" s="137" t="s">
        <v>103</v>
      </c>
      <c r="I112" s="136">
        <v>86634</v>
      </c>
      <c r="J112" s="147">
        <v>1169557</v>
      </c>
      <c r="K112" s="135" t="s">
        <v>368</v>
      </c>
      <c r="L112" s="135" t="s">
        <v>369</v>
      </c>
      <c r="M112" s="130" t="str">
        <f>+VLOOKUP(D112,[5]CHECK!D$2:M$1028,10,0)</f>
        <v>đã thanh toán 17.01.2025</v>
      </c>
    </row>
    <row r="113" spans="1:13" x14ac:dyDescent="0.25">
      <c r="A113" s="140">
        <v>2024</v>
      </c>
      <c r="B113" s="146">
        <v>45629</v>
      </c>
      <c r="C113" s="135" t="s">
        <v>370</v>
      </c>
      <c r="D113" s="135">
        <v>68702</v>
      </c>
      <c r="E113" s="135" t="s">
        <v>107</v>
      </c>
      <c r="F113" s="135" t="s">
        <v>371</v>
      </c>
      <c r="G113" s="136">
        <v>513187</v>
      </c>
      <c r="H113" s="137" t="s">
        <v>103</v>
      </c>
      <c r="I113" s="136">
        <v>41055</v>
      </c>
      <c r="J113" s="147">
        <v>554242</v>
      </c>
      <c r="K113" s="135" t="s">
        <v>104</v>
      </c>
      <c r="L113" s="135" t="s">
        <v>105</v>
      </c>
      <c r="M113" s="130" t="str">
        <f>+VLOOKUP(D113,[5]CHECK!D$2:M$1028,10,0)</f>
        <v>đã thanh toán 17.01.2025</v>
      </c>
    </row>
    <row r="114" spans="1:13" x14ac:dyDescent="0.25">
      <c r="A114" s="140">
        <v>2024</v>
      </c>
      <c r="B114" s="146">
        <v>45629</v>
      </c>
      <c r="C114" s="135" t="s">
        <v>372</v>
      </c>
      <c r="D114" s="135">
        <v>68703</v>
      </c>
      <c r="E114" s="135" t="s">
        <v>107</v>
      </c>
      <c r="F114" s="135" t="s">
        <v>373</v>
      </c>
      <c r="G114" s="136">
        <v>810810</v>
      </c>
      <c r="H114" s="137" t="s">
        <v>103</v>
      </c>
      <c r="I114" s="136">
        <v>64865</v>
      </c>
      <c r="J114" s="147">
        <v>875675</v>
      </c>
      <c r="K114" s="135" t="s">
        <v>104</v>
      </c>
      <c r="L114" s="135" t="s">
        <v>105</v>
      </c>
      <c r="M114" s="130" t="str">
        <f>+VLOOKUP(D114,[5]CHECK!D$2:M$1028,10,0)</f>
        <v>đã thanh toán 17.01.2025</v>
      </c>
    </row>
    <row r="115" spans="1:13" x14ac:dyDescent="0.25">
      <c r="A115" s="140">
        <v>2024</v>
      </c>
      <c r="B115" s="146">
        <v>45629</v>
      </c>
      <c r="C115" s="135" t="s">
        <v>374</v>
      </c>
      <c r="D115" s="135">
        <v>68704</v>
      </c>
      <c r="E115" s="135" t="s">
        <v>107</v>
      </c>
      <c r="F115" s="135" t="s">
        <v>375</v>
      </c>
      <c r="G115" s="136">
        <v>522701</v>
      </c>
      <c r="H115" s="137" t="s">
        <v>103</v>
      </c>
      <c r="I115" s="136">
        <v>41816</v>
      </c>
      <c r="J115" s="147">
        <v>564517</v>
      </c>
      <c r="K115" s="135" t="s">
        <v>104</v>
      </c>
      <c r="L115" s="135" t="s">
        <v>105</v>
      </c>
      <c r="M115" s="130" t="str">
        <f>+VLOOKUP(D115,[5]CHECK!D$2:M$1028,10,0)</f>
        <v>đã thanh toán 17.01.2025</v>
      </c>
    </row>
    <row r="116" spans="1:13" x14ac:dyDescent="0.25">
      <c r="A116" s="140">
        <v>2024</v>
      </c>
      <c r="B116" s="146">
        <v>45629</v>
      </c>
      <c r="C116" s="135" t="s">
        <v>376</v>
      </c>
      <c r="D116" s="135">
        <v>68707</v>
      </c>
      <c r="E116" s="135" t="s">
        <v>107</v>
      </c>
      <c r="F116" s="135" t="s">
        <v>377</v>
      </c>
      <c r="G116" s="136">
        <v>810810</v>
      </c>
      <c r="H116" s="137" t="s">
        <v>103</v>
      </c>
      <c r="I116" s="136">
        <v>64865</v>
      </c>
      <c r="J116" s="147">
        <v>875675</v>
      </c>
      <c r="K116" s="135" t="s">
        <v>104</v>
      </c>
      <c r="L116" s="135" t="s">
        <v>105</v>
      </c>
      <c r="M116" s="130" t="str">
        <f>+VLOOKUP(D116,[5]CHECK!D$2:M$1028,10,0)</f>
        <v>đã thanh toán 17.01.2025</v>
      </c>
    </row>
    <row r="117" spans="1:13" x14ac:dyDescent="0.25">
      <c r="A117" s="140">
        <v>2024</v>
      </c>
      <c r="B117" s="146">
        <v>45629</v>
      </c>
      <c r="C117" s="135" t="s">
        <v>378</v>
      </c>
      <c r="D117" s="135">
        <v>68709</v>
      </c>
      <c r="E117" s="135" t="s">
        <v>107</v>
      </c>
      <c r="F117" s="135" t="s">
        <v>379</v>
      </c>
      <c r="G117" s="136">
        <v>737771</v>
      </c>
      <c r="H117" s="137" t="s">
        <v>103</v>
      </c>
      <c r="I117" s="136">
        <v>59022</v>
      </c>
      <c r="J117" s="147">
        <v>796793</v>
      </c>
      <c r="K117" s="135" t="s">
        <v>104</v>
      </c>
      <c r="L117" s="135" t="s">
        <v>105</v>
      </c>
      <c r="M117" s="130" t="str">
        <f>+VLOOKUP(D117,[5]CHECK!D$2:M$1028,10,0)</f>
        <v>đã thanh toán 17.01.2025</v>
      </c>
    </row>
    <row r="118" spans="1:13" x14ac:dyDescent="0.25">
      <c r="A118" s="140">
        <v>2024</v>
      </c>
      <c r="B118" s="146">
        <v>45629</v>
      </c>
      <c r="C118" s="135" t="s">
        <v>380</v>
      </c>
      <c r="D118" s="135">
        <v>68710</v>
      </c>
      <c r="E118" s="135" t="s">
        <v>107</v>
      </c>
      <c r="F118" s="135" t="s">
        <v>381</v>
      </c>
      <c r="G118" s="136">
        <v>533904</v>
      </c>
      <c r="H118" s="137" t="s">
        <v>103</v>
      </c>
      <c r="I118" s="136">
        <v>42712</v>
      </c>
      <c r="J118" s="147">
        <v>576616</v>
      </c>
      <c r="K118" s="135" t="s">
        <v>104</v>
      </c>
      <c r="L118" s="135" t="s">
        <v>105</v>
      </c>
      <c r="M118" s="130" t="str">
        <f>+VLOOKUP(D118,[5]CHECK!D$2:M$1028,10,0)</f>
        <v>đã thanh toán 17.01.2025</v>
      </c>
    </row>
    <row r="119" spans="1:13" x14ac:dyDescent="0.25">
      <c r="A119" s="140">
        <v>2024</v>
      </c>
      <c r="B119" s="146">
        <v>45629</v>
      </c>
      <c r="C119" s="135" t="s">
        <v>382</v>
      </c>
      <c r="D119" s="135">
        <v>68711</v>
      </c>
      <c r="E119" s="135" t="s">
        <v>107</v>
      </c>
      <c r="F119" s="135" t="s">
        <v>383</v>
      </c>
      <c r="G119" s="136">
        <v>487593</v>
      </c>
      <c r="H119" s="137" t="s">
        <v>103</v>
      </c>
      <c r="I119" s="136">
        <v>39007</v>
      </c>
      <c r="J119" s="147">
        <v>526600</v>
      </c>
      <c r="K119" s="135" t="s">
        <v>104</v>
      </c>
      <c r="L119" s="135" t="s">
        <v>105</v>
      </c>
      <c r="M119" s="130" t="str">
        <f>+VLOOKUP(D119,[5]CHECK!D$2:M$1028,10,0)</f>
        <v>đã thanh toán 17.01.2025</v>
      </c>
    </row>
    <row r="120" spans="1:13" x14ac:dyDescent="0.25">
      <c r="A120" s="140">
        <v>2024</v>
      </c>
      <c r="B120" s="146">
        <v>45629</v>
      </c>
      <c r="C120" s="135" t="s">
        <v>384</v>
      </c>
      <c r="D120" s="135">
        <v>68713</v>
      </c>
      <c r="E120" s="135" t="s">
        <v>107</v>
      </c>
      <c r="F120" s="135" t="s">
        <v>385</v>
      </c>
      <c r="G120" s="136">
        <v>1293695</v>
      </c>
      <c r="H120" s="137" t="s">
        <v>103</v>
      </c>
      <c r="I120" s="136">
        <v>103496</v>
      </c>
      <c r="J120" s="147">
        <v>1397191</v>
      </c>
      <c r="K120" s="135" t="s">
        <v>104</v>
      </c>
      <c r="L120" s="135" t="s">
        <v>105</v>
      </c>
      <c r="M120" s="130" t="str">
        <f>+VLOOKUP(D120,[5]CHECK!D$2:M$1028,10,0)</f>
        <v>đã thanh toán 17.01.2025</v>
      </c>
    </row>
    <row r="121" spans="1:13" x14ac:dyDescent="0.25">
      <c r="A121" s="140">
        <v>2024</v>
      </c>
      <c r="B121" s="146">
        <v>45629</v>
      </c>
      <c r="C121" s="135" t="s">
        <v>386</v>
      </c>
      <c r="D121" s="135">
        <v>68714</v>
      </c>
      <c r="E121" s="135" t="s">
        <v>107</v>
      </c>
      <c r="F121" s="135" t="s">
        <v>387</v>
      </c>
      <c r="G121" s="136">
        <v>2681885</v>
      </c>
      <c r="H121" s="137" t="s">
        <v>103</v>
      </c>
      <c r="I121" s="136">
        <v>214551</v>
      </c>
      <c r="J121" s="147">
        <v>2896436</v>
      </c>
      <c r="K121" s="135" t="s">
        <v>387</v>
      </c>
      <c r="L121" s="135" t="s">
        <v>388</v>
      </c>
      <c r="M121" s="130" t="str">
        <f>+VLOOKUP(D121,[5]CHECK!D$2:M$1028,10,0)</f>
        <v>đã thanh toán 17.01.2025</v>
      </c>
    </row>
    <row r="122" spans="1:13" x14ac:dyDescent="0.25">
      <c r="A122" s="140">
        <v>2024</v>
      </c>
      <c r="B122" s="146">
        <v>45629</v>
      </c>
      <c r="C122" s="135" t="s">
        <v>389</v>
      </c>
      <c r="D122" s="135">
        <v>68725</v>
      </c>
      <c r="E122" s="135" t="s">
        <v>107</v>
      </c>
      <c r="F122" s="135" t="s">
        <v>390</v>
      </c>
      <c r="G122" s="136">
        <v>1824650</v>
      </c>
      <c r="H122" s="137" t="s">
        <v>103</v>
      </c>
      <c r="I122" s="136">
        <v>145972</v>
      </c>
      <c r="J122" s="147">
        <v>1970622</v>
      </c>
      <c r="K122" s="135" t="s">
        <v>390</v>
      </c>
      <c r="L122" s="135" t="s">
        <v>391</v>
      </c>
      <c r="M122" s="130" t="str">
        <f>+VLOOKUP(D122,[5]CHECK!D$2:M$1028,10,0)</f>
        <v>đã thanh toán 17.01.2025</v>
      </c>
    </row>
    <row r="123" spans="1:13" x14ac:dyDescent="0.25">
      <c r="A123" s="140">
        <v>2024</v>
      </c>
      <c r="B123" s="146">
        <v>45629</v>
      </c>
      <c r="C123" s="135" t="s">
        <v>392</v>
      </c>
      <c r="D123" s="135">
        <v>68726</v>
      </c>
      <c r="E123" s="135" t="s">
        <v>107</v>
      </c>
      <c r="F123" s="135" t="s">
        <v>393</v>
      </c>
      <c r="G123" s="136">
        <v>530250</v>
      </c>
      <c r="H123" s="137" t="s">
        <v>103</v>
      </c>
      <c r="I123" s="136">
        <v>42420</v>
      </c>
      <c r="J123" s="147">
        <v>572670</v>
      </c>
      <c r="K123" s="135" t="s">
        <v>393</v>
      </c>
      <c r="L123" s="135" t="s">
        <v>394</v>
      </c>
      <c r="M123" s="130" t="str">
        <f>+VLOOKUP(D123,[5]CHECK!D$2:M$1028,10,0)</f>
        <v>đã thanh toán 23.01.2025</v>
      </c>
    </row>
    <row r="124" spans="1:13" x14ac:dyDescent="0.25">
      <c r="A124" s="140">
        <v>2024</v>
      </c>
      <c r="B124" s="146">
        <v>45629</v>
      </c>
      <c r="C124" s="135" t="s">
        <v>395</v>
      </c>
      <c r="D124" s="135">
        <v>68727</v>
      </c>
      <c r="E124" s="135" t="s">
        <v>107</v>
      </c>
      <c r="F124" s="135" t="s">
        <v>396</v>
      </c>
      <c r="G124" s="136">
        <v>1102500</v>
      </c>
      <c r="H124" s="137" t="s">
        <v>103</v>
      </c>
      <c r="I124" s="136">
        <v>88200</v>
      </c>
      <c r="J124" s="147">
        <v>1190700</v>
      </c>
      <c r="K124" s="135" t="s">
        <v>396</v>
      </c>
      <c r="L124" s="135" t="s">
        <v>397</v>
      </c>
      <c r="M124" s="130" t="str">
        <f>+VLOOKUP(D124,[5]CHECK!D$2:M$1028,10,0)</f>
        <v>đã thanh toán 23.01.2025</v>
      </c>
    </row>
    <row r="125" spans="1:13" x14ac:dyDescent="0.25">
      <c r="A125" s="140">
        <v>2024</v>
      </c>
      <c r="B125" s="146">
        <v>45629</v>
      </c>
      <c r="C125" s="135" t="s">
        <v>398</v>
      </c>
      <c r="D125" s="135">
        <v>68728</v>
      </c>
      <c r="E125" s="135" t="s">
        <v>107</v>
      </c>
      <c r="F125" s="135" t="s">
        <v>399</v>
      </c>
      <c r="G125" s="136">
        <v>1060500</v>
      </c>
      <c r="H125" s="137" t="s">
        <v>103</v>
      </c>
      <c r="I125" s="136">
        <v>84840</v>
      </c>
      <c r="J125" s="147">
        <v>1145340</v>
      </c>
      <c r="K125" s="135" t="s">
        <v>399</v>
      </c>
      <c r="L125" s="135" t="s">
        <v>400</v>
      </c>
      <c r="M125" s="130" t="str">
        <f>+VLOOKUP(D125,[5]CHECK!D$2:M$1028,10,0)</f>
        <v>đã thanh toán 23.01.2025</v>
      </c>
    </row>
    <row r="126" spans="1:13" x14ac:dyDescent="0.25">
      <c r="A126" s="140">
        <v>2024</v>
      </c>
      <c r="B126" s="146">
        <v>45629</v>
      </c>
      <c r="C126" s="135" t="s">
        <v>401</v>
      </c>
      <c r="D126" s="135">
        <v>68729</v>
      </c>
      <c r="E126" s="135" t="s">
        <v>107</v>
      </c>
      <c r="F126" s="135" t="s">
        <v>402</v>
      </c>
      <c r="G126" s="136">
        <v>1102500</v>
      </c>
      <c r="H126" s="137" t="s">
        <v>103</v>
      </c>
      <c r="I126" s="136">
        <v>88200</v>
      </c>
      <c r="J126" s="147">
        <v>1190700</v>
      </c>
      <c r="K126" s="135" t="s">
        <v>402</v>
      </c>
      <c r="L126" s="135" t="s">
        <v>403</v>
      </c>
      <c r="M126" s="130" t="str">
        <f>+VLOOKUP(D126,[5]CHECK!D$2:M$1028,10,0)</f>
        <v>đã thanh toán 23.01.2025</v>
      </c>
    </row>
    <row r="127" spans="1:13" x14ac:dyDescent="0.25">
      <c r="A127" s="140">
        <v>2024</v>
      </c>
      <c r="B127" s="146">
        <v>45629</v>
      </c>
      <c r="C127" s="135" t="s">
        <v>404</v>
      </c>
      <c r="D127" s="135">
        <v>68730</v>
      </c>
      <c r="E127" s="135" t="s">
        <v>107</v>
      </c>
      <c r="F127" s="135" t="s">
        <v>405</v>
      </c>
      <c r="G127" s="136">
        <v>1081500</v>
      </c>
      <c r="H127" s="137" t="s">
        <v>103</v>
      </c>
      <c r="I127" s="136">
        <v>86520</v>
      </c>
      <c r="J127" s="147">
        <v>1168020</v>
      </c>
      <c r="K127" s="135" t="s">
        <v>405</v>
      </c>
      <c r="L127" s="135" t="s">
        <v>406</v>
      </c>
      <c r="M127" s="130" t="str">
        <f>+VLOOKUP(D127,[5]CHECK!D$2:M$1028,10,0)</f>
        <v>đã thanh toán 23.01.2025</v>
      </c>
    </row>
    <row r="128" spans="1:13" x14ac:dyDescent="0.25">
      <c r="A128" s="140">
        <v>2024</v>
      </c>
      <c r="B128" s="146">
        <v>45629</v>
      </c>
      <c r="C128" s="135" t="s">
        <v>407</v>
      </c>
      <c r="D128" s="135">
        <v>68731</v>
      </c>
      <c r="E128" s="135" t="s">
        <v>107</v>
      </c>
      <c r="F128" s="135" t="s">
        <v>408</v>
      </c>
      <c r="G128" s="136">
        <v>1611750</v>
      </c>
      <c r="H128" s="137" t="s">
        <v>103</v>
      </c>
      <c r="I128" s="136">
        <v>128940</v>
      </c>
      <c r="J128" s="147">
        <v>1740690</v>
      </c>
      <c r="K128" s="135" t="s">
        <v>408</v>
      </c>
      <c r="L128" s="135" t="s">
        <v>409</v>
      </c>
      <c r="M128" s="130" t="str">
        <f>+VLOOKUP(D128,[5]CHECK!D$2:M$1028,10,0)</f>
        <v>đã thanh toán 23.01.2025</v>
      </c>
    </row>
    <row r="129" spans="1:13" x14ac:dyDescent="0.25">
      <c r="A129" s="140">
        <v>2024</v>
      </c>
      <c r="B129" s="146">
        <v>45629</v>
      </c>
      <c r="C129" s="135" t="s">
        <v>410</v>
      </c>
      <c r="D129" s="135">
        <v>68732</v>
      </c>
      <c r="E129" s="135" t="s">
        <v>107</v>
      </c>
      <c r="F129" s="135" t="s">
        <v>411</v>
      </c>
      <c r="G129" s="136">
        <v>3035550</v>
      </c>
      <c r="H129" s="137" t="s">
        <v>103</v>
      </c>
      <c r="I129" s="136">
        <v>242844</v>
      </c>
      <c r="J129" s="147">
        <v>3278394</v>
      </c>
      <c r="K129" s="135" t="s">
        <v>411</v>
      </c>
      <c r="L129" s="135" t="s">
        <v>412</v>
      </c>
      <c r="M129" s="130" t="str">
        <f>+VLOOKUP(D129,[5]CHECK!D$2:M$1028,10,0)</f>
        <v>đã thanh toán 17.01.2025</v>
      </c>
    </row>
    <row r="130" spans="1:13" x14ac:dyDescent="0.25">
      <c r="A130" s="140">
        <v>2024</v>
      </c>
      <c r="B130" s="146">
        <v>45629</v>
      </c>
      <c r="C130" s="135" t="s">
        <v>413</v>
      </c>
      <c r="D130" s="135">
        <v>68733</v>
      </c>
      <c r="E130" s="135" t="s">
        <v>107</v>
      </c>
      <c r="F130" s="135" t="s">
        <v>414</v>
      </c>
      <c r="G130" s="136">
        <v>1924970</v>
      </c>
      <c r="H130" s="137" t="s">
        <v>103</v>
      </c>
      <c r="I130" s="136">
        <v>153998</v>
      </c>
      <c r="J130" s="147">
        <v>2078968</v>
      </c>
      <c r="K130" s="135" t="s">
        <v>414</v>
      </c>
      <c r="L130" s="135" t="s">
        <v>415</v>
      </c>
      <c r="M130" s="130" t="str">
        <f>+VLOOKUP(D130,[5]CHECK!D$2:M$1028,10,0)</f>
        <v>đã thanh toán 17.01.2025</v>
      </c>
    </row>
    <row r="131" spans="1:13" x14ac:dyDescent="0.25">
      <c r="A131" s="140">
        <v>2024</v>
      </c>
      <c r="B131" s="146">
        <v>45629</v>
      </c>
      <c r="C131" s="135" t="s">
        <v>416</v>
      </c>
      <c r="D131" s="135">
        <v>68734</v>
      </c>
      <c r="E131" s="135" t="s">
        <v>107</v>
      </c>
      <c r="F131" s="135" t="s">
        <v>402</v>
      </c>
      <c r="G131" s="136">
        <v>1502925</v>
      </c>
      <c r="H131" s="137" t="s">
        <v>103</v>
      </c>
      <c r="I131" s="136">
        <v>120234</v>
      </c>
      <c r="J131" s="147">
        <v>1623159</v>
      </c>
      <c r="K131" s="135" t="s">
        <v>402</v>
      </c>
      <c r="L131" s="135" t="s">
        <v>403</v>
      </c>
      <c r="M131" s="130" t="str">
        <f>+VLOOKUP(D131,[5]CHECK!D$2:M$1028,10,0)</f>
        <v>đã thanh toán 17.01.2025</v>
      </c>
    </row>
    <row r="132" spans="1:13" x14ac:dyDescent="0.25">
      <c r="A132" s="140">
        <v>2024</v>
      </c>
      <c r="B132" s="146">
        <v>45629</v>
      </c>
      <c r="C132" s="135" t="s">
        <v>417</v>
      </c>
      <c r="D132" s="135">
        <v>68735</v>
      </c>
      <c r="E132" s="135" t="s">
        <v>107</v>
      </c>
      <c r="F132" s="135" t="s">
        <v>408</v>
      </c>
      <c r="G132" s="136">
        <v>6885490</v>
      </c>
      <c r="H132" s="137" t="s">
        <v>103</v>
      </c>
      <c r="I132" s="136">
        <v>550839</v>
      </c>
      <c r="J132" s="147">
        <v>7436329</v>
      </c>
      <c r="K132" s="135" t="s">
        <v>408</v>
      </c>
      <c r="L132" s="135" t="s">
        <v>409</v>
      </c>
      <c r="M132" s="130" t="str">
        <f>+VLOOKUP(D132,[5]CHECK!D$2:M$1028,10,0)</f>
        <v>đã thanh toán 17.01.2025</v>
      </c>
    </row>
    <row r="133" spans="1:13" x14ac:dyDescent="0.25">
      <c r="A133" s="140">
        <v>2024</v>
      </c>
      <c r="B133" s="146">
        <v>45629</v>
      </c>
      <c r="C133" s="135" t="s">
        <v>418</v>
      </c>
      <c r="D133" s="135">
        <v>68736</v>
      </c>
      <c r="E133" s="135" t="s">
        <v>107</v>
      </c>
      <c r="F133" s="135" t="s">
        <v>405</v>
      </c>
      <c r="G133" s="136">
        <v>734310</v>
      </c>
      <c r="H133" s="137" t="s">
        <v>103</v>
      </c>
      <c r="I133" s="136">
        <v>58745</v>
      </c>
      <c r="J133" s="147">
        <v>793055</v>
      </c>
      <c r="K133" s="135" t="s">
        <v>405</v>
      </c>
      <c r="L133" s="135" t="s">
        <v>406</v>
      </c>
      <c r="M133" s="130" t="str">
        <f>+VLOOKUP(D133,[5]CHECK!D$2:M$1028,10,0)</f>
        <v>đã thanh toán 17.01.2025</v>
      </c>
    </row>
    <row r="134" spans="1:13" x14ac:dyDescent="0.25">
      <c r="A134" s="140">
        <v>2024</v>
      </c>
      <c r="B134" s="146">
        <v>45629</v>
      </c>
      <c r="C134" s="135" t="s">
        <v>419</v>
      </c>
      <c r="D134" s="135">
        <v>68737</v>
      </c>
      <c r="E134" s="135" t="s">
        <v>107</v>
      </c>
      <c r="F134" s="135" t="s">
        <v>399</v>
      </c>
      <c r="G134" s="136">
        <v>1110580</v>
      </c>
      <c r="H134" s="137" t="s">
        <v>103</v>
      </c>
      <c r="I134" s="136">
        <v>88846</v>
      </c>
      <c r="J134" s="147">
        <v>1199426</v>
      </c>
      <c r="K134" s="135" t="s">
        <v>399</v>
      </c>
      <c r="L134" s="135" t="s">
        <v>400</v>
      </c>
      <c r="M134" s="130" t="str">
        <f>+VLOOKUP(D134,[5]CHECK!D$2:M$1028,10,0)</f>
        <v>đã thanh toán 17.01.2025</v>
      </c>
    </row>
    <row r="135" spans="1:13" x14ac:dyDescent="0.25">
      <c r="A135" s="140">
        <v>2024</v>
      </c>
      <c r="B135" s="146">
        <v>45629</v>
      </c>
      <c r="C135" s="135" t="s">
        <v>420</v>
      </c>
      <c r="D135" s="135">
        <v>68738</v>
      </c>
      <c r="E135" s="135" t="s">
        <v>107</v>
      </c>
      <c r="F135" s="135" t="s">
        <v>421</v>
      </c>
      <c r="G135" s="136">
        <v>6825580</v>
      </c>
      <c r="H135" s="137" t="s">
        <v>103</v>
      </c>
      <c r="I135" s="136">
        <v>546046</v>
      </c>
      <c r="J135" s="147">
        <v>7371626</v>
      </c>
      <c r="K135" s="135" t="s">
        <v>421</v>
      </c>
      <c r="L135" s="135" t="s">
        <v>422</v>
      </c>
      <c r="M135" s="130" t="str">
        <f>+VLOOKUP(D135,[5]CHECK!D$2:M$1028,10,0)</f>
        <v>đã thanh toán 17.01.2025</v>
      </c>
    </row>
    <row r="136" spans="1:13" x14ac:dyDescent="0.25">
      <c r="A136" s="140">
        <v>2024</v>
      </c>
      <c r="B136" s="146">
        <v>45629</v>
      </c>
      <c r="C136" s="135" t="s">
        <v>423</v>
      </c>
      <c r="D136" s="135">
        <v>68739</v>
      </c>
      <c r="E136" s="135" t="s">
        <v>107</v>
      </c>
      <c r="F136" s="135" t="s">
        <v>424</v>
      </c>
      <c r="G136" s="136">
        <v>734310</v>
      </c>
      <c r="H136" s="137" t="s">
        <v>103</v>
      </c>
      <c r="I136" s="136">
        <v>58745</v>
      </c>
      <c r="J136" s="147">
        <v>793055</v>
      </c>
      <c r="K136" s="135" t="s">
        <v>424</v>
      </c>
      <c r="L136" s="135" t="s">
        <v>425</v>
      </c>
      <c r="M136" s="130" t="str">
        <f>+VLOOKUP(D136,[5]CHECK!D$2:M$1028,10,0)</f>
        <v>đã thanh toán 17.01.2025</v>
      </c>
    </row>
    <row r="137" spans="1:13" x14ac:dyDescent="0.25">
      <c r="A137" s="140">
        <v>2024</v>
      </c>
      <c r="B137" s="146">
        <v>45629</v>
      </c>
      <c r="C137" s="135" t="s">
        <v>426</v>
      </c>
      <c r="D137" s="135">
        <v>68740</v>
      </c>
      <c r="E137" s="135" t="s">
        <v>107</v>
      </c>
      <c r="F137" s="135" t="s">
        <v>427</v>
      </c>
      <c r="G137" s="136">
        <v>922445</v>
      </c>
      <c r="H137" s="137" t="s">
        <v>103</v>
      </c>
      <c r="I137" s="136">
        <v>73796</v>
      </c>
      <c r="J137" s="147">
        <v>996241</v>
      </c>
      <c r="K137" s="135" t="s">
        <v>427</v>
      </c>
      <c r="L137" s="135" t="s">
        <v>428</v>
      </c>
      <c r="M137" s="130" t="str">
        <f>+VLOOKUP(D137,[5]CHECK!D$2:M$1028,10,0)</f>
        <v>đã thanh toán 17.01.2025</v>
      </c>
    </row>
    <row r="138" spans="1:13" x14ac:dyDescent="0.25">
      <c r="A138" s="140">
        <v>2024</v>
      </c>
      <c r="B138" s="146">
        <v>45629</v>
      </c>
      <c r="C138" s="135" t="s">
        <v>429</v>
      </c>
      <c r="D138" s="135">
        <v>68741</v>
      </c>
      <c r="E138" s="135" t="s">
        <v>107</v>
      </c>
      <c r="F138" s="135" t="s">
        <v>430</v>
      </c>
      <c r="G138" s="136">
        <v>496650</v>
      </c>
      <c r="H138" s="137" t="s">
        <v>103</v>
      </c>
      <c r="I138" s="136">
        <v>39732</v>
      </c>
      <c r="J138" s="147">
        <v>536382</v>
      </c>
      <c r="K138" s="135" t="s">
        <v>430</v>
      </c>
      <c r="L138" s="135" t="s">
        <v>431</v>
      </c>
      <c r="M138" s="130" t="str">
        <f>+VLOOKUP(D138,[5]CHECK!D$2:M$1028,10,0)</f>
        <v>đã thanh toán 17.01.2025</v>
      </c>
    </row>
    <row r="139" spans="1:13" x14ac:dyDescent="0.25">
      <c r="A139" s="140">
        <v>2024</v>
      </c>
      <c r="B139" s="146">
        <v>45629</v>
      </c>
      <c r="C139" s="135" t="s">
        <v>432</v>
      </c>
      <c r="D139" s="135">
        <v>68742</v>
      </c>
      <c r="E139" s="135" t="s">
        <v>107</v>
      </c>
      <c r="F139" s="135" t="s">
        <v>393</v>
      </c>
      <c r="G139" s="136">
        <v>5590308</v>
      </c>
      <c r="H139" s="137" t="s">
        <v>103</v>
      </c>
      <c r="I139" s="136">
        <v>447225</v>
      </c>
      <c r="J139" s="147">
        <v>6037533</v>
      </c>
      <c r="K139" s="135" t="s">
        <v>393</v>
      </c>
      <c r="L139" s="135" t="s">
        <v>394</v>
      </c>
      <c r="M139" s="130" t="str">
        <f>+VLOOKUP(D139,[5]CHECK!D$2:M$1028,10,0)</f>
        <v>đã thanh toán 17.01.2025</v>
      </c>
    </row>
    <row r="140" spans="1:13" x14ac:dyDescent="0.25">
      <c r="A140" s="140">
        <v>2024</v>
      </c>
      <c r="B140" s="146">
        <v>45629</v>
      </c>
      <c r="C140" s="135" t="s">
        <v>433</v>
      </c>
      <c r="D140" s="135">
        <v>68743</v>
      </c>
      <c r="E140" s="135" t="s">
        <v>107</v>
      </c>
      <c r="F140" s="135" t="s">
        <v>396</v>
      </c>
      <c r="G140" s="136">
        <v>496650</v>
      </c>
      <c r="H140" s="137" t="s">
        <v>103</v>
      </c>
      <c r="I140" s="136">
        <v>39732</v>
      </c>
      <c r="J140" s="147">
        <v>536382</v>
      </c>
      <c r="K140" s="135" t="s">
        <v>396</v>
      </c>
      <c r="L140" s="135" t="s">
        <v>397</v>
      </c>
      <c r="M140" s="130" t="str">
        <f>+VLOOKUP(D140,[5]CHECK!D$2:M$1028,10,0)</f>
        <v>đã thanh toán 17.01.2025</v>
      </c>
    </row>
    <row r="141" spans="1:13" x14ac:dyDescent="0.25">
      <c r="A141" s="140">
        <v>2024</v>
      </c>
      <c r="B141" s="146">
        <v>45629</v>
      </c>
      <c r="C141" s="135" t="s">
        <v>434</v>
      </c>
      <c r="D141" s="135">
        <v>68744</v>
      </c>
      <c r="E141" s="135" t="s">
        <v>107</v>
      </c>
      <c r="F141" s="135" t="s">
        <v>435</v>
      </c>
      <c r="G141" s="136">
        <v>496650</v>
      </c>
      <c r="H141" s="137" t="s">
        <v>103</v>
      </c>
      <c r="I141" s="136">
        <v>39732</v>
      </c>
      <c r="J141" s="147">
        <v>536382</v>
      </c>
      <c r="K141" s="135" t="s">
        <v>435</v>
      </c>
      <c r="L141" s="135" t="s">
        <v>436</v>
      </c>
      <c r="M141" s="130" t="str">
        <f>+VLOOKUP(D141,[5]CHECK!D$2:M$1028,10,0)</f>
        <v>đã thanh toán 17.01.2025</v>
      </c>
    </row>
    <row r="142" spans="1:13" x14ac:dyDescent="0.25">
      <c r="A142" s="140">
        <v>2024</v>
      </c>
      <c r="B142" s="146">
        <v>45630</v>
      </c>
      <c r="C142" s="135" t="s">
        <v>437</v>
      </c>
      <c r="D142" s="135">
        <v>770</v>
      </c>
      <c r="E142" s="135" t="s">
        <v>438</v>
      </c>
      <c r="F142" s="135" t="s">
        <v>439</v>
      </c>
      <c r="G142" s="136">
        <v>-551067</v>
      </c>
      <c r="H142" s="137" t="s">
        <v>103</v>
      </c>
      <c r="I142" s="136">
        <v>-44085</v>
      </c>
      <c r="J142" s="147">
        <v>-595152</v>
      </c>
      <c r="K142" s="135" t="s">
        <v>188</v>
      </c>
      <c r="L142" s="135" t="s">
        <v>189</v>
      </c>
      <c r="M142" s="130" t="s">
        <v>1800</v>
      </c>
    </row>
    <row r="143" spans="1:13" x14ac:dyDescent="0.25">
      <c r="A143" s="140">
        <v>2024</v>
      </c>
      <c r="B143" s="146">
        <v>45630</v>
      </c>
      <c r="C143" s="135" t="s">
        <v>440</v>
      </c>
      <c r="D143" s="135">
        <v>912</v>
      </c>
      <c r="E143" s="135" t="s">
        <v>441</v>
      </c>
      <c r="F143" s="135" t="s">
        <v>442</v>
      </c>
      <c r="G143" s="136">
        <v>-661500</v>
      </c>
      <c r="H143" s="137" t="s">
        <v>103</v>
      </c>
      <c r="I143" s="136">
        <v>-52920</v>
      </c>
      <c r="J143" s="147">
        <v>-714420</v>
      </c>
      <c r="K143" s="135" t="s">
        <v>430</v>
      </c>
      <c r="L143" s="135" t="s">
        <v>431</v>
      </c>
      <c r="M143" s="130" t="s">
        <v>1800</v>
      </c>
    </row>
    <row r="144" spans="1:13" x14ac:dyDescent="0.25">
      <c r="A144" s="140">
        <v>2024</v>
      </c>
      <c r="B144" s="146">
        <v>45630</v>
      </c>
      <c r="C144" s="135" t="s">
        <v>443</v>
      </c>
      <c r="D144" s="135">
        <v>917</v>
      </c>
      <c r="E144" s="135" t="s">
        <v>441</v>
      </c>
      <c r="F144" s="135" t="s">
        <v>444</v>
      </c>
      <c r="G144" s="136">
        <v>-111058</v>
      </c>
      <c r="H144" s="137" t="s">
        <v>103</v>
      </c>
      <c r="I144" s="136">
        <v>-8885</v>
      </c>
      <c r="J144" s="147">
        <v>-119943</v>
      </c>
      <c r="K144" s="135" t="s">
        <v>430</v>
      </c>
      <c r="L144" s="135" t="s">
        <v>431</v>
      </c>
      <c r="M144" s="130" t="s">
        <v>1800</v>
      </c>
    </row>
    <row r="145" spans="1:13" x14ac:dyDescent="0.25">
      <c r="A145" s="140">
        <v>2024</v>
      </c>
      <c r="B145" s="146">
        <v>45630</v>
      </c>
      <c r="C145" s="135" t="s">
        <v>445</v>
      </c>
      <c r="D145" s="135">
        <v>1519</v>
      </c>
      <c r="E145" s="135" t="s">
        <v>446</v>
      </c>
      <c r="F145" s="135" t="s">
        <v>447</v>
      </c>
      <c r="G145" s="136">
        <v>-1058400</v>
      </c>
      <c r="H145" s="137" t="s">
        <v>103</v>
      </c>
      <c r="I145" s="136">
        <v>-84672</v>
      </c>
      <c r="J145" s="147">
        <v>-1143072</v>
      </c>
      <c r="K145" s="135" t="s">
        <v>358</v>
      </c>
      <c r="L145" s="135" t="s">
        <v>359</v>
      </c>
      <c r="M145" s="130" t="s">
        <v>1800</v>
      </c>
    </row>
    <row r="146" spans="1:13" x14ac:dyDescent="0.25">
      <c r="A146" s="140">
        <v>2024</v>
      </c>
      <c r="B146" s="146">
        <v>45630</v>
      </c>
      <c r="C146" s="135" t="s">
        <v>448</v>
      </c>
      <c r="D146" s="135">
        <v>1620</v>
      </c>
      <c r="E146" s="135" t="s">
        <v>449</v>
      </c>
      <c r="F146" s="135" t="s">
        <v>450</v>
      </c>
      <c r="G146" s="136">
        <v>-106050</v>
      </c>
      <c r="H146" s="137" t="s">
        <v>103</v>
      </c>
      <c r="I146" s="136">
        <v>-8484</v>
      </c>
      <c r="J146" s="147">
        <v>-114534</v>
      </c>
      <c r="K146" s="135" t="s">
        <v>451</v>
      </c>
      <c r="L146" s="135" t="s">
        <v>452</v>
      </c>
      <c r="M146" s="130" t="s">
        <v>1800</v>
      </c>
    </row>
    <row r="147" spans="1:13" x14ac:dyDescent="0.25">
      <c r="A147" s="140">
        <v>2024</v>
      </c>
      <c r="B147" s="146">
        <v>45630</v>
      </c>
      <c r="C147" s="135" t="s">
        <v>453</v>
      </c>
      <c r="D147" s="135">
        <v>1895</v>
      </c>
      <c r="E147" s="135" t="s">
        <v>145</v>
      </c>
      <c r="F147" s="135" t="s">
        <v>146</v>
      </c>
      <c r="G147" s="136">
        <v>-404536</v>
      </c>
      <c r="H147" s="137" t="s">
        <v>103</v>
      </c>
      <c r="I147" s="136">
        <v>-32363</v>
      </c>
      <c r="J147" s="147">
        <v>-436899</v>
      </c>
      <c r="K147" s="135" t="s">
        <v>299</v>
      </c>
      <c r="L147" s="135" t="s">
        <v>300</v>
      </c>
      <c r="M147" s="130" t="s">
        <v>1800</v>
      </c>
    </row>
    <row r="148" spans="1:13" x14ac:dyDescent="0.25">
      <c r="A148" s="140">
        <v>2024</v>
      </c>
      <c r="B148" s="146">
        <v>45630</v>
      </c>
      <c r="C148" s="135" t="s">
        <v>454</v>
      </c>
      <c r="D148" s="135">
        <v>1896</v>
      </c>
      <c r="E148" s="135" t="s">
        <v>145</v>
      </c>
      <c r="F148" s="135" t="s">
        <v>146</v>
      </c>
      <c r="G148" s="136">
        <v>-111606</v>
      </c>
      <c r="H148" s="137" t="s">
        <v>103</v>
      </c>
      <c r="I148" s="136">
        <v>-8928</v>
      </c>
      <c r="J148" s="147">
        <v>-120534</v>
      </c>
      <c r="K148" s="135" t="s">
        <v>299</v>
      </c>
      <c r="L148" s="135" t="s">
        <v>300</v>
      </c>
      <c r="M148" s="130" t="s">
        <v>1800</v>
      </c>
    </row>
    <row r="149" spans="1:13" x14ac:dyDescent="0.25">
      <c r="A149" s="140">
        <v>2024</v>
      </c>
      <c r="B149" s="146">
        <v>45630</v>
      </c>
      <c r="C149" s="135" t="s">
        <v>455</v>
      </c>
      <c r="D149" s="135">
        <v>1897</v>
      </c>
      <c r="E149" s="135" t="s">
        <v>145</v>
      </c>
      <c r="F149" s="135" t="s">
        <v>146</v>
      </c>
      <c r="G149" s="136">
        <v>-110250</v>
      </c>
      <c r="H149" s="137" t="s">
        <v>103</v>
      </c>
      <c r="I149" s="136">
        <v>-8820</v>
      </c>
      <c r="J149" s="147">
        <v>-119070</v>
      </c>
      <c r="K149" s="135" t="s">
        <v>299</v>
      </c>
      <c r="L149" s="135" t="s">
        <v>300</v>
      </c>
      <c r="M149" s="130" t="s">
        <v>1800</v>
      </c>
    </row>
    <row r="150" spans="1:13" x14ac:dyDescent="0.25">
      <c r="A150" s="140">
        <v>2024</v>
      </c>
      <c r="B150" s="146">
        <v>45630</v>
      </c>
      <c r="C150" s="135" t="s">
        <v>456</v>
      </c>
      <c r="D150" s="135">
        <v>23500</v>
      </c>
      <c r="E150" s="135" t="s">
        <v>457</v>
      </c>
      <c r="F150" s="135" t="s">
        <v>458</v>
      </c>
      <c r="G150" s="136">
        <v>-888464</v>
      </c>
      <c r="H150" s="137" t="s">
        <v>103</v>
      </c>
      <c r="I150" s="136">
        <v>-71077</v>
      </c>
      <c r="J150" s="147">
        <v>-959541</v>
      </c>
      <c r="K150" s="135" t="s">
        <v>104</v>
      </c>
      <c r="L150" s="135" t="s">
        <v>105</v>
      </c>
      <c r="M150" s="130" t="s">
        <v>1800</v>
      </c>
    </row>
    <row r="151" spans="1:13" x14ac:dyDescent="0.25">
      <c r="A151" s="140">
        <v>2024</v>
      </c>
      <c r="B151" s="146">
        <v>45630</v>
      </c>
      <c r="C151" s="135" t="s">
        <v>459</v>
      </c>
      <c r="D151" s="135">
        <v>23501</v>
      </c>
      <c r="E151" s="135" t="s">
        <v>457</v>
      </c>
      <c r="F151" s="135" t="s">
        <v>460</v>
      </c>
      <c r="G151" s="136">
        <v>-331351</v>
      </c>
      <c r="H151" s="137" t="s">
        <v>103</v>
      </c>
      <c r="I151" s="136">
        <v>-26508</v>
      </c>
      <c r="J151" s="147">
        <v>-357859</v>
      </c>
      <c r="K151" s="135" t="s">
        <v>104</v>
      </c>
      <c r="L151" s="135" t="s">
        <v>105</v>
      </c>
      <c r="M151" s="130" t="s">
        <v>1800</v>
      </c>
    </row>
    <row r="152" spans="1:13" x14ac:dyDescent="0.25">
      <c r="A152" s="140">
        <v>2024</v>
      </c>
      <c r="B152" s="146">
        <v>45630</v>
      </c>
      <c r="C152" s="135" t="s">
        <v>461</v>
      </c>
      <c r="D152" s="135">
        <v>23506</v>
      </c>
      <c r="E152" s="135" t="s">
        <v>457</v>
      </c>
      <c r="F152" s="135" t="s">
        <v>462</v>
      </c>
      <c r="G152" s="136">
        <v>-322480</v>
      </c>
      <c r="H152" s="137" t="s">
        <v>103</v>
      </c>
      <c r="I152" s="136">
        <v>-25798</v>
      </c>
      <c r="J152" s="147">
        <v>-348278</v>
      </c>
      <c r="K152" s="135" t="s">
        <v>104</v>
      </c>
      <c r="L152" s="135" t="s">
        <v>105</v>
      </c>
      <c r="M152" s="130" t="s">
        <v>1800</v>
      </c>
    </row>
    <row r="153" spans="1:13" x14ac:dyDescent="0.25">
      <c r="A153" s="140">
        <v>2024</v>
      </c>
      <c r="B153" s="146">
        <v>45630</v>
      </c>
      <c r="C153" s="135" t="s">
        <v>463</v>
      </c>
      <c r="D153" s="135">
        <v>23514</v>
      </c>
      <c r="E153" s="135" t="s">
        <v>457</v>
      </c>
      <c r="F153" s="135" t="s">
        <v>464</v>
      </c>
      <c r="G153" s="136">
        <v>-389180</v>
      </c>
      <c r="H153" s="137" t="s">
        <v>103</v>
      </c>
      <c r="I153" s="136">
        <v>-31134</v>
      </c>
      <c r="J153" s="147">
        <v>-420314</v>
      </c>
      <c r="K153" s="135" t="s">
        <v>104</v>
      </c>
      <c r="L153" s="135" t="s">
        <v>105</v>
      </c>
      <c r="M153" s="130" t="s">
        <v>1800</v>
      </c>
    </row>
    <row r="154" spans="1:13" x14ac:dyDescent="0.25">
      <c r="A154" s="140">
        <v>2024</v>
      </c>
      <c r="B154" s="146">
        <v>45630</v>
      </c>
      <c r="C154" s="135" t="s">
        <v>465</v>
      </c>
      <c r="D154" s="135">
        <v>23517</v>
      </c>
      <c r="E154" s="135" t="s">
        <v>457</v>
      </c>
      <c r="F154" s="135" t="s">
        <v>466</v>
      </c>
      <c r="G154" s="136">
        <v>-55688</v>
      </c>
      <c r="H154" s="137" t="s">
        <v>103</v>
      </c>
      <c r="I154" s="136">
        <v>-4455</v>
      </c>
      <c r="J154" s="147">
        <v>-60143</v>
      </c>
      <c r="K154" s="135" t="s">
        <v>104</v>
      </c>
      <c r="L154" s="135" t="s">
        <v>105</v>
      </c>
      <c r="M154" s="130" t="s">
        <v>1800</v>
      </c>
    </row>
    <row r="155" spans="1:13" x14ac:dyDescent="0.25">
      <c r="A155" s="140">
        <v>2024</v>
      </c>
      <c r="B155" s="146">
        <v>45630</v>
      </c>
      <c r="C155" s="135" t="s">
        <v>467</v>
      </c>
      <c r="D155" s="135">
        <v>23538</v>
      </c>
      <c r="E155" s="135" t="s">
        <v>457</v>
      </c>
      <c r="F155" s="135" t="s">
        <v>468</v>
      </c>
      <c r="G155" s="136">
        <v>-80292</v>
      </c>
      <c r="H155" s="137" t="s">
        <v>103</v>
      </c>
      <c r="I155" s="136">
        <v>-6423</v>
      </c>
      <c r="J155" s="147">
        <v>-86715</v>
      </c>
      <c r="K155" s="135" t="s">
        <v>104</v>
      </c>
      <c r="L155" s="135" t="s">
        <v>105</v>
      </c>
      <c r="M155" s="130" t="s">
        <v>1800</v>
      </c>
    </row>
    <row r="156" spans="1:13" x14ac:dyDescent="0.25">
      <c r="A156" s="140">
        <v>2024</v>
      </c>
      <c r="B156" s="146">
        <v>45630</v>
      </c>
      <c r="C156" s="135" t="s">
        <v>469</v>
      </c>
      <c r="D156" s="135">
        <v>23589</v>
      </c>
      <c r="E156" s="135" t="s">
        <v>457</v>
      </c>
      <c r="F156" s="135" t="s">
        <v>470</v>
      </c>
      <c r="G156" s="136">
        <v>-674223</v>
      </c>
      <c r="H156" s="137" t="s">
        <v>103</v>
      </c>
      <c r="I156" s="136">
        <v>-53938</v>
      </c>
      <c r="J156" s="147">
        <v>-728161</v>
      </c>
      <c r="K156" s="135" t="s">
        <v>104</v>
      </c>
      <c r="L156" s="135" t="s">
        <v>105</v>
      </c>
      <c r="M156" s="130" t="s">
        <v>1800</v>
      </c>
    </row>
    <row r="157" spans="1:13" x14ac:dyDescent="0.25">
      <c r="A157" s="140">
        <v>2024</v>
      </c>
      <c r="B157" s="146">
        <v>45630</v>
      </c>
      <c r="C157" s="135" t="s">
        <v>471</v>
      </c>
      <c r="D157" s="135">
        <v>23590</v>
      </c>
      <c r="E157" s="135" t="s">
        <v>457</v>
      </c>
      <c r="F157" s="135" t="s">
        <v>472</v>
      </c>
      <c r="G157" s="136">
        <v>-177692</v>
      </c>
      <c r="H157" s="137" t="s">
        <v>103</v>
      </c>
      <c r="I157" s="136">
        <v>-14215</v>
      </c>
      <c r="J157" s="147">
        <v>-191907</v>
      </c>
      <c r="K157" s="135" t="s">
        <v>104</v>
      </c>
      <c r="L157" s="135" t="s">
        <v>105</v>
      </c>
      <c r="M157" s="130" t="s">
        <v>1800</v>
      </c>
    </row>
    <row r="158" spans="1:13" x14ac:dyDescent="0.25">
      <c r="A158" s="140">
        <v>2024</v>
      </c>
      <c r="B158" s="146">
        <v>45630</v>
      </c>
      <c r="C158" s="135" t="s">
        <v>473</v>
      </c>
      <c r="D158" s="135">
        <v>23594</v>
      </c>
      <c r="E158" s="135" t="s">
        <v>457</v>
      </c>
      <c r="F158" s="135" t="s">
        <v>474</v>
      </c>
      <c r="G158" s="136">
        <v>-222116</v>
      </c>
      <c r="H158" s="137" t="s">
        <v>103</v>
      </c>
      <c r="I158" s="136">
        <v>-17769</v>
      </c>
      <c r="J158" s="147">
        <v>-239885</v>
      </c>
      <c r="K158" s="135" t="s">
        <v>104</v>
      </c>
      <c r="L158" s="135" t="s">
        <v>105</v>
      </c>
      <c r="M158" s="130" t="s">
        <v>1800</v>
      </c>
    </row>
    <row r="159" spans="1:13" x14ac:dyDescent="0.25">
      <c r="A159" s="140">
        <v>2024</v>
      </c>
      <c r="B159" s="146">
        <v>45630</v>
      </c>
      <c r="C159" s="135" t="s">
        <v>475</v>
      </c>
      <c r="D159" s="135">
        <v>23599</v>
      </c>
      <c r="E159" s="135" t="s">
        <v>457</v>
      </c>
      <c r="F159" s="135" t="s">
        <v>476</v>
      </c>
      <c r="G159" s="136">
        <v>-314448</v>
      </c>
      <c r="H159" s="137" t="s">
        <v>103</v>
      </c>
      <c r="I159" s="136">
        <v>-25156</v>
      </c>
      <c r="J159" s="147">
        <v>-339604</v>
      </c>
      <c r="K159" s="135" t="s">
        <v>104</v>
      </c>
      <c r="L159" s="135" t="s">
        <v>105</v>
      </c>
      <c r="M159" s="130" t="s">
        <v>1800</v>
      </c>
    </row>
    <row r="160" spans="1:13" x14ac:dyDescent="0.25">
      <c r="A160" s="140">
        <v>2024</v>
      </c>
      <c r="B160" s="146">
        <v>45630</v>
      </c>
      <c r="C160" s="135" t="s">
        <v>477</v>
      </c>
      <c r="D160" s="135">
        <v>23601</v>
      </c>
      <c r="E160" s="135" t="s">
        <v>457</v>
      </c>
      <c r="F160" s="135" t="s">
        <v>478</v>
      </c>
      <c r="G160" s="136">
        <v>-223212</v>
      </c>
      <c r="H160" s="137" t="s">
        <v>103</v>
      </c>
      <c r="I160" s="136">
        <v>-17857</v>
      </c>
      <c r="J160" s="147">
        <v>-241069</v>
      </c>
      <c r="K160" s="135" t="s">
        <v>104</v>
      </c>
      <c r="L160" s="135" t="s">
        <v>105</v>
      </c>
      <c r="M160" s="130" t="s">
        <v>1800</v>
      </c>
    </row>
    <row r="161" spans="1:13" x14ac:dyDescent="0.25">
      <c r="A161" s="140">
        <v>2024</v>
      </c>
      <c r="B161" s="146">
        <v>45630</v>
      </c>
      <c r="C161" s="135" t="s">
        <v>479</v>
      </c>
      <c r="D161" s="135">
        <v>23604</v>
      </c>
      <c r="E161" s="135" t="s">
        <v>457</v>
      </c>
      <c r="F161" s="135" t="s">
        <v>480</v>
      </c>
      <c r="G161" s="136">
        <v>-219768</v>
      </c>
      <c r="H161" s="137" t="s">
        <v>103</v>
      </c>
      <c r="I161" s="136">
        <v>-17581</v>
      </c>
      <c r="J161" s="147">
        <v>-237349</v>
      </c>
      <c r="K161" s="135" t="s">
        <v>104</v>
      </c>
      <c r="L161" s="135" t="s">
        <v>105</v>
      </c>
      <c r="M161" s="130" t="s">
        <v>1800</v>
      </c>
    </row>
    <row r="162" spans="1:13" x14ac:dyDescent="0.25">
      <c r="A162" s="140">
        <v>2024</v>
      </c>
      <c r="B162" s="146">
        <v>45630</v>
      </c>
      <c r="C162" s="135" t="s">
        <v>481</v>
      </c>
      <c r="D162" s="135">
        <v>23605</v>
      </c>
      <c r="E162" s="135" t="s">
        <v>457</v>
      </c>
      <c r="F162" s="135" t="s">
        <v>482</v>
      </c>
      <c r="G162" s="136">
        <v>-394877</v>
      </c>
      <c r="H162" s="137" t="s">
        <v>103</v>
      </c>
      <c r="I162" s="136">
        <v>-31590</v>
      </c>
      <c r="J162" s="147">
        <v>-426467</v>
      </c>
      <c r="K162" s="135" t="s">
        <v>104</v>
      </c>
      <c r="L162" s="135" t="s">
        <v>105</v>
      </c>
      <c r="M162" s="130" t="s">
        <v>1800</v>
      </c>
    </row>
    <row r="163" spans="1:13" x14ac:dyDescent="0.25">
      <c r="A163" s="140">
        <v>2024</v>
      </c>
      <c r="B163" s="146">
        <v>45630</v>
      </c>
      <c r="C163" s="135" t="s">
        <v>483</v>
      </c>
      <c r="D163" s="135">
        <v>23609</v>
      </c>
      <c r="E163" s="135" t="s">
        <v>457</v>
      </c>
      <c r="F163" s="135" t="s">
        <v>484</v>
      </c>
      <c r="G163" s="136">
        <v>-155018</v>
      </c>
      <c r="H163" s="137" t="s">
        <v>103</v>
      </c>
      <c r="I163" s="136">
        <v>-12401</v>
      </c>
      <c r="J163" s="147">
        <v>-167419</v>
      </c>
      <c r="K163" s="135" t="s">
        <v>104</v>
      </c>
      <c r="L163" s="135" t="s">
        <v>105</v>
      </c>
      <c r="M163" s="130" t="s">
        <v>1800</v>
      </c>
    </row>
    <row r="164" spans="1:13" x14ac:dyDescent="0.25">
      <c r="A164" s="140">
        <v>2024</v>
      </c>
      <c r="B164" s="146">
        <v>45630</v>
      </c>
      <c r="C164" s="135" t="s">
        <v>485</v>
      </c>
      <c r="D164" s="135">
        <v>23620</v>
      </c>
      <c r="E164" s="135" t="s">
        <v>457</v>
      </c>
      <c r="F164" s="135" t="s">
        <v>486</v>
      </c>
      <c r="G164" s="136">
        <v>-222116</v>
      </c>
      <c r="H164" s="137" t="s">
        <v>103</v>
      </c>
      <c r="I164" s="136">
        <v>-17769</v>
      </c>
      <c r="J164" s="147">
        <v>-239885</v>
      </c>
      <c r="K164" s="135" t="s">
        <v>104</v>
      </c>
      <c r="L164" s="135" t="s">
        <v>105</v>
      </c>
      <c r="M164" s="130" t="s">
        <v>1800</v>
      </c>
    </row>
    <row r="165" spans="1:13" x14ac:dyDescent="0.25">
      <c r="A165" s="140">
        <v>2024</v>
      </c>
      <c r="B165" s="146">
        <v>45630</v>
      </c>
      <c r="C165" s="135" t="s">
        <v>487</v>
      </c>
      <c r="D165" s="135">
        <v>23621</v>
      </c>
      <c r="E165" s="135" t="s">
        <v>457</v>
      </c>
      <c r="F165" s="135" t="s">
        <v>488</v>
      </c>
      <c r="G165" s="136">
        <v>-135980</v>
      </c>
      <c r="H165" s="137" t="s">
        <v>103</v>
      </c>
      <c r="I165" s="136">
        <v>-10878</v>
      </c>
      <c r="J165" s="147">
        <v>-146858</v>
      </c>
      <c r="K165" s="135" t="s">
        <v>104</v>
      </c>
      <c r="L165" s="135" t="s">
        <v>105</v>
      </c>
      <c r="M165" s="130" t="s">
        <v>1800</v>
      </c>
    </row>
    <row r="166" spans="1:13" x14ac:dyDescent="0.25">
      <c r="A166" s="140">
        <v>2024</v>
      </c>
      <c r="B166" s="146">
        <v>45630</v>
      </c>
      <c r="C166" s="135" t="s">
        <v>489</v>
      </c>
      <c r="D166" s="135">
        <v>23622</v>
      </c>
      <c r="E166" s="135" t="s">
        <v>457</v>
      </c>
      <c r="F166" s="135" t="s">
        <v>490</v>
      </c>
      <c r="G166" s="136">
        <v>-148500</v>
      </c>
      <c r="H166" s="137" t="s">
        <v>103</v>
      </c>
      <c r="I166" s="136">
        <v>-11880</v>
      </c>
      <c r="J166" s="147">
        <v>-160380</v>
      </c>
      <c r="K166" s="135" t="s">
        <v>104</v>
      </c>
      <c r="L166" s="135" t="s">
        <v>105</v>
      </c>
      <c r="M166" s="130" t="s">
        <v>1800</v>
      </c>
    </row>
    <row r="167" spans="1:13" x14ac:dyDescent="0.25">
      <c r="A167" s="140">
        <v>2024</v>
      </c>
      <c r="B167" s="146">
        <v>45630</v>
      </c>
      <c r="C167" s="135" t="s">
        <v>491</v>
      </c>
      <c r="D167" s="135">
        <v>23642</v>
      </c>
      <c r="E167" s="135" t="s">
        <v>457</v>
      </c>
      <c r="F167" s="135" t="s">
        <v>492</v>
      </c>
      <c r="G167" s="136">
        <v>-123613</v>
      </c>
      <c r="H167" s="137" t="s">
        <v>103</v>
      </c>
      <c r="I167" s="136">
        <v>-9889</v>
      </c>
      <c r="J167" s="147">
        <v>-133502</v>
      </c>
      <c r="K167" s="135" t="s">
        <v>104</v>
      </c>
      <c r="L167" s="135" t="s">
        <v>105</v>
      </c>
      <c r="M167" s="130" t="s">
        <v>1800</v>
      </c>
    </row>
    <row r="168" spans="1:13" x14ac:dyDescent="0.25">
      <c r="A168" s="140">
        <v>2024</v>
      </c>
      <c r="B168" s="146">
        <v>45630</v>
      </c>
      <c r="C168" s="135" t="s">
        <v>493</v>
      </c>
      <c r="D168" s="135">
        <v>23646</v>
      </c>
      <c r="E168" s="135" t="s">
        <v>457</v>
      </c>
      <c r="F168" s="135" t="s">
        <v>494</v>
      </c>
      <c r="G168" s="136">
        <v>-296366</v>
      </c>
      <c r="H168" s="137" t="s">
        <v>103</v>
      </c>
      <c r="I168" s="136">
        <v>-23709</v>
      </c>
      <c r="J168" s="147">
        <v>-320075</v>
      </c>
      <c r="K168" s="135" t="s">
        <v>104</v>
      </c>
      <c r="L168" s="135" t="s">
        <v>105</v>
      </c>
      <c r="M168" s="130" t="s">
        <v>1800</v>
      </c>
    </row>
    <row r="169" spans="1:13" x14ac:dyDescent="0.25">
      <c r="A169" s="140">
        <v>2024</v>
      </c>
      <c r="B169" s="146">
        <v>45630</v>
      </c>
      <c r="C169" s="135" t="s">
        <v>495</v>
      </c>
      <c r="D169" s="135">
        <v>23650</v>
      </c>
      <c r="E169" s="135" t="s">
        <v>457</v>
      </c>
      <c r="F169" s="135" t="s">
        <v>496</v>
      </c>
      <c r="G169" s="136">
        <v>-621488</v>
      </c>
      <c r="H169" s="137" t="s">
        <v>103</v>
      </c>
      <c r="I169" s="136">
        <v>-49719</v>
      </c>
      <c r="J169" s="147">
        <v>-671207</v>
      </c>
      <c r="K169" s="135" t="s">
        <v>104</v>
      </c>
      <c r="L169" s="135" t="s">
        <v>105</v>
      </c>
      <c r="M169" s="130" t="s">
        <v>1800</v>
      </c>
    </row>
    <row r="170" spans="1:13" x14ac:dyDescent="0.25">
      <c r="A170" s="140">
        <v>2024</v>
      </c>
      <c r="B170" s="146">
        <v>45630</v>
      </c>
      <c r="C170" s="135" t="s">
        <v>497</v>
      </c>
      <c r="D170" s="135">
        <v>23651</v>
      </c>
      <c r="E170" s="135" t="s">
        <v>457</v>
      </c>
      <c r="F170" s="135" t="s">
        <v>498</v>
      </c>
      <c r="G170" s="136">
        <v>-222116</v>
      </c>
      <c r="H170" s="137" t="s">
        <v>103</v>
      </c>
      <c r="I170" s="136">
        <v>-17769</v>
      </c>
      <c r="J170" s="147">
        <v>-239885</v>
      </c>
      <c r="K170" s="135" t="s">
        <v>104</v>
      </c>
      <c r="L170" s="135" t="s">
        <v>105</v>
      </c>
      <c r="M170" s="130" t="s">
        <v>1800</v>
      </c>
    </row>
    <row r="171" spans="1:13" x14ac:dyDescent="0.25">
      <c r="A171" s="140">
        <v>2024</v>
      </c>
      <c r="B171" s="146">
        <v>45630</v>
      </c>
      <c r="C171" s="135" t="s">
        <v>499</v>
      </c>
      <c r="D171" s="135">
        <v>23653</v>
      </c>
      <c r="E171" s="135" t="s">
        <v>457</v>
      </c>
      <c r="F171" s="135" t="s">
        <v>500</v>
      </c>
      <c r="G171" s="136">
        <v>-333174</v>
      </c>
      <c r="H171" s="137" t="s">
        <v>103</v>
      </c>
      <c r="I171" s="136">
        <v>-26654</v>
      </c>
      <c r="J171" s="147">
        <v>-359828</v>
      </c>
      <c r="K171" s="135" t="s">
        <v>104</v>
      </c>
      <c r="L171" s="135" t="s">
        <v>105</v>
      </c>
      <c r="M171" s="130" t="s">
        <v>1800</v>
      </c>
    </row>
    <row r="172" spans="1:13" x14ac:dyDescent="0.25">
      <c r="A172" s="140">
        <v>2024</v>
      </c>
      <c r="B172" s="146">
        <v>45630</v>
      </c>
      <c r="C172" s="135" t="s">
        <v>501</v>
      </c>
      <c r="D172" s="135">
        <v>23654</v>
      </c>
      <c r="E172" s="135" t="s">
        <v>457</v>
      </c>
      <c r="F172" s="135" t="s">
        <v>502</v>
      </c>
      <c r="G172" s="136">
        <v>-55688</v>
      </c>
      <c r="H172" s="137" t="s">
        <v>103</v>
      </c>
      <c r="I172" s="136">
        <v>-4455</v>
      </c>
      <c r="J172" s="147">
        <v>-60143</v>
      </c>
      <c r="K172" s="135" t="s">
        <v>104</v>
      </c>
      <c r="L172" s="135" t="s">
        <v>105</v>
      </c>
      <c r="M172" s="130" t="s">
        <v>1800</v>
      </c>
    </row>
    <row r="173" spans="1:13" x14ac:dyDescent="0.25">
      <c r="A173" s="140">
        <v>2024</v>
      </c>
      <c r="B173" s="146">
        <v>45630</v>
      </c>
      <c r="C173" s="135" t="s">
        <v>503</v>
      </c>
      <c r="D173" s="135">
        <v>23659</v>
      </c>
      <c r="E173" s="135" t="s">
        <v>457</v>
      </c>
      <c r="F173" s="135" t="s">
        <v>504</v>
      </c>
      <c r="G173" s="136">
        <v>-333174</v>
      </c>
      <c r="H173" s="137" t="s">
        <v>103</v>
      </c>
      <c r="I173" s="136">
        <v>-26654</v>
      </c>
      <c r="J173" s="147">
        <v>-359828</v>
      </c>
      <c r="K173" s="135" t="s">
        <v>104</v>
      </c>
      <c r="L173" s="135" t="s">
        <v>105</v>
      </c>
      <c r="M173" s="130" t="s">
        <v>1800</v>
      </c>
    </row>
    <row r="174" spans="1:13" x14ac:dyDescent="0.25">
      <c r="A174" s="140">
        <v>2024</v>
      </c>
      <c r="B174" s="146">
        <v>45630</v>
      </c>
      <c r="C174" s="135" t="s">
        <v>505</v>
      </c>
      <c r="D174" s="135">
        <v>23662</v>
      </c>
      <c r="E174" s="135" t="s">
        <v>457</v>
      </c>
      <c r="F174" s="135" t="s">
        <v>506</v>
      </c>
      <c r="G174" s="136">
        <v>-90143</v>
      </c>
      <c r="H174" s="137" t="s">
        <v>103</v>
      </c>
      <c r="I174" s="136">
        <v>-7211</v>
      </c>
      <c r="J174" s="147">
        <v>-97354</v>
      </c>
      <c r="K174" s="135" t="s">
        <v>104</v>
      </c>
      <c r="L174" s="135" t="s">
        <v>105</v>
      </c>
      <c r="M174" s="130" t="s">
        <v>1800</v>
      </c>
    </row>
    <row r="175" spans="1:13" x14ac:dyDescent="0.25">
      <c r="A175" s="140">
        <v>2024</v>
      </c>
      <c r="B175" s="146">
        <v>45630</v>
      </c>
      <c r="C175" s="135" t="s">
        <v>507</v>
      </c>
      <c r="D175" s="135">
        <v>23663</v>
      </c>
      <c r="E175" s="135" t="s">
        <v>457</v>
      </c>
      <c r="F175" s="135" t="s">
        <v>506</v>
      </c>
      <c r="G175" s="136">
        <v>-73431</v>
      </c>
      <c r="H175" s="137" t="s">
        <v>103</v>
      </c>
      <c r="I175" s="136">
        <v>-5874</v>
      </c>
      <c r="J175" s="147">
        <v>-79305</v>
      </c>
      <c r="K175" s="135" t="s">
        <v>104</v>
      </c>
      <c r="L175" s="135" t="s">
        <v>105</v>
      </c>
      <c r="M175" s="130" t="s">
        <v>1800</v>
      </c>
    </row>
    <row r="176" spans="1:13" x14ac:dyDescent="0.25">
      <c r="A176" s="140">
        <v>2024</v>
      </c>
      <c r="B176" s="146">
        <v>45630</v>
      </c>
      <c r="C176" s="135" t="s">
        <v>508</v>
      </c>
      <c r="D176" s="135">
        <v>23666</v>
      </c>
      <c r="E176" s="135" t="s">
        <v>457</v>
      </c>
      <c r="F176" s="135" t="s">
        <v>509</v>
      </c>
      <c r="G176" s="136">
        <v>-184489</v>
      </c>
      <c r="H176" s="137" t="s">
        <v>103</v>
      </c>
      <c r="I176" s="136">
        <v>-14759</v>
      </c>
      <c r="J176" s="147">
        <v>-199248</v>
      </c>
      <c r="K176" s="135" t="s">
        <v>104</v>
      </c>
      <c r="L176" s="135" t="s">
        <v>105</v>
      </c>
      <c r="M176" s="130" t="s">
        <v>1800</v>
      </c>
    </row>
    <row r="177" spans="1:13" x14ac:dyDescent="0.25">
      <c r="A177" s="140">
        <v>2024</v>
      </c>
      <c r="B177" s="146">
        <v>45630</v>
      </c>
      <c r="C177" s="135" t="s">
        <v>510</v>
      </c>
      <c r="D177" s="135">
        <v>23668</v>
      </c>
      <c r="E177" s="135" t="s">
        <v>457</v>
      </c>
      <c r="F177" s="135" t="s">
        <v>511</v>
      </c>
      <c r="G177" s="136">
        <v>-604816</v>
      </c>
      <c r="H177" s="137" t="s">
        <v>103</v>
      </c>
      <c r="I177" s="136">
        <v>-48385</v>
      </c>
      <c r="J177" s="147">
        <v>-653201</v>
      </c>
      <c r="K177" s="135" t="s">
        <v>104</v>
      </c>
      <c r="L177" s="135" t="s">
        <v>105</v>
      </c>
      <c r="M177" s="130" t="s">
        <v>1800</v>
      </c>
    </row>
    <row r="178" spans="1:13" x14ac:dyDescent="0.25">
      <c r="A178" s="140">
        <v>2024</v>
      </c>
      <c r="B178" s="146">
        <v>45630</v>
      </c>
      <c r="C178" s="135" t="s">
        <v>512</v>
      </c>
      <c r="D178" s="135">
        <v>23671</v>
      </c>
      <c r="E178" s="135" t="s">
        <v>457</v>
      </c>
      <c r="F178" s="135" t="s">
        <v>513</v>
      </c>
      <c r="G178" s="136">
        <v>-238132</v>
      </c>
      <c r="H178" s="137" t="s">
        <v>103</v>
      </c>
      <c r="I178" s="136">
        <v>-19051</v>
      </c>
      <c r="J178" s="147">
        <v>-257183</v>
      </c>
      <c r="K178" s="135" t="s">
        <v>104</v>
      </c>
      <c r="L178" s="135" t="s">
        <v>105</v>
      </c>
      <c r="M178" s="130" t="s">
        <v>1800</v>
      </c>
    </row>
    <row r="179" spans="1:13" x14ac:dyDescent="0.25">
      <c r="A179" s="140">
        <v>2024</v>
      </c>
      <c r="B179" s="146">
        <v>45630</v>
      </c>
      <c r="C179" s="135" t="s">
        <v>514</v>
      </c>
      <c r="D179" s="135">
        <v>23687</v>
      </c>
      <c r="E179" s="135" t="s">
        <v>457</v>
      </c>
      <c r="F179" s="135" t="s">
        <v>515</v>
      </c>
      <c r="G179" s="136">
        <v>-146862</v>
      </c>
      <c r="H179" s="137" t="s">
        <v>103</v>
      </c>
      <c r="I179" s="136">
        <v>-11749</v>
      </c>
      <c r="J179" s="147">
        <v>-158611</v>
      </c>
      <c r="K179" s="135" t="s">
        <v>104</v>
      </c>
      <c r="L179" s="135" t="s">
        <v>105</v>
      </c>
      <c r="M179" s="130" t="s">
        <v>1800</v>
      </c>
    </row>
    <row r="180" spans="1:13" x14ac:dyDescent="0.25">
      <c r="A180" s="140">
        <v>2024</v>
      </c>
      <c r="B180" s="146">
        <v>45630</v>
      </c>
      <c r="C180" s="135" t="s">
        <v>516</v>
      </c>
      <c r="D180" s="135">
        <v>23703</v>
      </c>
      <c r="E180" s="135" t="s">
        <v>457</v>
      </c>
      <c r="F180" s="135" t="s">
        <v>517</v>
      </c>
      <c r="G180" s="136">
        <v>-295547</v>
      </c>
      <c r="H180" s="137" t="s">
        <v>103</v>
      </c>
      <c r="I180" s="136">
        <v>-23644</v>
      </c>
      <c r="J180" s="147">
        <v>-319191</v>
      </c>
      <c r="K180" s="135" t="s">
        <v>104</v>
      </c>
      <c r="L180" s="135" t="s">
        <v>105</v>
      </c>
      <c r="M180" s="130" t="s">
        <v>1800</v>
      </c>
    </row>
    <row r="181" spans="1:13" x14ac:dyDescent="0.25">
      <c r="A181" s="140">
        <v>2024</v>
      </c>
      <c r="B181" s="146">
        <v>45630</v>
      </c>
      <c r="C181" s="135" t="s">
        <v>518</v>
      </c>
      <c r="D181" s="135">
        <v>68757</v>
      </c>
      <c r="E181" s="135" t="s">
        <v>107</v>
      </c>
      <c r="F181" s="135" t="s">
        <v>519</v>
      </c>
      <c r="G181" s="136">
        <v>3222760</v>
      </c>
      <c r="H181" s="137" t="s">
        <v>103</v>
      </c>
      <c r="I181" s="136">
        <v>257821</v>
      </c>
      <c r="J181" s="147">
        <v>3480581</v>
      </c>
      <c r="K181" s="135" t="s">
        <v>519</v>
      </c>
      <c r="L181" s="135" t="s">
        <v>520</v>
      </c>
      <c r="M181" s="130" t="str">
        <f>+VLOOKUP(D181,[5]CHECK!D$2:M$1028,10,0)</f>
        <v>đã thanh toán 17.01.2025</v>
      </c>
    </row>
    <row r="182" spans="1:13" x14ac:dyDescent="0.25">
      <c r="A182" s="140">
        <v>2024</v>
      </c>
      <c r="B182" s="146">
        <v>45630</v>
      </c>
      <c r="C182" s="135" t="s">
        <v>521</v>
      </c>
      <c r="D182" s="135">
        <v>68758</v>
      </c>
      <c r="E182" s="135" t="s">
        <v>107</v>
      </c>
      <c r="F182" s="135" t="s">
        <v>519</v>
      </c>
      <c r="G182" s="136">
        <v>1060500</v>
      </c>
      <c r="H182" s="137" t="s">
        <v>103</v>
      </c>
      <c r="I182" s="136">
        <v>84840</v>
      </c>
      <c r="J182" s="147">
        <v>1145340</v>
      </c>
      <c r="K182" s="135" t="s">
        <v>519</v>
      </c>
      <c r="L182" s="135" t="s">
        <v>520</v>
      </c>
      <c r="M182" s="130" t="str">
        <f>+VLOOKUP(D182,[5]CHECK!D$2:M$1028,10,0)</f>
        <v>đã thanh toán 23.01.2025</v>
      </c>
    </row>
    <row r="183" spans="1:13" x14ac:dyDescent="0.25">
      <c r="A183" s="140">
        <v>2024</v>
      </c>
      <c r="B183" s="146">
        <v>45630</v>
      </c>
      <c r="C183" s="135" t="s">
        <v>522</v>
      </c>
      <c r="D183" s="135">
        <v>68761</v>
      </c>
      <c r="E183" s="135" t="s">
        <v>107</v>
      </c>
      <c r="F183" s="135" t="s">
        <v>523</v>
      </c>
      <c r="G183" s="136">
        <v>2121000</v>
      </c>
      <c r="H183" s="137" t="s">
        <v>103</v>
      </c>
      <c r="I183" s="136">
        <v>169680</v>
      </c>
      <c r="J183" s="147">
        <v>2290680</v>
      </c>
      <c r="K183" s="135" t="s">
        <v>523</v>
      </c>
      <c r="L183" s="135" t="s">
        <v>524</v>
      </c>
      <c r="M183" s="130" t="str">
        <f>+VLOOKUP(D183,[5]CHECK!D$2:M$1028,10,0)</f>
        <v>đã thanh toán 23.01.2025</v>
      </c>
    </row>
    <row r="184" spans="1:13" x14ac:dyDescent="0.25">
      <c r="A184" s="140">
        <v>2024</v>
      </c>
      <c r="B184" s="146">
        <v>45630</v>
      </c>
      <c r="C184" s="135" t="s">
        <v>525</v>
      </c>
      <c r="D184" s="135">
        <v>68764</v>
      </c>
      <c r="E184" s="135" t="s">
        <v>107</v>
      </c>
      <c r="F184" s="135" t="s">
        <v>120</v>
      </c>
      <c r="G184" s="136">
        <v>227154</v>
      </c>
      <c r="H184" s="137" t="s">
        <v>103</v>
      </c>
      <c r="I184" s="136">
        <v>18172</v>
      </c>
      <c r="J184" s="147">
        <v>245326</v>
      </c>
      <c r="K184" s="135" t="s">
        <v>104</v>
      </c>
      <c r="L184" s="135" t="s">
        <v>105</v>
      </c>
      <c r="M184" s="130" t="str">
        <f>+VLOOKUP(D184,[5]CHECK!D$2:M$1028,10,0)</f>
        <v>đã thanh toán 17.01.2025</v>
      </c>
    </row>
    <row r="185" spans="1:13" x14ac:dyDescent="0.25">
      <c r="A185" s="140">
        <v>2024</v>
      </c>
      <c r="B185" s="146">
        <v>45630</v>
      </c>
      <c r="C185" s="135" t="s">
        <v>526</v>
      </c>
      <c r="D185" s="135">
        <v>68765</v>
      </c>
      <c r="E185" s="135" t="s">
        <v>107</v>
      </c>
      <c r="F185" s="135" t="s">
        <v>527</v>
      </c>
      <c r="G185" s="136">
        <v>480036</v>
      </c>
      <c r="H185" s="137" t="s">
        <v>103</v>
      </c>
      <c r="I185" s="136">
        <v>38403</v>
      </c>
      <c r="J185" s="147">
        <v>518439</v>
      </c>
      <c r="K185" s="135" t="s">
        <v>104</v>
      </c>
      <c r="L185" s="135" t="s">
        <v>105</v>
      </c>
      <c r="M185" s="130" t="str">
        <f>+VLOOKUP(D185,[5]CHECK!D$2:M$1028,10,0)</f>
        <v>đã thanh toán 17.01.2025</v>
      </c>
    </row>
    <row r="186" spans="1:13" x14ac:dyDescent="0.25">
      <c r="A186" s="140">
        <v>2024</v>
      </c>
      <c r="B186" s="146">
        <v>45630</v>
      </c>
      <c r="C186" s="135" t="s">
        <v>528</v>
      </c>
      <c r="D186" s="135">
        <v>68766</v>
      </c>
      <c r="E186" s="135" t="s">
        <v>107</v>
      </c>
      <c r="F186" s="135" t="s">
        <v>529</v>
      </c>
      <c r="G186" s="136">
        <v>450715</v>
      </c>
      <c r="H186" s="137" t="s">
        <v>103</v>
      </c>
      <c r="I186" s="136">
        <v>36057</v>
      </c>
      <c r="J186" s="147">
        <v>486772</v>
      </c>
      <c r="K186" s="135" t="s">
        <v>529</v>
      </c>
      <c r="L186" s="135" t="s">
        <v>530</v>
      </c>
      <c r="M186" s="130" t="str">
        <f>+VLOOKUP(D186,[5]CHECK!D$2:M$1028,10,0)</f>
        <v>đã thanh toán 23.01.2025</v>
      </c>
    </row>
    <row r="187" spans="1:13" x14ac:dyDescent="0.25">
      <c r="A187" s="140">
        <v>2024</v>
      </c>
      <c r="B187" s="146">
        <v>45630</v>
      </c>
      <c r="C187" s="135" t="s">
        <v>531</v>
      </c>
      <c r="D187" s="135">
        <v>68767</v>
      </c>
      <c r="E187" s="135" t="s">
        <v>107</v>
      </c>
      <c r="F187" s="135" t="s">
        <v>529</v>
      </c>
      <c r="G187" s="136">
        <v>3068930</v>
      </c>
      <c r="H187" s="137" t="s">
        <v>103</v>
      </c>
      <c r="I187" s="136">
        <v>245514</v>
      </c>
      <c r="J187" s="147">
        <v>3314444</v>
      </c>
      <c r="K187" s="135" t="s">
        <v>529</v>
      </c>
      <c r="L187" s="135" t="s">
        <v>530</v>
      </c>
      <c r="M187" s="130" t="str">
        <f>+VLOOKUP(D187,[5]CHECK!D$2:M$1028,10,0)</f>
        <v>đã thanh toán 17.01.2025</v>
      </c>
    </row>
    <row r="188" spans="1:13" x14ac:dyDescent="0.25">
      <c r="A188" s="140">
        <v>2024</v>
      </c>
      <c r="B188" s="146">
        <v>45630</v>
      </c>
      <c r="C188" s="135" t="s">
        <v>532</v>
      </c>
      <c r="D188" s="135">
        <v>68769</v>
      </c>
      <c r="E188" s="135" t="s">
        <v>107</v>
      </c>
      <c r="F188" s="135" t="s">
        <v>533</v>
      </c>
      <c r="G188" s="136">
        <v>370616</v>
      </c>
      <c r="H188" s="137" t="s">
        <v>103</v>
      </c>
      <c r="I188" s="136">
        <v>29649</v>
      </c>
      <c r="J188" s="147">
        <v>400265</v>
      </c>
      <c r="K188" s="135" t="s">
        <v>104</v>
      </c>
      <c r="L188" s="135" t="s">
        <v>105</v>
      </c>
      <c r="M188" s="130" t="str">
        <f>+VLOOKUP(D188,[5]CHECK!D$2:M$1028,10,0)</f>
        <v>đã thanh toán 17.01.2025</v>
      </c>
    </row>
    <row r="189" spans="1:13" x14ac:dyDescent="0.25">
      <c r="A189" s="140">
        <v>2024</v>
      </c>
      <c r="B189" s="146">
        <v>45630</v>
      </c>
      <c r="C189" s="135" t="s">
        <v>534</v>
      </c>
      <c r="D189" s="135">
        <v>68770</v>
      </c>
      <c r="E189" s="135" t="s">
        <v>107</v>
      </c>
      <c r="F189" s="135" t="s">
        <v>535</v>
      </c>
      <c r="G189" s="136">
        <v>687402</v>
      </c>
      <c r="H189" s="137" t="s">
        <v>103</v>
      </c>
      <c r="I189" s="136">
        <v>54992</v>
      </c>
      <c r="J189" s="147">
        <v>742394</v>
      </c>
      <c r="K189" s="135" t="s">
        <v>104</v>
      </c>
      <c r="L189" s="135" t="s">
        <v>105</v>
      </c>
      <c r="M189" s="130" t="str">
        <f>+VLOOKUP(D189,[5]CHECK!D$2:M$1028,10,0)</f>
        <v>đã thanh toán 17.01.2025</v>
      </c>
    </row>
    <row r="190" spans="1:13" x14ac:dyDescent="0.25">
      <c r="A190" s="140">
        <v>2024</v>
      </c>
      <c r="B190" s="146">
        <v>45630</v>
      </c>
      <c r="C190" s="135" t="s">
        <v>536</v>
      </c>
      <c r="D190" s="135">
        <v>68771</v>
      </c>
      <c r="E190" s="135" t="s">
        <v>107</v>
      </c>
      <c r="F190" s="135" t="s">
        <v>537</v>
      </c>
      <c r="G190" s="136">
        <v>1278933</v>
      </c>
      <c r="H190" s="137" t="s">
        <v>103</v>
      </c>
      <c r="I190" s="136">
        <v>102315</v>
      </c>
      <c r="J190" s="147">
        <v>1381248</v>
      </c>
      <c r="K190" s="135" t="s">
        <v>104</v>
      </c>
      <c r="L190" s="135" t="s">
        <v>105</v>
      </c>
      <c r="M190" s="130" t="str">
        <f>+VLOOKUP(D190,[5]CHECK!D$2:M$1028,10,0)</f>
        <v>đã thanh toán 17.01.2025</v>
      </c>
    </row>
    <row r="191" spans="1:13" x14ac:dyDescent="0.25">
      <c r="A191" s="140">
        <v>2024</v>
      </c>
      <c r="B191" s="146">
        <v>45630</v>
      </c>
      <c r="C191" s="135" t="s">
        <v>538</v>
      </c>
      <c r="D191" s="135">
        <v>68772</v>
      </c>
      <c r="E191" s="135" t="s">
        <v>107</v>
      </c>
      <c r="F191" s="135" t="s">
        <v>539</v>
      </c>
      <c r="G191" s="136">
        <v>920679</v>
      </c>
      <c r="H191" s="137" t="s">
        <v>103</v>
      </c>
      <c r="I191" s="136">
        <v>73654</v>
      </c>
      <c r="J191" s="147">
        <v>994333</v>
      </c>
      <c r="K191" s="135" t="s">
        <v>104</v>
      </c>
      <c r="L191" s="135" t="s">
        <v>105</v>
      </c>
      <c r="M191" s="130" t="str">
        <f>+VLOOKUP(D191,[5]CHECK!D$2:M$1028,10,0)</f>
        <v>đã thanh toán 17.01.2025</v>
      </c>
    </row>
    <row r="192" spans="1:13" x14ac:dyDescent="0.25">
      <c r="A192" s="140">
        <v>2024</v>
      </c>
      <c r="B192" s="146">
        <v>45630</v>
      </c>
      <c r="C192" s="135" t="s">
        <v>540</v>
      </c>
      <c r="D192" s="135">
        <v>68773</v>
      </c>
      <c r="E192" s="135" t="s">
        <v>107</v>
      </c>
      <c r="F192" s="135" t="s">
        <v>541</v>
      </c>
      <c r="G192" s="136">
        <v>920679</v>
      </c>
      <c r="H192" s="137" t="s">
        <v>103</v>
      </c>
      <c r="I192" s="136">
        <v>73654</v>
      </c>
      <c r="J192" s="147">
        <v>994333</v>
      </c>
      <c r="K192" s="135" t="s">
        <v>104</v>
      </c>
      <c r="L192" s="135" t="s">
        <v>105</v>
      </c>
      <c r="M192" s="130" t="str">
        <f>+VLOOKUP(D192,[5]CHECK!D$2:M$1028,10,0)</f>
        <v>đã thanh toán 17.01.2025</v>
      </c>
    </row>
    <row r="193" spans="1:13" x14ac:dyDescent="0.25">
      <c r="A193" s="140">
        <v>2024</v>
      </c>
      <c r="B193" s="146">
        <v>45630</v>
      </c>
      <c r="C193" s="135" t="s">
        <v>542</v>
      </c>
      <c r="D193" s="135">
        <v>68787</v>
      </c>
      <c r="E193" s="135" t="s">
        <v>107</v>
      </c>
      <c r="F193" s="135" t="s">
        <v>543</v>
      </c>
      <c r="G193" s="136">
        <v>440586</v>
      </c>
      <c r="H193" s="137" t="s">
        <v>103</v>
      </c>
      <c r="I193" s="136">
        <v>35247</v>
      </c>
      <c r="J193" s="147">
        <v>475833</v>
      </c>
      <c r="K193" s="135" t="s">
        <v>104</v>
      </c>
      <c r="L193" s="135" t="s">
        <v>105</v>
      </c>
      <c r="M193" s="130" t="str">
        <f>+VLOOKUP(D193,[5]CHECK!D$2:M$1028,10,0)</f>
        <v>đã thanh toán 17.01.2025</v>
      </c>
    </row>
    <row r="194" spans="1:13" x14ac:dyDescent="0.25">
      <c r="A194" s="140">
        <v>2024</v>
      </c>
      <c r="B194" s="146">
        <v>45630</v>
      </c>
      <c r="C194" s="135" t="s">
        <v>544</v>
      </c>
      <c r="D194" s="135">
        <v>68789</v>
      </c>
      <c r="E194" s="135" t="s">
        <v>107</v>
      </c>
      <c r="F194" s="135" t="s">
        <v>238</v>
      </c>
      <c r="G194" s="136">
        <v>935232</v>
      </c>
      <c r="H194" s="137" t="s">
        <v>103</v>
      </c>
      <c r="I194" s="136">
        <v>74819</v>
      </c>
      <c r="J194" s="147">
        <v>1010051</v>
      </c>
      <c r="K194" s="135" t="s">
        <v>104</v>
      </c>
      <c r="L194" s="135" t="s">
        <v>105</v>
      </c>
      <c r="M194" s="130" t="str">
        <f>+VLOOKUP(D194,[5]CHECK!D$2:M$1028,10,0)</f>
        <v>đã thanh toán 17.01.2025</v>
      </c>
    </row>
    <row r="195" spans="1:13" x14ac:dyDescent="0.25">
      <c r="A195" s="140">
        <v>2024</v>
      </c>
      <c r="B195" s="146">
        <v>45630</v>
      </c>
      <c r="C195" s="135" t="s">
        <v>545</v>
      </c>
      <c r="D195" s="135">
        <v>68791</v>
      </c>
      <c r="E195" s="135" t="s">
        <v>107</v>
      </c>
      <c r="F195" s="135" t="s">
        <v>546</v>
      </c>
      <c r="G195" s="136">
        <v>1913500</v>
      </c>
      <c r="H195" s="137" t="s">
        <v>103</v>
      </c>
      <c r="I195" s="136">
        <v>153080</v>
      </c>
      <c r="J195" s="147">
        <v>2066580</v>
      </c>
      <c r="K195" s="135" t="s">
        <v>546</v>
      </c>
      <c r="L195" s="135" t="s">
        <v>547</v>
      </c>
      <c r="M195" s="130" t="str">
        <f>+VLOOKUP(D195,[5]CHECK!D$2:M$1028,10,0)</f>
        <v>đã thanh toán 17.01.2025</v>
      </c>
    </row>
    <row r="196" spans="1:13" x14ac:dyDescent="0.25">
      <c r="A196" s="140">
        <v>2024</v>
      </c>
      <c r="B196" s="146">
        <v>45630</v>
      </c>
      <c r="C196" s="135" t="s">
        <v>548</v>
      </c>
      <c r="D196" s="135">
        <v>68792</v>
      </c>
      <c r="E196" s="135" t="s">
        <v>107</v>
      </c>
      <c r="F196" s="135" t="s">
        <v>549</v>
      </c>
      <c r="G196" s="136">
        <v>3769860</v>
      </c>
      <c r="H196" s="137" t="s">
        <v>103</v>
      </c>
      <c r="I196" s="136">
        <v>301589</v>
      </c>
      <c r="J196" s="147">
        <v>4071449</v>
      </c>
      <c r="K196" s="135" t="s">
        <v>549</v>
      </c>
      <c r="L196" s="135" t="s">
        <v>550</v>
      </c>
      <c r="M196" s="130" t="str">
        <f>+VLOOKUP(D196,[5]CHECK!D$2:M$1028,10,0)</f>
        <v>đã thanh toán 17.01.2025</v>
      </c>
    </row>
    <row r="197" spans="1:13" x14ac:dyDescent="0.25">
      <c r="A197" s="140">
        <v>2024</v>
      </c>
      <c r="B197" s="146">
        <v>45630</v>
      </c>
      <c r="C197" s="135" t="s">
        <v>551</v>
      </c>
      <c r="D197" s="135">
        <v>68793</v>
      </c>
      <c r="E197" s="135" t="s">
        <v>107</v>
      </c>
      <c r="F197" s="135" t="s">
        <v>163</v>
      </c>
      <c r="G197" s="136">
        <v>636300</v>
      </c>
      <c r="H197" s="137" t="s">
        <v>103</v>
      </c>
      <c r="I197" s="136">
        <v>50904</v>
      </c>
      <c r="J197" s="147">
        <v>687204</v>
      </c>
      <c r="K197" s="135" t="s">
        <v>104</v>
      </c>
      <c r="L197" s="135" t="s">
        <v>105</v>
      </c>
      <c r="M197" s="130" t="str">
        <f>+VLOOKUP(D197,[5]CHECK!D$2:M$1028,10,0)</f>
        <v>đã thanh toán 23.01.2025</v>
      </c>
    </row>
    <row r="198" spans="1:13" x14ac:dyDescent="0.25">
      <c r="A198" s="140">
        <v>2024</v>
      </c>
      <c r="B198" s="146">
        <v>45630</v>
      </c>
      <c r="C198" s="135" t="s">
        <v>552</v>
      </c>
      <c r="D198" s="135">
        <v>68794</v>
      </c>
      <c r="E198" s="135" t="s">
        <v>107</v>
      </c>
      <c r="F198" s="135" t="s">
        <v>553</v>
      </c>
      <c r="G198" s="136">
        <v>295362</v>
      </c>
      <c r="H198" s="137" t="s">
        <v>103</v>
      </c>
      <c r="I198" s="136">
        <v>23629</v>
      </c>
      <c r="J198" s="147">
        <v>318991</v>
      </c>
      <c r="K198" s="135" t="s">
        <v>104</v>
      </c>
      <c r="L198" s="135" t="s">
        <v>105</v>
      </c>
      <c r="M198" s="130" t="str">
        <f>+VLOOKUP(D198,[5]CHECK!D$2:M$1028,10,0)</f>
        <v>đã thanh toán 17.01.2025</v>
      </c>
    </row>
    <row r="199" spans="1:13" x14ac:dyDescent="0.25">
      <c r="A199" s="140">
        <v>2024</v>
      </c>
      <c r="B199" s="146">
        <v>45630</v>
      </c>
      <c r="C199" s="135" t="s">
        <v>554</v>
      </c>
      <c r="D199" s="135">
        <v>68795</v>
      </c>
      <c r="E199" s="135" t="s">
        <v>107</v>
      </c>
      <c r="F199" s="135" t="s">
        <v>555</v>
      </c>
      <c r="G199" s="136">
        <v>2023910</v>
      </c>
      <c r="H199" s="137" t="s">
        <v>103</v>
      </c>
      <c r="I199" s="136">
        <v>161913</v>
      </c>
      <c r="J199" s="147">
        <v>2185823</v>
      </c>
      <c r="K199" s="135" t="s">
        <v>555</v>
      </c>
      <c r="L199" s="135" t="s">
        <v>556</v>
      </c>
      <c r="M199" s="130" t="str">
        <f>+VLOOKUP(D199,[5]CHECK!D$2:M$1028,10,0)</f>
        <v>đã thanh toán 17.01.2025</v>
      </c>
    </row>
    <row r="200" spans="1:13" x14ac:dyDescent="0.25">
      <c r="A200" s="140">
        <v>2024</v>
      </c>
      <c r="B200" s="146">
        <v>45630</v>
      </c>
      <c r="C200" s="135" t="s">
        <v>557</v>
      </c>
      <c r="D200" s="135">
        <v>68799</v>
      </c>
      <c r="E200" s="135" t="s">
        <v>107</v>
      </c>
      <c r="F200" s="135" t="s">
        <v>558</v>
      </c>
      <c r="G200" s="136">
        <v>220293</v>
      </c>
      <c r="H200" s="137" t="s">
        <v>103</v>
      </c>
      <c r="I200" s="136">
        <v>17623</v>
      </c>
      <c r="J200" s="147">
        <v>237916</v>
      </c>
      <c r="K200" s="135" t="s">
        <v>104</v>
      </c>
      <c r="L200" s="135" t="s">
        <v>105</v>
      </c>
      <c r="M200" s="130" t="str">
        <f>+VLOOKUP(D200,[5]CHECK!D$2:M$1028,10,0)</f>
        <v>đã thanh toán 17.01.2025</v>
      </c>
    </row>
    <row r="201" spans="1:13" x14ac:dyDescent="0.25">
      <c r="A201" s="140">
        <v>2024</v>
      </c>
      <c r="B201" s="146">
        <v>45630</v>
      </c>
      <c r="C201" s="135" t="s">
        <v>559</v>
      </c>
      <c r="D201" s="135">
        <v>68801</v>
      </c>
      <c r="E201" s="135" t="s">
        <v>107</v>
      </c>
      <c r="F201" s="135" t="s">
        <v>560</v>
      </c>
      <c r="G201" s="136">
        <v>200730</v>
      </c>
      <c r="H201" s="137" t="s">
        <v>103</v>
      </c>
      <c r="I201" s="136">
        <v>16058</v>
      </c>
      <c r="J201" s="147">
        <v>216788</v>
      </c>
      <c r="K201" s="135" t="s">
        <v>104</v>
      </c>
      <c r="L201" s="135" t="s">
        <v>105</v>
      </c>
      <c r="M201" s="130" t="str">
        <f>+VLOOKUP(D201,[5]CHECK!D$2:M$1028,10,0)</f>
        <v>đã thanh toán 17.01.2025</v>
      </c>
    </row>
    <row r="202" spans="1:13" x14ac:dyDescent="0.25">
      <c r="A202" s="140">
        <v>2024</v>
      </c>
      <c r="B202" s="146">
        <v>45630</v>
      </c>
      <c r="C202" s="135" t="s">
        <v>561</v>
      </c>
      <c r="D202" s="135">
        <v>68803</v>
      </c>
      <c r="E202" s="135" t="s">
        <v>107</v>
      </c>
      <c r="F202" s="135" t="s">
        <v>562</v>
      </c>
      <c r="G202" s="136">
        <v>2257165</v>
      </c>
      <c r="H202" s="137" t="s">
        <v>103</v>
      </c>
      <c r="I202" s="136">
        <v>180573</v>
      </c>
      <c r="J202" s="147">
        <v>2437738</v>
      </c>
      <c r="K202" s="135" t="s">
        <v>355</v>
      </c>
      <c r="L202" s="135" t="s">
        <v>356</v>
      </c>
      <c r="M202" s="130" t="str">
        <f>+VLOOKUP(D202,[5]CHECK!D$2:M$1028,10,0)</f>
        <v>đã thanh toán 17.01.2025</v>
      </c>
    </row>
    <row r="203" spans="1:13" x14ac:dyDescent="0.25">
      <c r="A203" s="140">
        <v>2024</v>
      </c>
      <c r="B203" s="146">
        <v>45630</v>
      </c>
      <c r="C203" s="135" t="s">
        <v>563</v>
      </c>
      <c r="D203" s="135">
        <v>68804</v>
      </c>
      <c r="E203" s="135" t="s">
        <v>107</v>
      </c>
      <c r="F203" s="135" t="s">
        <v>564</v>
      </c>
      <c r="G203" s="136">
        <v>555924</v>
      </c>
      <c r="H203" s="137" t="s">
        <v>103</v>
      </c>
      <c r="I203" s="136">
        <v>44474</v>
      </c>
      <c r="J203" s="147">
        <v>600398</v>
      </c>
      <c r="K203" s="135" t="s">
        <v>104</v>
      </c>
      <c r="L203" s="135" t="s">
        <v>105</v>
      </c>
      <c r="M203" s="130" t="str">
        <f>+VLOOKUP(D203,[5]CHECK!D$2:M$1028,10,0)</f>
        <v>đã thanh toán 17.01.2025</v>
      </c>
    </row>
    <row r="204" spans="1:13" x14ac:dyDescent="0.25">
      <c r="A204" s="140">
        <v>2024</v>
      </c>
      <c r="B204" s="146">
        <v>45630</v>
      </c>
      <c r="C204" s="135" t="s">
        <v>565</v>
      </c>
      <c r="D204" s="135">
        <v>68805</v>
      </c>
      <c r="E204" s="135" t="s">
        <v>107</v>
      </c>
      <c r="F204" s="135" t="s">
        <v>566</v>
      </c>
      <c r="G204" s="136">
        <v>343188</v>
      </c>
      <c r="H204" s="137" t="s">
        <v>103</v>
      </c>
      <c r="I204" s="136">
        <v>27455</v>
      </c>
      <c r="J204" s="147">
        <v>370643</v>
      </c>
      <c r="K204" s="135" t="s">
        <v>104</v>
      </c>
      <c r="L204" s="135" t="s">
        <v>105</v>
      </c>
      <c r="M204" s="130" t="str">
        <f>+VLOOKUP(D204,[5]CHECK!D$2:M$1028,10,0)</f>
        <v>đã thanh toán 17.01.2025</v>
      </c>
    </row>
    <row r="205" spans="1:13" x14ac:dyDescent="0.25">
      <c r="A205" s="140">
        <v>2024</v>
      </c>
      <c r="B205" s="146">
        <v>45630</v>
      </c>
      <c r="C205" s="135" t="s">
        <v>567</v>
      </c>
      <c r="D205" s="135">
        <v>68806</v>
      </c>
      <c r="E205" s="135" t="s">
        <v>107</v>
      </c>
      <c r="F205" s="135" t="s">
        <v>568</v>
      </c>
      <c r="G205" s="136">
        <v>295362</v>
      </c>
      <c r="H205" s="137" t="s">
        <v>103</v>
      </c>
      <c r="I205" s="136">
        <v>23629</v>
      </c>
      <c r="J205" s="147">
        <v>318991</v>
      </c>
      <c r="K205" s="135" t="s">
        <v>104</v>
      </c>
      <c r="L205" s="135" t="s">
        <v>105</v>
      </c>
      <c r="M205" s="130" t="str">
        <f>+VLOOKUP(D205,[5]CHECK!D$2:M$1028,10,0)</f>
        <v>đã thanh toán 17.01.2025</v>
      </c>
    </row>
    <row r="206" spans="1:13" x14ac:dyDescent="0.25">
      <c r="A206" s="140">
        <v>2024</v>
      </c>
      <c r="B206" s="146">
        <v>45630</v>
      </c>
      <c r="C206" s="135" t="s">
        <v>569</v>
      </c>
      <c r="D206" s="135">
        <v>68807</v>
      </c>
      <c r="E206" s="135" t="s">
        <v>107</v>
      </c>
      <c r="F206" s="135" t="s">
        <v>570</v>
      </c>
      <c r="G206" s="136">
        <v>849014</v>
      </c>
      <c r="H206" s="137" t="s">
        <v>103</v>
      </c>
      <c r="I206" s="136">
        <v>67921</v>
      </c>
      <c r="J206" s="147">
        <v>916935</v>
      </c>
      <c r="K206" s="135" t="s">
        <v>104</v>
      </c>
      <c r="L206" s="135" t="s">
        <v>105</v>
      </c>
      <c r="M206" s="130" t="str">
        <f>+VLOOKUP(D206,[5]CHECK!D$2:M$1028,10,0)</f>
        <v>đã thanh toán 17.01.2025</v>
      </c>
    </row>
    <row r="207" spans="1:13" x14ac:dyDescent="0.25">
      <c r="A207" s="140">
        <v>2024</v>
      </c>
      <c r="B207" s="146">
        <v>45630</v>
      </c>
      <c r="C207" s="135" t="s">
        <v>571</v>
      </c>
      <c r="D207" s="135">
        <v>68808</v>
      </c>
      <c r="E207" s="135" t="s">
        <v>107</v>
      </c>
      <c r="F207" s="135" t="s">
        <v>572</v>
      </c>
      <c r="G207" s="136">
        <v>2668305</v>
      </c>
      <c r="H207" s="137" t="s">
        <v>103</v>
      </c>
      <c r="I207" s="136">
        <v>213464</v>
      </c>
      <c r="J207" s="147">
        <v>2881769</v>
      </c>
      <c r="K207" s="135" t="s">
        <v>355</v>
      </c>
      <c r="L207" s="135" t="s">
        <v>356</v>
      </c>
      <c r="M207" s="130" t="str">
        <f>+VLOOKUP(D207,[5]CHECK!D$2:M$1028,10,0)</f>
        <v>đã thanh toán 17.01.2025</v>
      </c>
    </row>
    <row r="208" spans="1:13" x14ac:dyDescent="0.25">
      <c r="A208" s="140">
        <v>2024</v>
      </c>
      <c r="B208" s="146">
        <v>45630</v>
      </c>
      <c r="C208" s="135" t="s">
        <v>573</v>
      </c>
      <c r="D208" s="135">
        <v>68814</v>
      </c>
      <c r="E208" s="135" t="s">
        <v>107</v>
      </c>
      <c r="F208" s="135" t="s">
        <v>574</v>
      </c>
      <c r="G208" s="136">
        <v>551250</v>
      </c>
      <c r="H208" s="137" t="s">
        <v>103</v>
      </c>
      <c r="I208" s="136">
        <v>44100</v>
      </c>
      <c r="J208" s="147">
        <v>595350</v>
      </c>
      <c r="K208" s="135" t="s">
        <v>299</v>
      </c>
      <c r="L208" s="135" t="s">
        <v>300</v>
      </c>
      <c r="M208" s="130" t="str">
        <f>+VLOOKUP(D208,[5]CHECK!D$2:M$1028,10,0)</f>
        <v>đã thanh toán 23.01.2025</v>
      </c>
    </row>
    <row r="209" spans="1:13" x14ac:dyDescent="0.25">
      <c r="A209" s="140">
        <v>2024</v>
      </c>
      <c r="B209" s="146">
        <v>45630</v>
      </c>
      <c r="C209" s="135" t="s">
        <v>575</v>
      </c>
      <c r="D209" s="135">
        <v>68820</v>
      </c>
      <c r="E209" s="135" t="s">
        <v>107</v>
      </c>
      <c r="F209" s="135" t="s">
        <v>576</v>
      </c>
      <c r="G209" s="136">
        <v>454308</v>
      </c>
      <c r="H209" s="137" t="s">
        <v>103</v>
      </c>
      <c r="I209" s="136">
        <v>36345</v>
      </c>
      <c r="J209" s="147">
        <v>490653</v>
      </c>
      <c r="K209" s="135" t="s">
        <v>104</v>
      </c>
      <c r="L209" s="135" t="s">
        <v>105</v>
      </c>
      <c r="M209" s="130" t="str">
        <f>+VLOOKUP(D209,[5]CHECK!D$2:M$1028,10,0)</f>
        <v>đã thanh toán 17.01.2025</v>
      </c>
    </row>
    <row r="210" spans="1:13" x14ac:dyDescent="0.25">
      <c r="A210" s="140">
        <v>2024</v>
      </c>
      <c r="B210" s="146">
        <v>45630</v>
      </c>
      <c r="C210" s="135" t="s">
        <v>577</v>
      </c>
      <c r="D210" s="135">
        <v>68843</v>
      </c>
      <c r="E210" s="135" t="s">
        <v>107</v>
      </c>
      <c r="F210" s="135" t="s">
        <v>578</v>
      </c>
      <c r="G210" s="136">
        <v>1060500</v>
      </c>
      <c r="H210" s="137" t="s">
        <v>103</v>
      </c>
      <c r="I210" s="136">
        <v>84840</v>
      </c>
      <c r="J210" s="147">
        <v>1145340</v>
      </c>
      <c r="K210" s="135" t="s">
        <v>578</v>
      </c>
      <c r="L210" s="135" t="s">
        <v>579</v>
      </c>
      <c r="M210" s="130" t="str">
        <f>+VLOOKUP(D210,[5]CHECK!D$2:M$1028,10,0)</f>
        <v>đã thanh toán 23.01.2025</v>
      </c>
    </row>
    <row r="211" spans="1:13" x14ac:dyDescent="0.25">
      <c r="A211" s="140">
        <v>2024</v>
      </c>
      <c r="B211" s="146">
        <v>45630</v>
      </c>
      <c r="C211" s="135" t="s">
        <v>580</v>
      </c>
      <c r="D211" s="135">
        <v>68844</v>
      </c>
      <c r="E211" s="135" t="s">
        <v>107</v>
      </c>
      <c r="F211" s="135" t="s">
        <v>581</v>
      </c>
      <c r="G211" s="136">
        <v>530250</v>
      </c>
      <c r="H211" s="137" t="s">
        <v>103</v>
      </c>
      <c r="I211" s="136">
        <v>42420</v>
      </c>
      <c r="J211" s="147">
        <v>572670</v>
      </c>
      <c r="K211" s="135" t="s">
        <v>581</v>
      </c>
      <c r="L211" s="135" t="s">
        <v>582</v>
      </c>
      <c r="M211" s="130" t="str">
        <f>+VLOOKUP(D211,[5]CHECK!D$2:M$1028,10,0)</f>
        <v>đã thanh toán 23.01.2025</v>
      </c>
    </row>
    <row r="212" spans="1:13" x14ac:dyDescent="0.25">
      <c r="A212" s="140">
        <v>2024</v>
      </c>
      <c r="B212" s="146">
        <v>45630</v>
      </c>
      <c r="C212" s="135" t="s">
        <v>583</v>
      </c>
      <c r="D212" s="135">
        <v>68845</v>
      </c>
      <c r="E212" s="135" t="s">
        <v>107</v>
      </c>
      <c r="F212" s="135" t="s">
        <v>584</v>
      </c>
      <c r="G212" s="136">
        <v>1081500</v>
      </c>
      <c r="H212" s="137" t="s">
        <v>103</v>
      </c>
      <c r="I212" s="136">
        <v>86520</v>
      </c>
      <c r="J212" s="147">
        <v>1168020</v>
      </c>
      <c r="K212" s="135" t="s">
        <v>584</v>
      </c>
      <c r="L212" s="135" t="s">
        <v>585</v>
      </c>
      <c r="M212" s="130" t="str">
        <f>+VLOOKUP(D212,[5]CHECK!D$2:M$1028,10,0)</f>
        <v>đã thanh toán 23.01.2025</v>
      </c>
    </row>
    <row r="213" spans="1:13" x14ac:dyDescent="0.25">
      <c r="A213" s="140">
        <v>2024</v>
      </c>
      <c r="B213" s="146">
        <v>45630</v>
      </c>
      <c r="C213" s="135" t="s">
        <v>586</v>
      </c>
      <c r="D213" s="135">
        <v>68846</v>
      </c>
      <c r="E213" s="135" t="s">
        <v>107</v>
      </c>
      <c r="F213" s="135" t="s">
        <v>587</v>
      </c>
      <c r="G213" s="136">
        <v>1081500</v>
      </c>
      <c r="H213" s="137" t="s">
        <v>103</v>
      </c>
      <c r="I213" s="136">
        <v>86520</v>
      </c>
      <c r="J213" s="147">
        <v>1168020</v>
      </c>
      <c r="K213" s="135" t="s">
        <v>587</v>
      </c>
      <c r="L213" s="135" t="s">
        <v>588</v>
      </c>
      <c r="M213" s="130" t="str">
        <f>+VLOOKUP(D213,[5]CHECK!D$2:M$1028,10,0)</f>
        <v>đã thanh toán 23.01.2025</v>
      </c>
    </row>
    <row r="214" spans="1:13" x14ac:dyDescent="0.25">
      <c r="A214" s="140">
        <v>2024</v>
      </c>
      <c r="B214" s="146">
        <v>45630</v>
      </c>
      <c r="C214" s="135" t="s">
        <v>589</v>
      </c>
      <c r="D214" s="135">
        <v>68847</v>
      </c>
      <c r="E214" s="135" t="s">
        <v>107</v>
      </c>
      <c r="F214" s="135" t="s">
        <v>587</v>
      </c>
      <c r="G214" s="136">
        <v>551250</v>
      </c>
      <c r="H214" s="137" t="s">
        <v>103</v>
      </c>
      <c r="I214" s="136">
        <v>44100</v>
      </c>
      <c r="J214" s="147">
        <v>595350</v>
      </c>
      <c r="K214" s="135" t="s">
        <v>587</v>
      </c>
      <c r="L214" s="135" t="s">
        <v>588</v>
      </c>
      <c r="M214" s="130" t="str">
        <f>+VLOOKUP(D214,[5]CHECK!D$2:M$1028,10,0)</f>
        <v>đã thanh toán 23.01.2025</v>
      </c>
    </row>
    <row r="215" spans="1:13" x14ac:dyDescent="0.25">
      <c r="A215" s="140">
        <v>2024</v>
      </c>
      <c r="B215" s="146">
        <v>45630</v>
      </c>
      <c r="C215" s="135" t="s">
        <v>590</v>
      </c>
      <c r="D215" s="135">
        <v>68848</v>
      </c>
      <c r="E215" s="135" t="s">
        <v>107</v>
      </c>
      <c r="F215" s="135" t="s">
        <v>591</v>
      </c>
      <c r="G215" s="136">
        <v>2205000</v>
      </c>
      <c r="H215" s="137" t="s">
        <v>103</v>
      </c>
      <c r="I215" s="136">
        <v>176400</v>
      </c>
      <c r="J215" s="147">
        <v>2381400</v>
      </c>
      <c r="K215" s="135" t="s">
        <v>591</v>
      </c>
      <c r="L215" s="135" t="s">
        <v>592</v>
      </c>
      <c r="M215" s="130" t="str">
        <f>+VLOOKUP(D215,[5]CHECK!D$2:M$1028,10,0)</f>
        <v>đã thanh toán 23.01.2025</v>
      </c>
    </row>
    <row r="216" spans="1:13" x14ac:dyDescent="0.25">
      <c r="A216" s="140">
        <v>2024</v>
      </c>
      <c r="B216" s="146">
        <v>45630</v>
      </c>
      <c r="C216" s="135" t="s">
        <v>593</v>
      </c>
      <c r="D216" s="135">
        <v>68849</v>
      </c>
      <c r="E216" s="135" t="s">
        <v>107</v>
      </c>
      <c r="F216" s="135" t="s">
        <v>591</v>
      </c>
      <c r="G216" s="136">
        <v>8479400</v>
      </c>
      <c r="H216" s="137" t="s">
        <v>103</v>
      </c>
      <c r="I216" s="136">
        <v>678352</v>
      </c>
      <c r="J216" s="147">
        <v>9157752</v>
      </c>
      <c r="K216" s="135" t="s">
        <v>591</v>
      </c>
      <c r="L216" s="135" t="s">
        <v>592</v>
      </c>
      <c r="M216" s="130" t="str">
        <f>+VLOOKUP(D216,[5]CHECK!D$2:M$1028,10,0)</f>
        <v>đã thanh toán 17.01.2025</v>
      </c>
    </row>
    <row r="217" spans="1:13" x14ac:dyDescent="0.25">
      <c r="A217" s="140">
        <v>2024</v>
      </c>
      <c r="B217" s="146">
        <v>45630</v>
      </c>
      <c r="C217" s="135" t="s">
        <v>594</v>
      </c>
      <c r="D217" s="135">
        <v>68850</v>
      </c>
      <c r="E217" s="135" t="s">
        <v>107</v>
      </c>
      <c r="F217" s="135" t="s">
        <v>587</v>
      </c>
      <c r="G217" s="136">
        <v>3538568</v>
      </c>
      <c r="H217" s="137" t="s">
        <v>103</v>
      </c>
      <c r="I217" s="136">
        <v>283085</v>
      </c>
      <c r="J217" s="147">
        <v>3821653</v>
      </c>
      <c r="K217" s="135" t="s">
        <v>587</v>
      </c>
      <c r="L217" s="135" t="s">
        <v>588</v>
      </c>
      <c r="M217" s="130" t="str">
        <f>+VLOOKUP(D217,[5]CHECK!D$2:M$1028,10,0)</f>
        <v>đã thanh toán 17.01.2025</v>
      </c>
    </row>
    <row r="218" spans="1:13" x14ac:dyDescent="0.25">
      <c r="A218" s="140">
        <v>2024</v>
      </c>
      <c r="B218" s="146">
        <v>45630</v>
      </c>
      <c r="C218" s="135" t="s">
        <v>595</v>
      </c>
      <c r="D218" s="135">
        <v>68851</v>
      </c>
      <c r="E218" s="135" t="s">
        <v>107</v>
      </c>
      <c r="F218" s="135" t="s">
        <v>581</v>
      </c>
      <c r="G218" s="136">
        <v>993300</v>
      </c>
      <c r="H218" s="137" t="s">
        <v>103</v>
      </c>
      <c r="I218" s="136">
        <v>79464</v>
      </c>
      <c r="J218" s="147">
        <v>1072764</v>
      </c>
      <c r="K218" s="135" t="s">
        <v>581</v>
      </c>
      <c r="L218" s="135" t="s">
        <v>582</v>
      </c>
      <c r="M218" s="130" t="str">
        <f>+VLOOKUP(D218,[5]CHECK!D$2:M$1028,10,0)</f>
        <v>đã thanh toán 17.01.2025</v>
      </c>
    </row>
    <row r="219" spans="1:13" x14ac:dyDescent="0.25">
      <c r="A219" s="140">
        <v>2024</v>
      </c>
      <c r="B219" s="146">
        <v>45630</v>
      </c>
      <c r="C219" s="135" t="s">
        <v>596</v>
      </c>
      <c r="D219" s="135">
        <v>68852</v>
      </c>
      <c r="E219" s="135" t="s">
        <v>107</v>
      </c>
      <c r="F219" s="135" t="s">
        <v>597</v>
      </c>
      <c r="G219" s="136">
        <v>496650</v>
      </c>
      <c r="H219" s="137" t="s">
        <v>103</v>
      </c>
      <c r="I219" s="136">
        <v>39732</v>
      </c>
      <c r="J219" s="147">
        <v>536382</v>
      </c>
      <c r="K219" s="135" t="s">
        <v>597</v>
      </c>
      <c r="L219" s="135" t="s">
        <v>598</v>
      </c>
      <c r="M219" s="130" t="str">
        <f>+VLOOKUP(D219,[5]CHECK!D$2:M$1028,10,0)</f>
        <v>đã thanh toán 17.01.2025</v>
      </c>
    </row>
    <row r="220" spans="1:13" x14ac:dyDescent="0.25">
      <c r="A220" s="140">
        <v>2024</v>
      </c>
      <c r="B220" s="146">
        <v>45630</v>
      </c>
      <c r="C220" s="135" t="s">
        <v>599</v>
      </c>
      <c r="D220" s="135">
        <v>68853</v>
      </c>
      <c r="E220" s="135" t="s">
        <v>107</v>
      </c>
      <c r="F220" s="135" t="s">
        <v>600</v>
      </c>
      <c r="G220" s="136">
        <v>4960520</v>
      </c>
      <c r="H220" s="137" t="s">
        <v>103</v>
      </c>
      <c r="I220" s="136">
        <v>396842</v>
      </c>
      <c r="J220" s="147">
        <v>5357362</v>
      </c>
      <c r="K220" s="135" t="s">
        <v>600</v>
      </c>
      <c r="L220" s="135" t="s">
        <v>601</v>
      </c>
      <c r="M220" s="130" t="str">
        <f>+VLOOKUP(D220,[5]CHECK!D$2:M$1028,10,0)</f>
        <v>đã thanh toán 17.01.2025</v>
      </c>
    </row>
    <row r="221" spans="1:13" x14ac:dyDescent="0.25">
      <c r="A221" s="140">
        <v>2024</v>
      </c>
      <c r="B221" s="146">
        <v>45631</v>
      </c>
      <c r="C221" s="135" t="s">
        <v>602</v>
      </c>
      <c r="D221" s="135">
        <v>23728</v>
      </c>
      <c r="E221" s="135" t="s">
        <v>457</v>
      </c>
      <c r="F221" s="135" t="s">
        <v>603</v>
      </c>
      <c r="G221" s="136">
        <v>-129119</v>
      </c>
      <c r="H221" s="137" t="s">
        <v>103</v>
      </c>
      <c r="I221" s="136">
        <v>-10330</v>
      </c>
      <c r="J221" s="147">
        <v>-139449</v>
      </c>
      <c r="K221" s="135" t="s">
        <v>104</v>
      </c>
      <c r="L221" s="135" t="s">
        <v>105</v>
      </c>
      <c r="M221" s="130" t="s">
        <v>1800</v>
      </c>
    </row>
    <row r="222" spans="1:13" x14ac:dyDescent="0.25">
      <c r="A222" s="140">
        <v>2024</v>
      </c>
      <c r="B222" s="146">
        <v>45631</v>
      </c>
      <c r="C222" s="135" t="s">
        <v>604</v>
      </c>
      <c r="D222" s="135">
        <v>68858</v>
      </c>
      <c r="E222" s="135" t="s">
        <v>107</v>
      </c>
      <c r="F222" s="135" t="s">
        <v>605</v>
      </c>
      <c r="G222" s="136">
        <v>551250</v>
      </c>
      <c r="H222" s="137" t="s">
        <v>103</v>
      </c>
      <c r="I222" s="136">
        <v>44100</v>
      </c>
      <c r="J222" s="147">
        <v>595350</v>
      </c>
      <c r="K222" s="135" t="s">
        <v>605</v>
      </c>
      <c r="L222" s="135" t="s">
        <v>606</v>
      </c>
      <c r="M222" s="130" t="str">
        <f>+VLOOKUP(D222,[5]CHECK!D$2:M$1028,10,0)</f>
        <v>đã thanh toán 23.01.2025</v>
      </c>
    </row>
    <row r="223" spans="1:13" x14ac:dyDescent="0.25">
      <c r="A223" s="140">
        <v>2024</v>
      </c>
      <c r="B223" s="146">
        <v>45631</v>
      </c>
      <c r="C223" s="135" t="s">
        <v>607</v>
      </c>
      <c r="D223" s="135">
        <v>68859</v>
      </c>
      <c r="E223" s="135" t="s">
        <v>107</v>
      </c>
      <c r="F223" s="135" t="s">
        <v>605</v>
      </c>
      <c r="G223" s="136">
        <v>1452680</v>
      </c>
      <c r="H223" s="137" t="s">
        <v>103</v>
      </c>
      <c r="I223" s="136">
        <v>116214</v>
      </c>
      <c r="J223" s="147">
        <v>1568894</v>
      </c>
      <c r="K223" s="135" t="s">
        <v>605</v>
      </c>
      <c r="L223" s="135" t="s">
        <v>606</v>
      </c>
      <c r="M223" s="130" t="str">
        <f>+VLOOKUP(D223,[5]CHECK!D$2:M$1028,10,0)</f>
        <v>đã thanh toán 23.01.2025</v>
      </c>
    </row>
    <row r="224" spans="1:13" x14ac:dyDescent="0.25">
      <c r="A224" s="140">
        <v>2024</v>
      </c>
      <c r="B224" s="146">
        <v>45631</v>
      </c>
      <c r="C224" s="135" t="s">
        <v>608</v>
      </c>
      <c r="D224" s="135">
        <v>68860</v>
      </c>
      <c r="E224" s="135" t="s">
        <v>107</v>
      </c>
      <c r="F224" s="135" t="s">
        <v>605</v>
      </c>
      <c r="G224" s="136">
        <v>1297790</v>
      </c>
      <c r="H224" s="137" t="s">
        <v>103</v>
      </c>
      <c r="I224" s="136">
        <v>103823</v>
      </c>
      <c r="J224" s="147">
        <v>1401613</v>
      </c>
      <c r="K224" s="135" t="s">
        <v>605</v>
      </c>
      <c r="L224" s="135" t="s">
        <v>606</v>
      </c>
      <c r="M224" s="130" t="str">
        <f>+VLOOKUP(D224,[5]CHECK!D$2:M$1028,10,0)</f>
        <v>đã thanh toán 17.01.2025</v>
      </c>
    </row>
    <row r="225" spans="1:13" x14ac:dyDescent="0.25">
      <c r="A225" s="140">
        <v>2024</v>
      </c>
      <c r="B225" s="146">
        <v>45631</v>
      </c>
      <c r="C225" s="135" t="s">
        <v>609</v>
      </c>
      <c r="D225" s="135">
        <v>68861</v>
      </c>
      <c r="E225" s="135" t="s">
        <v>107</v>
      </c>
      <c r="F225" s="135" t="s">
        <v>610</v>
      </c>
      <c r="G225" s="136">
        <v>1320789</v>
      </c>
      <c r="H225" s="137" t="s">
        <v>103</v>
      </c>
      <c r="I225" s="136">
        <v>105663</v>
      </c>
      <c r="J225" s="147">
        <v>1426452</v>
      </c>
      <c r="K225" s="135" t="s">
        <v>188</v>
      </c>
      <c r="L225" s="135" t="s">
        <v>189</v>
      </c>
      <c r="M225" s="130" t="str">
        <f>+VLOOKUP(D225,[5]CHECK!D$2:M$1028,10,0)</f>
        <v>đã thanh toán 17.01.2025</v>
      </c>
    </row>
    <row r="226" spans="1:13" x14ac:dyDescent="0.25">
      <c r="A226" s="140">
        <v>2024</v>
      </c>
      <c r="B226" s="146">
        <v>45631</v>
      </c>
      <c r="C226" s="135" t="s">
        <v>611</v>
      </c>
      <c r="D226" s="135">
        <v>68862</v>
      </c>
      <c r="E226" s="135" t="s">
        <v>107</v>
      </c>
      <c r="F226" s="135" t="s">
        <v>612</v>
      </c>
      <c r="G226" s="136">
        <v>1402848</v>
      </c>
      <c r="H226" s="137" t="s">
        <v>103</v>
      </c>
      <c r="I226" s="136">
        <v>112228</v>
      </c>
      <c r="J226" s="147">
        <v>1515076</v>
      </c>
      <c r="K226" s="135" t="s">
        <v>188</v>
      </c>
      <c r="L226" s="135" t="s">
        <v>189</v>
      </c>
      <c r="M226" s="130" t="str">
        <f>+VLOOKUP(D226,[5]CHECK!D$2:M$1028,10,0)</f>
        <v>đã thanh toán 17.01.2025</v>
      </c>
    </row>
    <row r="227" spans="1:13" x14ac:dyDescent="0.25">
      <c r="A227" s="140">
        <v>2024</v>
      </c>
      <c r="B227" s="146">
        <v>45631</v>
      </c>
      <c r="C227" s="135" t="s">
        <v>613</v>
      </c>
      <c r="D227" s="135">
        <v>68870</v>
      </c>
      <c r="E227" s="135" t="s">
        <v>107</v>
      </c>
      <c r="F227" s="135" t="s">
        <v>549</v>
      </c>
      <c r="G227" s="136">
        <v>2381320</v>
      </c>
      <c r="H227" s="137" t="s">
        <v>103</v>
      </c>
      <c r="I227" s="136">
        <v>190506</v>
      </c>
      <c r="J227" s="147">
        <v>2571826</v>
      </c>
      <c r="K227" s="135" t="s">
        <v>549</v>
      </c>
      <c r="L227" s="135" t="s">
        <v>550</v>
      </c>
      <c r="M227" s="130" t="str">
        <f>+VLOOKUP(D227,[5]CHECK!D$2:M$1028,10,0)</f>
        <v>đã thanh toán 17.01.2025</v>
      </c>
    </row>
    <row r="228" spans="1:13" x14ac:dyDescent="0.25">
      <c r="A228" s="140">
        <v>2024</v>
      </c>
      <c r="B228" s="146">
        <v>45631</v>
      </c>
      <c r="C228" s="135" t="s">
        <v>614</v>
      </c>
      <c r="D228" s="135">
        <v>68871</v>
      </c>
      <c r="E228" s="135" t="s">
        <v>107</v>
      </c>
      <c r="F228" s="135" t="s">
        <v>163</v>
      </c>
      <c r="G228" s="136">
        <v>952528</v>
      </c>
      <c r="H228" s="137" t="s">
        <v>103</v>
      </c>
      <c r="I228" s="136">
        <v>76202</v>
      </c>
      <c r="J228" s="147">
        <v>1028730</v>
      </c>
      <c r="K228" s="135" t="s">
        <v>104</v>
      </c>
      <c r="L228" s="135" t="s">
        <v>105</v>
      </c>
      <c r="M228" s="130" t="str">
        <f>+VLOOKUP(D228,[5]CHECK!D$2:M$1028,10,0)</f>
        <v>đã thanh toán 17.01.2025</v>
      </c>
    </row>
    <row r="229" spans="1:13" x14ac:dyDescent="0.25">
      <c r="A229" s="140">
        <v>2024</v>
      </c>
      <c r="B229" s="146">
        <v>45631</v>
      </c>
      <c r="C229" s="135" t="s">
        <v>615</v>
      </c>
      <c r="D229" s="135">
        <v>68872</v>
      </c>
      <c r="E229" s="135" t="s">
        <v>107</v>
      </c>
      <c r="F229" s="135" t="s">
        <v>616</v>
      </c>
      <c r="G229" s="136">
        <v>964669</v>
      </c>
      <c r="H229" s="137" t="s">
        <v>103</v>
      </c>
      <c r="I229" s="136">
        <v>77174</v>
      </c>
      <c r="J229" s="147">
        <v>1041843</v>
      </c>
      <c r="K229" s="135" t="s">
        <v>616</v>
      </c>
      <c r="L229" s="135" t="s">
        <v>617</v>
      </c>
      <c r="M229" s="130" t="str">
        <f>+VLOOKUP(D229,[5]CHECK!D$2:M$1028,10,0)</f>
        <v>đã thanh toán 17.01.2025</v>
      </c>
    </row>
    <row r="230" spans="1:13" x14ac:dyDescent="0.25">
      <c r="A230" s="140">
        <v>2024</v>
      </c>
      <c r="B230" s="146">
        <v>45631</v>
      </c>
      <c r="C230" s="135" t="s">
        <v>618</v>
      </c>
      <c r="D230" s="135">
        <v>68873</v>
      </c>
      <c r="E230" s="135" t="s">
        <v>107</v>
      </c>
      <c r="F230" s="135" t="s">
        <v>619</v>
      </c>
      <c r="G230" s="136">
        <v>922445</v>
      </c>
      <c r="H230" s="137" t="s">
        <v>103</v>
      </c>
      <c r="I230" s="136">
        <v>73796</v>
      </c>
      <c r="J230" s="147">
        <v>996241</v>
      </c>
      <c r="K230" s="135" t="s">
        <v>104</v>
      </c>
      <c r="L230" s="135" t="s">
        <v>105</v>
      </c>
      <c r="M230" s="130" t="str">
        <f>+VLOOKUP(D230,[5]CHECK!D$2:M$1028,10,0)</f>
        <v>đã thanh toán 17.01.2025</v>
      </c>
    </row>
    <row r="231" spans="1:13" x14ac:dyDescent="0.25">
      <c r="A231" s="140">
        <v>2024</v>
      </c>
      <c r="B231" s="146">
        <v>45631</v>
      </c>
      <c r="C231" s="135" t="s">
        <v>620</v>
      </c>
      <c r="D231" s="135">
        <v>69638</v>
      </c>
      <c r="E231" s="135" t="s">
        <v>107</v>
      </c>
      <c r="F231" s="135" t="s">
        <v>621</v>
      </c>
      <c r="G231" s="136">
        <v>823534</v>
      </c>
      <c r="H231" s="137" t="s">
        <v>103</v>
      </c>
      <c r="I231" s="136">
        <v>65883</v>
      </c>
      <c r="J231" s="147">
        <v>889417</v>
      </c>
      <c r="K231" s="135" t="s">
        <v>104</v>
      </c>
      <c r="L231" s="135" t="s">
        <v>105</v>
      </c>
      <c r="M231" s="130" t="str">
        <f>+VLOOKUP(D231,[5]CHECK!D$2:M$1028,10,0)</f>
        <v>đã thanh toán 17.01.2025</v>
      </c>
    </row>
    <row r="232" spans="1:13" x14ac:dyDescent="0.25">
      <c r="A232" s="140">
        <v>2024</v>
      </c>
      <c r="B232" s="146">
        <v>45631</v>
      </c>
      <c r="C232" s="135" t="s">
        <v>622</v>
      </c>
      <c r="D232" s="135">
        <v>69639</v>
      </c>
      <c r="E232" s="135" t="s">
        <v>107</v>
      </c>
      <c r="F232" s="135" t="s">
        <v>623</v>
      </c>
      <c r="G232" s="136">
        <v>567885</v>
      </c>
      <c r="H232" s="137" t="s">
        <v>103</v>
      </c>
      <c r="I232" s="136">
        <v>45431</v>
      </c>
      <c r="J232" s="147">
        <v>613316</v>
      </c>
      <c r="K232" s="135" t="s">
        <v>104</v>
      </c>
      <c r="L232" s="135" t="s">
        <v>105</v>
      </c>
      <c r="M232" s="130" t="str">
        <f>+VLOOKUP(D232,[5]CHECK!D$2:M$1028,10,0)</f>
        <v>đã thanh toán 17.01.2025</v>
      </c>
    </row>
    <row r="233" spans="1:13" x14ac:dyDescent="0.25">
      <c r="A233" s="140">
        <v>2024</v>
      </c>
      <c r="B233" s="146">
        <v>45631</v>
      </c>
      <c r="C233" s="135" t="s">
        <v>624</v>
      </c>
      <c r="D233" s="135">
        <v>69640</v>
      </c>
      <c r="E233" s="135" t="s">
        <v>107</v>
      </c>
      <c r="F233" s="135" t="s">
        <v>625</v>
      </c>
      <c r="G233" s="136">
        <v>489726</v>
      </c>
      <c r="H233" s="137" t="s">
        <v>103</v>
      </c>
      <c r="I233" s="136">
        <v>39178</v>
      </c>
      <c r="J233" s="147">
        <v>528904</v>
      </c>
      <c r="K233" s="135" t="s">
        <v>104</v>
      </c>
      <c r="L233" s="135" t="s">
        <v>105</v>
      </c>
      <c r="M233" s="130" t="str">
        <f>+VLOOKUP(D233,[5]CHECK!D$2:M$1028,10,0)</f>
        <v>đã thanh toán 17.01.2025</v>
      </c>
    </row>
    <row r="234" spans="1:13" x14ac:dyDescent="0.25">
      <c r="A234" s="140">
        <v>2024</v>
      </c>
      <c r="B234" s="146">
        <v>45631</v>
      </c>
      <c r="C234" s="135" t="s">
        <v>626</v>
      </c>
      <c r="D234" s="135">
        <v>69641</v>
      </c>
      <c r="E234" s="135" t="s">
        <v>107</v>
      </c>
      <c r="F234" s="135" t="s">
        <v>627</v>
      </c>
      <c r="G234" s="136">
        <v>530250</v>
      </c>
      <c r="H234" s="137" t="s">
        <v>103</v>
      </c>
      <c r="I234" s="136">
        <v>42420</v>
      </c>
      <c r="J234" s="147">
        <v>572670</v>
      </c>
      <c r="K234" s="135" t="s">
        <v>627</v>
      </c>
      <c r="L234" s="135" t="s">
        <v>628</v>
      </c>
      <c r="M234" s="130" t="str">
        <f>+VLOOKUP(D234,[5]CHECK!D$2:M$1028,10,0)</f>
        <v>đã thanh toán 23.01.2025</v>
      </c>
    </row>
    <row r="235" spans="1:13" x14ac:dyDescent="0.25">
      <c r="A235" s="140">
        <v>2024</v>
      </c>
      <c r="B235" s="146">
        <v>45631</v>
      </c>
      <c r="C235" s="135" t="s">
        <v>629</v>
      </c>
      <c r="D235" s="135">
        <v>69642</v>
      </c>
      <c r="E235" s="135" t="s">
        <v>107</v>
      </c>
      <c r="F235" s="135" t="s">
        <v>630</v>
      </c>
      <c r="G235" s="136">
        <v>453612</v>
      </c>
      <c r="H235" s="137" t="s">
        <v>103</v>
      </c>
      <c r="I235" s="136">
        <v>36289</v>
      </c>
      <c r="J235" s="147">
        <v>489901</v>
      </c>
      <c r="K235" s="135" t="s">
        <v>104</v>
      </c>
      <c r="L235" s="135" t="s">
        <v>105</v>
      </c>
      <c r="M235" s="130" t="str">
        <f>+VLOOKUP(D235,[5]CHECK!D$2:M$1028,10,0)</f>
        <v>đã thanh toán 17.01.2025</v>
      </c>
    </row>
    <row r="236" spans="1:13" x14ac:dyDescent="0.25">
      <c r="A236" s="140">
        <v>2024</v>
      </c>
      <c r="B236" s="146">
        <v>45631</v>
      </c>
      <c r="C236" s="135" t="s">
        <v>631</v>
      </c>
      <c r="D236" s="135">
        <v>69643</v>
      </c>
      <c r="E236" s="135" t="s">
        <v>107</v>
      </c>
      <c r="F236" s="135" t="s">
        <v>632</v>
      </c>
      <c r="G236" s="136">
        <v>367155</v>
      </c>
      <c r="H236" s="137" t="s">
        <v>103</v>
      </c>
      <c r="I236" s="136">
        <v>29372</v>
      </c>
      <c r="J236" s="147">
        <v>396527</v>
      </c>
      <c r="K236" s="135" t="s">
        <v>104</v>
      </c>
      <c r="L236" s="135" t="s">
        <v>105</v>
      </c>
      <c r="M236" s="130" t="str">
        <f>+VLOOKUP(D236,[5]CHECK!D$2:M$1028,10,0)</f>
        <v>đã thanh toán 17.01.2025</v>
      </c>
    </row>
    <row r="237" spans="1:13" x14ac:dyDescent="0.25">
      <c r="A237" s="140">
        <v>2024</v>
      </c>
      <c r="B237" s="146">
        <v>45631</v>
      </c>
      <c r="C237" s="135" t="s">
        <v>633</v>
      </c>
      <c r="D237" s="135">
        <v>69646</v>
      </c>
      <c r="E237" s="135" t="s">
        <v>107</v>
      </c>
      <c r="F237" s="135" t="s">
        <v>634</v>
      </c>
      <c r="G237" s="136">
        <v>2089755</v>
      </c>
      <c r="H237" s="137" t="s">
        <v>103</v>
      </c>
      <c r="I237" s="136">
        <v>167180</v>
      </c>
      <c r="J237" s="147">
        <v>2256935</v>
      </c>
      <c r="K237" s="135" t="s">
        <v>634</v>
      </c>
      <c r="L237" s="135" t="s">
        <v>635</v>
      </c>
      <c r="M237" s="130" t="str">
        <f>+VLOOKUP(D237,[5]CHECK!D$2:M$1028,10,0)</f>
        <v>đã thanh toán 17.01.2025</v>
      </c>
    </row>
    <row r="238" spans="1:13" x14ac:dyDescent="0.25">
      <c r="A238" s="140">
        <v>2024</v>
      </c>
      <c r="B238" s="146">
        <v>45631</v>
      </c>
      <c r="C238" s="135" t="s">
        <v>636</v>
      </c>
      <c r="D238" s="135">
        <v>69647</v>
      </c>
      <c r="E238" s="135" t="s">
        <v>107</v>
      </c>
      <c r="F238" s="135" t="s">
        <v>167</v>
      </c>
      <c r="G238" s="136">
        <v>1220328</v>
      </c>
      <c r="H238" s="137" t="s">
        <v>103</v>
      </c>
      <c r="I238" s="136">
        <v>97626</v>
      </c>
      <c r="J238" s="147">
        <v>1317954</v>
      </c>
      <c r="K238" s="135" t="s">
        <v>167</v>
      </c>
      <c r="L238" s="135" t="s">
        <v>168</v>
      </c>
      <c r="M238" s="130" t="str">
        <f>+VLOOKUP(D238,[5]CHECK!D$2:M$1028,10,0)</f>
        <v>đã thanh toán 17.01.2025</v>
      </c>
    </row>
    <row r="239" spans="1:13" x14ac:dyDescent="0.25">
      <c r="A239" s="140">
        <v>2024</v>
      </c>
      <c r="B239" s="146">
        <v>45631</v>
      </c>
      <c r="C239" s="135" t="s">
        <v>637</v>
      </c>
      <c r="D239" s="135">
        <v>69648</v>
      </c>
      <c r="E239" s="135" t="s">
        <v>107</v>
      </c>
      <c r="F239" s="135" t="s">
        <v>638</v>
      </c>
      <c r="G239" s="136">
        <v>333174</v>
      </c>
      <c r="H239" s="137" t="s">
        <v>103</v>
      </c>
      <c r="I239" s="136">
        <v>26654</v>
      </c>
      <c r="J239" s="147">
        <v>359828</v>
      </c>
      <c r="K239" s="135" t="s">
        <v>260</v>
      </c>
      <c r="L239" s="135" t="s">
        <v>261</v>
      </c>
      <c r="M239" s="130" t="str">
        <f>+VLOOKUP(D239,[5]CHECK!D$2:M$1028,10,0)</f>
        <v>đã thanh toán 17.01.2025</v>
      </c>
    </row>
    <row r="240" spans="1:13" x14ac:dyDescent="0.25">
      <c r="A240" s="140">
        <v>2024</v>
      </c>
      <c r="B240" s="146">
        <v>45631</v>
      </c>
      <c r="C240" s="135" t="s">
        <v>639</v>
      </c>
      <c r="D240" s="135">
        <v>69650</v>
      </c>
      <c r="E240" s="135" t="s">
        <v>107</v>
      </c>
      <c r="F240" s="135" t="s">
        <v>358</v>
      </c>
      <c r="G240" s="136">
        <v>1609185</v>
      </c>
      <c r="H240" s="137" t="s">
        <v>103</v>
      </c>
      <c r="I240" s="136">
        <v>128735</v>
      </c>
      <c r="J240" s="147">
        <v>1737920</v>
      </c>
      <c r="K240" s="135" t="s">
        <v>358</v>
      </c>
      <c r="L240" s="135" t="s">
        <v>359</v>
      </c>
      <c r="M240" s="130" t="str">
        <f>+VLOOKUP(D240,[5]CHECK!D$2:M$1028,10,0)</f>
        <v>đã thanh toán 17.01.2025</v>
      </c>
    </row>
    <row r="241" spans="1:13" x14ac:dyDescent="0.25">
      <c r="A241" s="140">
        <v>2024</v>
      </c>
      <c r="B241" s="146">
        <v>45631</v>
      </c>
      <c r="C241" s="135" t="s">
        <v>640</v>
      </c>
      <c r="D241" s="135">
        <v>69664</v>
      </c>
      <c r="E241" s="135" t="s">
        <v>107</v>
      </c>
      <c r="F241" s="135" t="s">
        <v>641</v>
      </c>
      <c r="G241" s="136">
        <v>7718740</v>
      </c>
      <c r="H241" s="137" t="s">
        <v>103</v>
      </c>
      <c r="I241" s="136">
        <v>617499</v>
      </c>
      <c r="J241" s="147">
        <v>8336239</v>
      </c>
      <c r="K241" s="135" t="s">
        <v>642</v>
      </c>
      <c r="L241" s="135" t="s">
        <v>643</v>
      </c>
      <c r="M241" s="130" t="str">
        <f>+VLOOKUP(D241,[5]CHECK!D$2:M$1028,10,0)</f>
        <v>đã thanh toán 17.01.2025</v>
      </c>
    </row>
    <row r="242" spans="1:13" x14ac:dyDescent="0.25">
      <c r="A242" s="140">
        <v>2024</v>
      </c>
      <c r="B242" s="146">
        <v>45631</v>
      </c>
      <c r="C242" s="135" t="s">
        <v>644</v>
      </c>
      <c r="D242" s="135">
        <v>69665</v>
      </c>
      <c r="E242" s="135" t="s">
        <v>107</v>
      </c>
      <c r="F242" s="135" t="s">
        <v>645</v>
      </c>
      <c r="G242" s="136">
        <v>1611750</v>
      </c>
      <c r="H242" s="137" t="s">
        <v>103</v>
      </c>
      <c r="I242" s="136">
        <v>128940</v>
      </c>
      <c r="J242" s="147">
        <v>1740690</v>
      </c>
      <c r="K242" s="135" t="s">
        <v>642</v>
      </c>
      <c r="L242" s="135" t="s">
        <v>643</v>
      </c>
      <c r="M242" s="130" t="str">
        <f>+VLOOKUP(D242,[5]CHECK!D$2:M$1028,10,0)</f>
        <v>đã thanh toán 23.01.2025</v>
      </c>
    </row>
    <row r="243" spans="1:13" x14ac:dyDescent="0.25">
      <c r="A243" s="140">
        <v>2024</v>
      </c>
      <c r="B243" s="146">
        <v>45631</v>
      </c>
      <c r="C243" s="135" t="s">
        <v>646</v>
      </c>
      <c r="D243" s="135">
        <v>69679</v>
      </c>
      <c r="E243" s="135" t="s">
        <v>107</v>
      </c>
      <c r="F243" s="135" t="s">
        <v>647</v>
      </c>
      <c r="G243" s="136">
        <v>551250</v>
      </c>
      <c r="H243" s="137" t="s">
        <v>103</v>
      </c>
      <c r="I243" s="136">
        <v>44100</v>
      </c>
      <c r="J243" s="147">
        <v>595350</v>
      </c>
      <c r="K243" s="135" t="s">
        <v>647</v>
      </c>
      <c r="L243" s="135" t="s">
        <v>648</v>
      </c>
      <c r="M243" s="130" t="str">
        <f>+VLOOKUP(D243,[5]CHECK!D$2:M$1028,10,0)</f>
        <v>đã thanh toán 23.01.2025</v>
      </c>
    </row>
    <row r="244" spans="1:13" x14ac:dyDescent="0.25">
      <c r="A244" s="140">
        <v>2024</v>
      </c>
      <c r="B244" s="146">
        <v>45631</v>
      </c>
      <c r="C244" s="135" t="s">
        <v>649</v>
      </c>
      <c r="D244" s="135">
        <v>69680</v>
      </c>
      <c r="E244" s="135" t="s">
        <v>107</v>
      </c>
      <c r="F244" s="135" t="s">
        <v>212</v>
      </c>
      <c r="G244" s="136">
        <v>1081500</v>
      </c>
      <c r="H244" s="137" t="s">
        <v>103</v>
      </c>
      <c r="I244" s="136">
        <v>86520</v>
      </c>
      <c r="J244" s="147">
        <v>1168020</v>
      </c>
      <c r="K244" s="135" t="s">
        <v>212</v>
      </c>
      <c r="L244" s="135" t="s">
        <v>213</v>
      </c>
      <c r="M244" s="130" t="str">
        <f>+VLOOKUP(D244,[5]CHECK!D$2:M$1028,10,0)</f>
        <v>đã thanh toán 23.01.2025</v>
      </c>
    </row>
    <row r="245" spans="1:13" x14ac:dyDescent="0.25">
      <c r="A245" s="140">
        <v>2024</v>
      </c>
      <c r="B245" s="146">
        <v>45631</v>
      </c>
      <c r="C245" s="135" t="s">
        <v>650</v>
      </c>
      <c r="D245" s="135">
        <v>69681</v>
      </c>
      <c r="E245" s="135" t="s">
        <v>107</v>
      </c>
      <c r="F245" s="135" t="s">
        <v>212</v>
      </c>
      <c r="G245" s="136">
        <v>2423582</v>
      </c>
      <c r="H245" s="137" t="s">
        <v>103</v>
      </c>
      <c r="I245" s="136">
        <v>193887</v>
      </c>
      <c r="J245" s="147">
        <v>2617469</v>
      </c>
      <c r="K245" s="135" t="s">
        <v>212</v>
      </c>
      <c r="L245" s="135" t="s">
        <v>213</v>
      </c>
      <c r="M245" s="130" t="str">
        <f>+VLOOKUP(D245,[5]CHECK!D$2:M$1028,10,0)</f>
        <v>đã thanh toán 17.01.2025</v>
      </c>
    </row>
    <row r="246" spans="1:13" x14ac:dyDescent="0.25">
      <c r="A246" s="140">
        <v>2024</v>
      </c>
      <c r="B246" s="146">
        <v>45631</v>
      </c>
      <c r="C246" s="135" t="s">
        <v>651</v>
      </c>
      <c r="D246" s="135">
        <v>69682</v>
      </c>
      <c r="E246" s="135" t="s">
        <v>107</v>
      </c>
      <c r="F246" s="135" t="s">
        <v>647</v>
      </c>
      <c r="G246" s="136">
        <v>1409576</v>
      </c>
      <c r="H246" s="137" t="s">
        <v>103</v>
      </c>
      <c r="I246" s="136">
        <v>112766</v>
      </c>
      <c r="J246" s="147">
        <v>1522342</v>
      </c>
      <c r="K246" s="135" t="s">
        <v>647</v>
      </c>
      <c r="L246" s="135" t="s">
        <v>648</v>
      </c>
      <c r="M246" s="130" t="str">
        <f>+VLOOKUP(D246,[5]CHECK!D$2:M$1028,10,0)</f>
        <v>đã thanh toán 17.01.2025</v>
      </c>
    </row>
    <row r="247" spans="1:13" x14ac:dyDescent="0.25">
      <c r="A247" s="140">
        <v>2024</v>
      </c>
      <c r="B247" s="146">
        <v>45632</v>
      </c>
      <c r="C247" s="135" t="s">
        <v>652</v>
      </c>
      <c r="D247" s="135">
        <v>23742</v>
      </c>
      <c r="E247" s="135" t="s">
        <v>457</v>
      </c>
      <c r="F247" s="135" t="s">
        <v>653</v>
      </c>
      <c r="G247" s="136">
        <v>-414613</v>
      </c>
      <c r="H247" s="137" t="s">
        <v>103</v>
      </c>
      <c r="I247" s="136">
        <v>-33169</v>
      </c>
      <c r="J247" s="147">
        <v>-447782</v>
      </c>
      <c r="K247" s="135" t="s">
        <v>104</v>
      </c>
      <c r="L247" s="135" t="s">
        <v>105</v>
      </c>
      <c r="M247" s="130" t="s">
        <v>1800</v>
      </c>
    </row>
    <row r="248" spans="1:13" x14ac:dyDescent="0.25">
      <c r="A248" s="140">
        <v>2024</v>
      </c>
      <c r="B248" s="146">
        <v>45632</v>
      </c>
      <c r="C248" s="135" t="s">
        <v>654</v>
      </c>
      <c r="D248" s="135">
        <v>23743</v>
      </c>
      <c r="E248" s="135" t="s">
        <v>457</v>
      </c>
      <c r="F248" s="135" t="s">
        <v>653</v>
      </c>
      <c r="G248" s="136">
        <v>-150546</v>
      </c>
      <c r="H248" s="137" t="s">
        <v>103</v>
      </c>
      <c r="I248" s="136">
        <v>-12044</v>
      </c>
      <c r="J248" s="147">
        <v>-162590</v>
      </c>
      <c r="K248" s="135" t="s">
        <v>104</v>
      </c>
      <c r="L248" s="135" t="s">
        <v>105</v>
      </c>
      <c r="M248" s="130" t="s">
        <v>1800</v>
      </c>
    </row>
    <row r="249" spans="1:13" x14ac:dyDescent="0.25">
      <c r="A249" s="140">
        <v>2024</v>
      </c>
      <c r="B249" s="146">
        <v>45632</v>
      </c>
      <c r="C249" s="135" t="s">
        <v>655</v>
      </c>
      <c r="D249" s="135">
        <v>23747</v>
      </c>
      <c r="E249" s="135" t="s">
        <v>457</v>
      </c>
      <c r="F249" s="135" t="s">
        <v>656</v>
      </c>
      <c r="G249" s="136">
        <v>-304817</v>
      </c>
      <c r="H249" s="137" t="s">
        <v>103</v>
      </c>
      <c r="I249" s="136">
        <v>-24385</v>
      </c>
      <c r="J249" s="147">
        <v>-329202</v>
      </c>
      <c r="K249" s="135" t="s">
        <v>104</v>
      </c>
      <c r="L249" s="135" t="s">
        <v>105</v>
      </c>
      <c r="M249" s="130" t="s">
        <v>1800</v>
      </c>
    </row>
    <row r="250" spans="1:13" x14ac:dyDescent="0.25">
      <c r="A250" s="140">
        <v>2024</v>
      </c>
      <c r="B250" s="146">
        <v>45632</v>
      </c>
      <c r="C250" s="135" t="s">
        <v>657</v>
      </c>
      <c r="D250" s="135">
        <v>23753</v>
      </c>
      <c r="E250" s="135" t="s">
        <v>457</v>
      </c>
      <c r="F250" s="135" t="s">
        <v>658</v>
      </c>
      <c r="G250" s="136">
        <v>-55688</v>
      </c>
      <c r="H250" s="137" t="s">
        <v>103</v>
      </c>
      <c r="I250" s="136">
        <v>-4455</v>
      </c>
      <c r="J250" s="147">
        <v>-60143</v>
      </c>
      <c r="K250" s="135" t="s">
        <v>104</v>
      </c>
      <c r="L250" s="135" t="s">
        <v>105</v>
      </c>
      <c r="M250" s="130" t="s">
        <v>1800</v>
      </c>
    </row>
    <row r="251" spans="1:13" x14ac:dyDescent="0.25">
      <c r="A251" s="140">
        <v>2024</v>
      </c>
      <c r="B251" s="146">
        <v>45632</v>
      </c>
      <c r="C251" s="135" t="s">
        <v>659</v>
      </c>
      <c r="D251" s="135">
        <v>23755</v>
      </c>
      <c r="E251" s="135" t="s">
        <v>457</v>
      </c>
      <c r="F251" s="135" t="s">
        <v>660</v>
      </c>
      <c r="G251" s="136">
        <v>-295547</v>
      </c>
      <c r="H251" s="137" t="s">
        <v>103</v>
      </c>
      <c r="I251" s="136">
        <v>-23644</v>
      </c>
      <c r="J251" s="147">
        <v>-319191</v>
      </c>
      <c r="K251" s="135" t="s">
        <v>104</v>
      </c>
      <c r="L251" s="135" t="s">
        <v>105</v>
      </c>
      <c r="M251" s="130" t="s">
        <v>1800</v>
      </c>
    </row>
    <row r="252" spans="1:13" x14ac:dyDescent="0.25">
      <c r="A252" s="140">
        <v>2024</v>
      </c>
      <c r="B252" s="146">
        <v>45632</v>
      </c>
      <c r="C252" s="135" t="s">
        <v>661</v>
      </c>
      <c r="D252" s="135">
        <v>23763</v>
      </c>
      <c r="E252" s="135" t="s">
        <v>457</v>
      </c>
      <c r="F252" s="135" t="s">
        <v>662</v>
      </c>
      <c r="G252" s="136">
        <v>-111058</v>
      </c>
      <c r="H252" s="137" t="s">
        <v>103</v>
      </c>
      <c r="I252" s="136">
        <v>-8885</v>
      </c>
      <c r="J252" s="147">
        <v>-119943</v>
      </c>
      <c r="K252" s="135" t="s">
        <v>104</v>
      </c>
      <c r="L252" s="135" t="s">
        <v>105</v>
      </c>
      <c r="M252" s="130" t="s">
        <v>1800</v>
      </c>
    </row>
    <row r="253" spans="1:13" x14ac:dyDescent="0.25">
      <c r="A253" s="140">
        <v>2024</v>
      </c>
      <c r="B253" s="146">
        <v>45632</v>
      </c>
      <c r="C253" s="135" t="s">
        <v>663</v>
      </c>
      <c r="D253" s="135">
        <v>23764</v>
      </c>
      <c r="E253" s="135" t="s">
        <v>457</v>
      </c>
      <c r="F253" s="135" t="s">
        <v>664</v>
      </c>
      <c r="G253" s="136">
        <v>-120438</v>
      </c>
      <c r="H253" s="137" t="s">
        <v>103</v>
      </c>
      <c r="I253" s="136">
        <v>-9635</v>
      </c>
      <c r="J253" s="147">
        <v>-130073</v>
      </c>
      <c r="K253" s="135" t="s">
        <v>104</v>
      </c>
      <c r="L253" s="135" t="s">
        <v>105</v>
      </c>
      <c r="M253" s="130" t="s">
        <v>1800</v>
      </c>
    </row>
    <row r="254" spans="1:13" x14ac:dyDescent="0.25">
      <c r="A254" s="140">
        <v>2024</v>
      </c>
      <c r="B254" s="146">
        <v>45632</v>
      </c>
      <c r="C254" s="135" t="s">
        <v>665</v>
      </c>
      <c r="D254" s="135">
        <v>23771</v>
      </c>
      <c r="E254" s="135" t="s">
        <v>457</v>
      </c>
      <c r="F254" s="135" t="s">
        <v>666</v>
      </c>
      <c r="G254" s="136">
        <v>-111058</v>
      </c>
      <c r="H254" s="137" t="s">
        <v>103</v>
      </c>
      <c r="I254" s="136">
        <v>-8885</v>
      </c>
      <c r="J254" s="147">
        <v>-119943</v>
      </c>
      <c r="K254" s="135" t="s">
        <v>104</v>
      </c>
      <c r="L254" s="135" t="s">
        <v>105</v>
      </c>
      <c r="M254" s="130" t="s">
        <v>1800</v>
      </c>
    </row>
    <row r="255" spans="1:13" x14ac:dyDescent="0.25">
      <c r="A255" s="140">
        <v>2024</v>
      </c>
      <c r="B255" s="146">
        <v>45632</v>
      </c>
      <c r="C255" s="135" t="s">
        <v>667</v>
      </c>
      <c r="D255" s="135">
        <v>23784</v>
      </c>
      <c r="E255" s="135" t="s">
        <v>457</v>
      </c>
      <c r="F255" s="135" t="s">
        <v>668</v>
      </c>
      <c r="G255" s="136">
        <v>-364092</v>
      </c>
      <c r="H255" s="137" t="s">
        <v>103</v>
      </c>
      <c r="I255" s="136">
        <v>-29127</v>
      </c>
      <c r="J255" s="147">
        <v>-393219</v>
      </c>
      <c r="K255" s="135" t="s">
        <v>104</v>
      </c>
      <c r="L255" s="135" t="s">
        <v>105</v>
      </c>
      <c r="M255" s="130" t="s">
        <v>1800</v>
      </c>
    </row>
    <row r="256" spans="1:13" x14ac:dyDescent="0.25">
      <c r="A256" s="140">
        <v>2024</v>
      </c>
      <c r="B256" s="146">
        <v>45632</v>
      </c>
      <c r="C256" s="135" t="s">
        <v>669</v>
      </c>
      <c r="D256" s="135">
        <v>23810</v>
      </c>
      <c r="E256" s="135" t="s">
        <v>457</v>
      </c>
      <c r="F256" s="135" t="s">
        <v>670</v>
      </c>
      <c r="G256" s="136">
        <v>-257920</v>
      </c>
      <c r="H256" s="137" t="s">
        <v>103</v>
      </c>
      <c r="I256" s="136">
        <v>-20634</v>
      </c>
      <c r="J256" s="147">
        <v>-278554</v>
      </c>
      <c r="K256" s="135" t="s">
        <v>104</v>
      </c>
      <c r="L256" s="135" t="s">
        <v>105</v>
      </c>
      <c r="M256" s="130" t="s">
        <v>1800</v>
      </c>
    </row>
    <row r="257" spans="1:13" x14ac:dyDescent="0.25">
      <c r="A257" s="140">
        <v>2024</v>
      </c>
      <c r="B257" s="146">
        <v>45632</v>
      </c>
      <c r="C257" s="135" t="s">
        <v>671</v>
      </c>
      <c r="D257" s="135">
        <v>69686</v>
      </c>
      <c r="E257" s="135" t="s">
        <v>107</v>
      </c>
      <c r="F257" s="135" t="s">
        <v>354</v>
      </c>
      <c r="G257" s="136">
        <v>1163500</v>
      </c>
      <c r="H257" s="137" t="s">
        <v>103</v>
      </c>
      <c r="I257" s="136">
        <v>93080</v>
      </c>
      <c r="J257" s="147">
        <v>1256580</v>
      </c>
      <c r="K257" s="135" t="s">
        <v>355</v>
      </c>
      <c r="L257" s="135" t="s">
        <v>356</v>
      </c>
      <c r="M257" s="130" t="str">
        <f>+VLOOKUP(D257,[5]CHECK!D$2:M$1028,10,0)</f>
        <v>đã thanh toán 17.01.2025</v>
      </c>
    </row>
    <row r="258" spans="1:13" x14ac:dyDescent="0.25">
      <c r="A258" s="140">
        <v>2024</v>
      </c>
      <c r="B258" s="146">
        <v>45632</v>
      </c>
      <c r="C258" s="135" t="s">
        <v>672</v>
      </c>
      <c r="D258" s="135">
        <v>69688</v>
      </c>
      <c r="E258" s="135" t="s">
        <v>107</v>
      </c>
      <c r="F258" s="135" t="s">
        <v>673</v>
      </c>
      <c r="G258" s="136">
        <v>1044385</v>
      </c>
      <c r="H258" s="137" t="s">
        <v>103</v>
      </c>
      <c r="I258" s="136">
        <v>83551</v>
      </c>
      <c r="J258" s="147">
        <v>1127936</v>
      </c>
      <c r="K258" s="135" t="s">
        <v>224</v>
      </c>
      <c r="L258" s="135" t="s">
        <v>225</v>
      </c>
      <c r="M258" s="130" t="str">
        <f>+VLOOKUP(D258,[5]CHECK!D$2:M$1028,10,0)</f>
        <v>đã thanh toán 17.01.2025</v>
      </c>
    </row>
    <row r="259" spans="1:13" x14ac:dyDescent="0.25">
      <c r="A259" s="140">
        <v>2024</v>
      </c>
      <c r="B259" s="146">
        <v>45632</v>
      </c>
      <c r="C259" s="135" t="s">
        <v>674</v>
      </c>
      <c r="D259" s="135">
        <v>69690</v>
      </c>
      <c r="E259" s="135" t="s">
        <v>107</v>
      </c>
      <c r="F259" s="135" t="s">
        <v>208</v>
      </c>
      <c r="G259" s="136">
        <v>571306</v>
      </c>
      <c r="H259" s="137" t="s">
        <v>103</v>
      </c>
      <c r="I259" s="136">
        <v>45704</v>
      </c>
      <c r="J259" s="147">
        <v>617010</v>
      </c>
      <c r="K259" s="135" t="s">
        <v>104</v>
      </c>
      <c r="L259" s="135" t="s">
        <v>105</v>
      </c>
      <c r="M259" s="130" t="str">
        <f>+VLOOKUP(D259,[5]CHECK!D$2:M$1028,10,0)</f>
        <v>đã thanh toán 17.01.2025</v>
      </c>
    </row>
    <row r="260" spans="1:13" x14ac:dyDescent="0.25">
      <c r="A260" s="140">
        <v>2024</v>
      </c>
      <c r="B260" s="146">
        <v>45632</v>
      </c>
      <c r="C260" s="135" t="s">
        <v>675</v>
      </c>
      <c r="D260" s="135">
        <v>69691</v>
      </c>
      <c r="E260" s="135" t="s">
        <v>107</v>
      </c>
      <c r="F260" s="135" t="s">
        <v>676</v>
      </c>
      <c r="G260" s="136">
        <v>1586023</v>
      </c>
      <c r="H260" s="137" t="s">
        <v>103</v>
      </c>
      <c r="I260" s="136">
        <v>126882</v>
      </c>
      <c r="J260" s="147">
        <v>1712905</v>
      </c>
      <c r="K260" s="135" t="s">
        <v>104</v>
      </c>
      <c r="L260" s="135" t="s">
        <v>105</v>
      </c>
      <c r="M260" s="130" t="str">
        <f>+VLOOKUP(D260,[5]CHECK!D$2:M$1028,10,0)</f>
        <v>đã thanh toán 17.01.2025</v>
      </c>
    </row>
    <row r="261" spans="1:13" x14ac:dyDescent="0.25">
      <c r="A261" s="140">
        <v>2024</v>
      </c>
      <c r="B261" s="146">
        <v>45632</v>
      </c>
      <c r="C261" s="135" t="s">
        <v>677</v>
      </c>
      <c r="D261" s="135">
        <v>69692</v>
      </c>
      <c r="E261" s="135" t="s">
        <v>107</v>
      </c>
      <c r="F261" s="135" t="s">
        <v>678</v>
      </c>
      <c r="G261" s="136">
        <v>776217</v>
      </c>
      <c r="H261" s="137" t="s">
        <v>103</v>
      </c>
      <c r="I261" s="136">
        <v>62097</v>
      </c>
      <c r="J261" s="147">
        <v>838314</v>
      </c>
      <c r="K261" s="135" t="s">
        <v>104</v>
      </c>
      <c r="L261" s="135" t="s">
        <v>105</v>
      </c>
      <c r="M261" s="130" t="str">
        <f>+VLOOKUP(D261,[5]CHECK!D$2:M$1028,10,0)</f>
        <v>đã thanh toán 17.01.2025</v>
      </c>
    </row>
    <row r="262" spans="1:13" x14ac:dyDescent="0.25">
      <c r="A262" s="140">
        <v>2024</v>
      </c>
      <c r="B262" s="146">
        <v>45632</v>
      </c>
      <c r="C262" s="135" t="s">
        <v>679</v>
      </c>
      <c r="D262" s="135">
        <v>69693</v>
      </c>
      <c r="E262" s="135" t="s">
        <v>107</v>
      </c>
      <c r="F262" s="135" t="s">
        <v>562</v>
      </c>
      <c r="G262" s="136">
        <v>1898510</v>
      </c>
      <c r="H262" s="137" t="s">
        <v>103</v>
      </c>
      <c r="I262" s="136">
        <v>151881</v>
      </c>
      <c r="J262" s="147">
        <v>2050391</v>
      </c>
      <c r="K262" s="135" t="s">
        <v>355</v>
      </c>
      <c r="L262" s="135" t="s">
        <v>356</v>
      </c>
      <c r="M262" s="130" t="str">
        <f>+VLOOKUP(D262,[5]CHECK!D$2:M$1028,10,0)</f>
        <v>đã thanh toán 17.01.2025</v>
      </c>
    </row>
    <row r="263" spans="1:13" x14ac:dyDescent="0.25">
      <c r="A263" s="140">
        <v>2024</v>
      </c>
      <c r="B263" s="146">
        <v>45632</v>
      </c>
      <c r="C263" s="135" t="s">
        <v>680</v>
      </c>
      <c r="D263" s="135">
        <v>69695</v>
      </c>
      <c r="E263" s="135" t="s">
        <v>107</v>
      </c>
      <c r="F263" s="135" t="s">
        <v>681</v>
      </c>
      <c r="G263" s="136">
        <v>553467</v>
      </c>
      <c r="H263" s="137" t="s">
        <v>103</v>
      </c>
      <c r="I263" s="136">
        <v>44277</v>
      </c>
      <c r="J263" s="147">
        <v>597744</v>
      </c>
      <c r="K263" s="135" t="s">
        <v>104</v>
      </c>
      <c r="L263" s="135" t="s">
        <v>105</v>
      </c>
      <c r="M263" s="130" t="str">
        <f>+VLOOKUP(D263,[5]CHECK!D$2:M$1028,10,0)</f>
        <v>đã thanh toán 17.01.2025</v>
      </c>
    </row>
    <row r="264" spans="1:13" x14ac:dyDescent="0.25">
      <c r="A264" s="140">
        <v>2024</v>
      </c>
      <c r="B264" s="146">
        <v>45632</v>
      </c>
      <c r="C264" s="135" t="s">
        <v>682</v>
      </c>
      <c r="D264" s="135">
        <v>69696</v>
      </c>
      <c r="E264" s="135" t="s">
        <v>107</v>
      </c>
      <c r="F264" s="135" t="s">
        <v>683</v>
      </c>
      <c r="G264" s="136">
        <v>1074015</v>
      </c>
      <c r="H264" s="137" t="s">
        <v>103</v>
      </c>
      <c r="I264" s="136">
        <v>85921</v>
      </c>
      <c r="J264" s="147">
        <v>1159936</v>
      </c>
      <c r="K264" s="135" t="s">
        <v>104</v>
      </c>
      <c r="L264" s="135" t="s">
        <v>105</v>
      </c>
      <c r="M264" s="130" t="str">
        <f>+VLOOKUP(D264,[5]CHECK!D$2:M$1028,10,0)</f>
        <v>đã thanh toán 17.01.2025</v>
      </c>
    </row>
    <row r="265" spans="1:13" x14ac:dyDescent="0.25">
      <c r="A265" s="140">
        <v>2024</v>
      </c>
      <c r="B265" s="146">
        <v>45632</v>
      </c>
      <c r="C265" s="135" t="s">
        <v>684</v>
      </c>
      <c r="D265" s="135">
        <v>69698</v>
      </c>
      <c r="E265" s="135" t="s">
        <v>107</v>
      </c>
      <c r="F265" s="135" t="s">
        <v>529</v>
      </c>
      <c r="G265" s="136">
        <v>3932735</v>
      </c>
      <c r="H265" s="137" t="s">
        <v>103</v>
      </c>
      <c r="I265" s="136">
        <v>314619</v>
      </c>
      <c r="J265" s="147">
        <v>4247354</v>
      </c>
      <c r="K265" s="135" t="s">
        <v>529</v>
      </c>
      <c r="L265" s="135" t="s">
        <v>530</v>
      </c>
      <c r="M265" s="130" t="str">
        <f>+VLOOKUP(D265,[5]CHECK!D$2:M$1028,10,0)</f>
        <v>đã thanh toán 17.01.2025</v>
      </c>
    </row>
    <row r="266" spans="1:13" x14ac:dyDescent="0.25">
      <c r="A266" s="140">
        <v>2024</v>
      </c>
      <c r="B266" s="146">
        <v>45632</v>
      </c>
      <c r="C266" s="135" t="s">
        <v>685</v>
      </c>
      <c r="D266" s="135">
        <v>69699</v>
      </c>
      <c r="E266" s="135" t="s">
        <v>107</v>
      </c>
      <c r="F266" s="135" t="s">
        <v>686</v>
      </c>
      <c r="G266" s="136">
        <v>1151237</v>
      </c>
      <c r="H266" s="137" t="s">
        <v>103</v>
      </c>
      <c r="I266" s="136">
        <v>92099</v>
      </c>
      <c r="J266" s="147">
        <v>1243336</v>
      </c>
      <c r="K266" s="135" t="s">
        <v>104</v>
      </c>
      <c r="L266" s="135" t="s">
        <v>105</v>
      </c>
      <c r="M266" s="130" t="str">
        <f>+VLOOKUP(D266,[5]CHECK!D$2:M$1028,10,0)</f>
        <v>đã thanh toán 17.01.2025</v>
      </c>
    </row>
    <row r="267" spans="1:13" x14ac:dyDescent="0.25">
      <c r="A267" s="140">
        <v>2024</v>
      </c>
      <c r="B267" s="146">
        <v>45632</v>
      </c>
      <c r="C267" s="135" t="s">
        <v>687</v>
      </c>
      <c r="D267" s="135">
        <v>69703</v>
      </c>
      <c r="E267" s="135" t="s">
        <v>107</v>
      </c>
      <c r="F267" s="135" t="s">
        <v>688</v>
      </c>
      <c r="G267" s="136">
        <v>548600</v>
      </c>
      <c r="H267" s="137" t="s">
        <v>103</v>
      </c>
      <c r="I267" s="136">
        <v>43888</v>
      </c>
      <c r="J267" s="147">
        <v>592488</v>
      </c>
      <c r="K267" s="135" t="s">
        <v>104</v>
      </c>
      <c r="L267" s="135" t="s">
        <v>105</v>
      </c>
      <c r="M267" s="130" t="str">
        <f>+VLOOKUP(D267,[5]CHECK!D$2:M$1028,10,0)</f>
        <v>đã thanh toán 17.01.2025</v>
      </c>
    </row>
    <row r="268" spans="1:13" x14ac:dyDescent="0.25">
      <c r="A268" s="140">
        <v>2024</v>
      </c>
      <c r="B268" s="146">
        <v>45632</v>
      </c>
      <c r="C268" s="135" t="s">
        <v>689</v>
      </c>
      <c r="D268" s="135">
        <v>69704</v>
      </c>
      <c r="E268" s="135" t="s">
        <v>107</v>
      </c>
      <c r="F268" s="135" t="s">
        <v>690</v>
      </c>
      <c r="G268" s="136">
        <v>643139</v>
      </c>
      <c r="H268" s="137" t="s">
        <v>103</v>
      </c>
      <c r="I268" s="136">
        <v>51451</v>
      </c>
      <c r="J268" s="147">
        <v>694590</v>
      </c>
      <c r="K268" s="135" t="s">
        <v>104</v>
      </c>
      <c r="L268" s="135" t="s">
        <v>105</v>
      </c>
      <c r="M268" s="130" t="str">
        <f>+VLOOKUP(D268,[5]CHECK!D$2:M$1028,10,0)</f>
        <v>đã thanh toán 17.01.2025</v>
      </c>
    </row>
    <row r="269" spans="1:13" x14ac:dyDescent="0.25">
      <c r="A269" s="140">
        <v>2024</v>
      </c>
      <c r="B269" s="146">
        <v>45632</v>
      </c>
      <c r="C269" s="135" t="s">
        <v>691</v>
      </c>
      <c r="D269" s="135">
        <v>69705</v>
      </c>
      <c r="E269" s="135" t="s">
        <v>107</v>
      </c>
      <c r="F269" s="135" t="s">
        <v>692</v>
      </c>
      <c r="G269" s="136">
        <v>571306</v>
      </c>
      <c r="H269" s="137" t="s">
        <v>103</v>
      </c>
      <c r="I269" s="136">
        <v>45704</v>
      </c>
      <c r="J269" s="147">
        <v>617010</v>
      </c>
      <c r="K269" s="135" t="s">
        <v>104</v>
      </c>
      <c r="L269" s="135" t="s">
        <v>105</v>
      </c>
      <c r="M269" s="130" t="str">
        <f>+VLOOKUP(D269,[5]CHECK!D$2:M$1028,10,0)</f>
        <v>đã thanh toán 17.01.2025</v>
      </c>
    </row>
    <row r="270" spans="1:13" x14ac:dyDescent="0.25">
      <c r="A270" s="140">
        <v>2024</v>
      </c>
      <c r="B270" s="146">
        <v>45632</v>
      </c>
      <c r="C270" s="135" t="s">
        <v>693</v>
      </c>
      <c r="D270" s="135">
        <v>69707</v>
      </c>
      <c r="E270" s="135" t="s">
        <v>107</v>
      </c>
      <c r="F270" s="135" t="s">
        <v>694</v>
      </c>
      <c r="G270" s="136">
        <v>922445</v>
      </c>
      <c r="H270" s="137" t="s">
        <v>103</v>
      </c>
      <c r="I270" s="136">
        <v>73796</v>
      </c>
      <c r="J270" s="147">
        <v>996241</v>
      </c>
      <c r="K270" s="135" t="s">
        <v>104</v>
      </c>
      <c r="L270" s="135" t="s">
        <v>105</v>
      </c>
      <c r="M270" s="130" t="str">
        <f>+VLOOKUP(D270,[5]CHECK!D$2:M$1028,10,0)</f>
        <v>đã thanh toán 17.01.2025</v>
      </c>
    </row>
    <row r="271" spans="1:13" x14ac:dyDescent="0.25">
      <c r="A271" s="140">
        <v>2024</v>
      </c>
      <c r="B271" s="146">
        <v>45632</v>
      </c>
      <c r="C271" s="135" t="s">
        <v>695</v>
      </c>
      <c r="D271" s="135">
        <v>69708</v>
      </c>
      <c r="E271" s="135" t="s">
        <v>107</v>
      </c>
      <c r="F271" s="135" t="s">
        <v>696</v>
      </c>
      <c r="G271" s="136">
        <v>1822425</v>
      </c>
      <c r="H271" s="137" t="s">
        <v>103</v>
      </c>
      <c r="I271" s="136">
        <v>145794</v>
      </c>
      <c r="J271" s="147">
        <v>1968219</v>
      </c>
      <c r="K271" s="135" t="s">
        <v>104</v>
      </c>
      <c r="L271" s="135" t="s">
        <v>105</v>
      </c>
      <c r="M271" s="130" t="str">
        <f>+VLOOKUP(D271,[5]CHECK!D$2:M$1028,10,0)</f>
        <v>đã thanh toán 17.01.2025</v>
      </c>
    </row>
    <row r="272" spans="1:13" x14ac:dyDescent="0.25">
      <c r="A272" s="140">
        <v>2024</v>
      </c>
      <c r="B272" s="146">
        <v>45632</v>
      </c>
      <c r="C272" s="135" t="s">
        <v>697</v>
      </c>
      <c r="D272" s="135">
        <v>69709</v>
      </c>
      <c r="E272" s="135" t="s">
        <v>107</v>
      </c>
      <c r="F272" s="135" t="s">
        <v>375</v>
      </c>
      <c r="G272" s="136">
        <v>901059</v>
      </c>
      <c r="H272" s="137" t="s">
        <v>103</v>
      </c>
      <c r="I272" s="136">
        <v>72085</v>
      </c>
      <c r="J272" s="147">
        <v>973144</v>
      </c>
      <c r="K272" s="135" t="s">
        <v>104</v>
      </c>
      <c r="L272" s="135" t="s">
        <v>105</v>
      </c>
      <c r="M272" s="130" t="str">
        <f>+VLOOKUP(D272,[5]CHECK!D$2:M$1028,10,0)</f>
        <v>đã thanh toán 17.01.2025</v>
      </c>
    </row>
    <row r="273" spans="1:13" x14ac:dyDescent="0.25">
      <c r="A273" s="140">
        <v>2024</v>
      </c>
      <c r="B273" s="146">
        <v>45632</v>
      </c>
      <c r="C273" s="135" t="s">
        <v>698</v>
      </c>
      <c r="D273" s="135">
        <v>69710</v>
      </c>
      <c r="E273" s="135" t="s">
        <v>107</v>
      </c>
      <c r="F273" s="135" t="s">
        <v>699</v>
      </c>
      <c r="G273" s="136">
        <v>562847</v>
      </c>
      <c r="H273" s="137" t="s">
        <v>103</v>
      </c>
      <c r="I273" s="136">
        <v>45028</v>
      </c>
      <c r="J273" s="147">
        <v>607875</v>
      </c>
      <c r="K273" s="135" t="s">
        <v>104</v>
      </c>
      <c r="L273" s="135" t="s">
        <v>105</v>
      </c>
      <c r="M273" s="130" t="str">
        <f>+VLOOKUP(D273,[5]CHECK!D$2:M$1028,10,0)</f>
        <v>đã thanh toán 17.01.2025</v>
      </c>
    </row>
    <row r="274" spans="1:13" x14ac:dyDescent="0.25">
      <c r="A274" s="140">
        <v>2024</v>
      </c>
      <c r="B274" s="146">
        <v>45632</v>
      </c>
      <c r="C274" s="135" t="s">
        <v>700</v>
      </c>
      <c r="D274" s="135">
        <v>69711</v>
      </c>
      <c r="E274" s="135" t="s">
        <v>107</v>
      </c>
      <c r="F274" s="135" t="s">
        <v>701</v>
      </c>
      <c r="G274" s="136">
        <v>589905</v>
      </c>
      <c r="H274" s="137" t="s">
        <v>103</v>
      </c>
      <c r="I274" s="136">
        <v>47192</v>
      </c>
      <c r="J274" s="147">
        <v>637097</v>
      </c>
      <c r="K274" s="135" t="s">
        <v>104</v>
      </c>
      <c r="L274" s="135" t="s">
        <v>105</v>
      </c>
      <c r="M274" s="130" t="str">
        <f>+VLOOKUP(D274,[5]CHECK!D$2:M$1028,10,0)</f>
        <v>đã thanh toán 17.01.2025</v>
      </c>
    </row>
    <row r="275" spans="1:13" x14ac:dyDescent="0.25">
      <c r="A275" s="140">
        <v>2024</v>
      </c>
      <c r="B275" s="146">
        <v>45632</v>
      </c>
      <c r="C275" s="135" t="s">
        <v>702</v>
      </c>
      <c r="D275" s="135">
        <v>69714</v>
      </c>
      <c r="E275" s="135" t="s">
        <v>107</v>
      </c>
      <c r="F275" s="135" t="s">
        <v>171</v>
      </c>
      <c r="G275" s="136">
        <v>802920</v>
      </c>
      <c r="H275" s="137" t="s">
        <v>103</v>
      </c>
      <c r="I275" s="136">
        <v>64234</v>
      </c>
      <c r="J275" s="147">
        <v>867154</v>
      </c>
      <c r="K275" s="135" t="s">
        <v>171</v>
      </c>
      <c r="L275" s="135" t="s">
        <v>172</v>
      </c>
      <c r="M275" s="130" t="str">
        <f>+VLOOKUP(D275,[5]CHECK!D$2:M$1028,10,0)</f>
        <v>đã thanh toán 17.01.2025</v>
      </c>
    </row>
    <row r="276" spans="1:13" x14ac:dyDescent="0.25">
      <c r="A276" s="140">
        <v>2024</v>
      </c>
      <c r="B276" s="146">
        <v>45632</v>
      </c>
      <c r="C276" s="135" t="s">
        <v>703</v>
      </c>
      <c r="D276" s="135">
        <v>69715</v>
      </c>
      <c r="E276" s="135" t="s">
        <v>107</v>
      </c>
      <c r="F276" s="135" t="s">
        <v>182</v>
      </c>
      <c r="G276" s="136">
        <v>1149137</v>
      </c>
      <c r="H276" s="137" t="s">
        <v>103</v>
      </c>
      <c r="I276" s="136">
        <v>91931</v>
      </c>
      <c r="J276" s="147">
        <v>1241068</v>
      </c>
      <c r="K276" s="135" t="s">
        <v>104</v>
      </c>
      <c r="L276" s="135" t="s">
        <v>105</v>
      </c>
      <c r="M276" s="130" t="str">
        <f>+VLOOKUP(D276,[5]CHECK!D$2:M$1028,10,0)</f>
        <v>đã thanh toán 17.01.2025</v>
      </c>
    </row>
    <row r="277" spans="1:13" x14ac:dyDescent="0.25">
      <c r="A277" s="140">
        <v>2024</v>
      </c>
      <c r="B277" s="146">
        <v>45632</v>
      </c>
      <c r="C277" s="135" t="s">
        <v>704</v>
      </c>
      <c r="D277" s="135">
        <v>69716</v>
      </c>
      <c r="E277" s="135" t="s">
        <v>107</v>
      </c>
      <c r="F277" s="135" t="s">
        <v>705</v>
      </c>
      <c r="G277" s="136">
        <v>1752034</v>
      </c>
      <c r="H277" s="137" t="s">
        <v>103</v>
      </c>
      <c r="I277" s="136">
        <v>140163</v>
      </c>
      <c r="J277" s="147">
        <v>1892197</v>
      </c>
      <c r="K277" s="135" t="s">
        <v>705</v>
      </c>
      <c r="L277" s="135" t="s">
        <v>706</v>
      </c>
      <c r="M277" s="130" t="str">
        <f>+VLOOKUP(D277,[5]CHECK!D$2:M$1028,10,0)</f>
        <v>đã thanh toán 17.01.2025</v>
      </c>
    </row>
    <row r="278" spans="1:13" x14ac:dyDescent="0.25">
      <c r="A278" s="140">
        <v>2024</v>
      </c>
      <c r="B278" s="146">
        <v>45632</v>
      </c>
      <c r="C278" s="135" t="s">
        <v>707</v>
      </c>
      <c r="D278" s="135">
        <v>69717</v>
      </c>
      <c r="E278" s="135" t="s">
        <v>107</v>
      </c>
      <c r="F278" s="135" t="s">
        <v>708</v>
      </c>
      <c r="G278" s="136">
        <v>297000</v>
      </c>
      <c r="H278" s="137" t="s">
        <v>103</v>
      </c>
      <c r="I278" s="136">
        <v>23760</v>
      </c>
      <c r="J278" s="147">
        <v>320760</v>
      </c>
      <c r="K278" s="135" t="s">
        <v>104</v>
      </c>
      <c r="L278" s="135" t="s">
        <v>105</v>
      </c>
      <c r="M278" s="130" t="str">
        <f>+VLOOKUP(D278,[5]CHECK!D$2:M$1028,10,0)</f>
        <v>đã thanh toán 17.01.2025</v>
      </c>
    </row>
    <row r="279" spans="1:13" x14ac:dyDescent="0.25">
      <c r="A279" s="140">
        <v>2024</v>
      </c>
      <c r="B279" s="146">
        <v>45632</v>
      </c>
      <c r="C279" s="135" t="s">
        <v>709</v>
      </c>
      <c r="D279" s="135">
        <v>69718</v>
      </c>
      <c r="E279" s="135" t="s">
        <v>107</v>
      </c>
      <c r="F279" s="135" t="s">
        <v>129</v>
      </c>
      <c r="G279" s="136">
        <v>1106934</v>
      </c>
      <c r="H279" s="137" t="s">
        <v>103</v>
      </c>
      <c r="I279" s="136">
        <v>88555</v>
      </c>
      <c r="J279" s="147">
        <v>1195489</v>
      </c>
      <c r="K279" s="135" t="s">
        <v>104</v>
      </c>
      <c r="L279" s="135" t="s">
        <v>105</v>
      </c>
      <c r="M279" s="130" t="str">
        <f>+VLOOKUP(D279,[5]CHECK!D$2:M$1028,10,0)</f>
        <v>đã thanh toán 17.01.2025</v>
      </c>
    </row>
    <row r="280" spans="1:13" x14ac:dyDescent="0.25">
      <c r="A280" s="140">
        <v>2024</v>
      </c>
      <c r="B280" s="146">
        <v>45632</v>
      </c>
      <c r="C280" s="135" t="s">
        <v>710</v>
      </c>
      <c r="D280" s="135">
        <v>69722</v>
      </c>
      <c r="E280" s="135" t="s">
        <v>107</v>
      </c>
      <c r="F280" s="135" t="s">
        <v>711</v>
      </c>
      <c r="G280" s="136">
        <v>340731</v>
      </c>
      <c r="H280" s="137" t="s">
        <v>103</v>
      </c>
      <c r="I280" s="136">
        <v>27258</v>
      </c>
      <c r="J280" s="147">
        <v>367989</v>
      </c>
      <c r="K280" s="135" t="s">
        <v>104</v>
      </c>
      <c r="L280" s="135" t="s">
        <v>105</v>
      </c>
      <c r="M280" s="130" t="str">
        <f>+VLOOKUP(D280,[5]CHECK!D$2:M$1028,10,0)</f>
        <v>đã thanh toán 17.01.2025</v>
      </c>
    </row>
    <row r="281" spans="1:13" x14ac:dyDescent="0.25">
      <c r="A281" s="140">
        <v>2024</v>
      </c>
      <c r="B281" s="146">
        <v>45632</v>
      </c>
      <c r="C281" s="135" t="s">
        <v>712</v>
      </c>
      <c r="D281" s="135">
        <v>69723</v>
      </c>
      <c r="E281" s="135" t="s">
        <v>107</v>
      </c>
      <c r="F281" s="135" t="s">
        <v>713</v>
      </c>
      <c r="G281" s="136">
        <v>751602</v>
      </c>
      <c r="H281" s="137" t="s">
        <v>103</v>
      </c>
      <c r="I281" s="136">
        <v>60128</v>
      </c>
      <c r="J281" s="147">
        <v>811730</v>
      </c>
      <c r="K281" s="135" t="s">
        <v>104</v>
      </c>
      <c r="L281" s="135" t="s">
        <v>105</v>
      </c>
      <c r="M281" s="130" t="str">
        <f>+VLOOKUP(D281,[5]CHECK!D$2:M$1028,10,0)</f>
        <v>đã thanh toán 17.01.2025</v>
      </c>
    </row>
    <row r="282" spans="1:13" x14ac:dyDescent="0.25">
      <c r="A282" s="140">
        <v>2024</v>
      </c>
      <c r="B282" s="146">
        <v>45632</v>
      </c>
      <c r="C282" s="135" t="s">
        <v>714</v>
      </c>
      <c r="D282" s="135">
        <v>69724</v>
      </c>
      <c r="E282" s="135" t="s">
        <v>107</v>
      </c>
      <c r="F282" s="135" t="s">
        <v>715</v>
      </c>
      <c r="G282" s="136">
        <v>962485</v>
      </c>
      <c r="H282" s="137" t="s">
        <v>103</v>
      </c>
      <c r="I282" s="136">
        <v>76999</v>
      </c>
      <c r="J282" s="147">
        <v>1039484</v>
      </c>
      <c r="K282" s="135" t="s">
        <v>104</v>
      </c>
      <c r="L282" s="135" t="s">
        <v>105</v>
      </c>
      <c r="M282" s="130" t="str">
        <f>+VLOOKUP(D282,[5]CHECK!D$2:M$1028,10,0)</f>
        <v>đã thanh toán 17.01.2025</v>
      </c>
    </row>
    <row r="283" spans="1:13" x14ac:dyDescent="0.25">
      <c r="A283" s="140">
        <v>2024</v>
      </c>
      <c r="B283" s="146">
        <v>45632</v>
      </c>
      <c r="C283" s="135" t="s">
        <v>716</v>
      </c>
      <c r="D283" s="135">
        <v>69742</v>
      </c>
      <c r="E283" s="135" t="s">
        <v>107</v>
      </c>
      <c r="F283" s="135" t="s">
        <v>717</v>
      </c>
      <c r="G283" s="136">
        <v>2403660</v>
      </c>
      <c r="H283" s="137" t="s">
        <v>103</v>
      </c>
      <c r="I283" s="136">
        <v>192293</v>
      </c>
      <c r="J283" s="147">
        <v>2595953</v>
      </c>
      <c r="K283" s="135" t="s">
        <v>303</v>
      </c>
      <c r="L283" s="135" t="s">
        <v>304</v>
      </c>
      <c r="M283" s="130" t="str">
        <f>+VLOOKUP(D283,[5]CHECK!D$2:M$1028,10,0)</f>
        <v>đã thanh toán 17.01.2025</v>
      </c>
    </row>
    <row r="284" spans="1:13" x14ac:dyDescent="0.25">
      <c r="A284" s="140">
        <v>2024</v>
      </c>
      <c r="B284" s="146">
        <v>45632</v>
      </c>
      <c r="C284" s="135" t="s">
        <v>718</v>
      </c>
      <c r="D284" s="135">
        <v>69852</v>
      </c>
      <c r="E284" s="135" t="s">
        <v>107</v>
      </c>
      <c r="F284" s="135" t="s">
        <v>414</v>
      </c>
      <c r="G284" s="136">
        <v>2121000</v>
      </c>
      <c r="H284" s="137" t="s">
        <v>103</v>
      </c>
      <c r="I284" s="136">
        <v>169680</v>
      </c>
      <c r="J284" s="147">
        <v>2290680</v>
      </c>
      <c r="K284" s="135" t="s">
        <v>414</v>
      </c>
      <c r="L284" s="135" t="s">
        <v>415</v>
      </c>
      <c r="M284" s="130" t="str">
        <f>+VLOOKUP(D284,[5]CHECK!D$2:M$1028,10,0)</f>
        <v>đã thanh toán 23.01.2025</v>
      </c>
    </row>
    <row r="285" spans="1:13" x14ac:dyDescent="0.25">
      <c r="A285" s="140">
        <v>2024</v>
      </c>
      <c r="B285" s="146">
        <v>45632</v>
      </c>
      <c r="C285" s="135" t="s">
        <v>719</v>
      </c>
      <c r="D285" s="135">
        <v>69853</v>
      </c>
      <c r="E285" s="135" t="s">
        <v>107</v>
      </c>
      <c r="F285" s="135" t="s">
        <v>414</v>
      </c>
      <c r="G285" s="136">
        <v>1924970</v>
      </c>
      <c r="H285" s="137" t="s">
        <v>103</v>
      </c>
      <c r="I285" s="136">
        <v>153998</v>
      </c>
      <c r="J285" s="147">
        <v>2078968</v>
      </c>
      <c r="K285" s="135" t="s">
        <v>414</v>
      </c>
      <c r="L285" s="135" t="s">
        <v>415</v>
      </c>
      <c r="M285" s="130" t="str">
        <f>+VLOOKUP(D285,[5]CHECK!D$2:M$1028,10,0)</f>
        <v>đã thanh toán 17.01.2025</v>
      </c>
    </row>
    <row r="286" spans="1:13" x14ac:dyDescent="0.25">
      <c r="A286" s="140">
        <v>2024</v>
      </c>
      <c r="B286" s="146">
        <v>45632</v>
      </c>
      <c r="C286" s="135" t="s">
        <v>720</v>
      </c>
      <c r="D286" s="135">
        <v>69854</v>
      </c>
      <c r="E286" s="135" t="s">
        <v>107</v>
      </c>
      <c r="F286" s="135" t="s">
        <v>721</v>
      </c>
      <c r="G286" s="136">
        <v>1727610</v>
      </c>
      <c r="H286" s="137" t="s">
        <v>103</v>
      </c>
      <c r="I286" s="136">
        <v>138209</v>
      </c>
      <c r="J286" s="147">
        <v>1865819</v>
      </c>
      <c r="K286" s="135" t="s">
        <v>721</v>
      </c>
      <c r="L286" s="135" t="s">
        <v>722</v>
      </c>
      <c r="M286" s="130" t="str">
        <f>+VLOOKUP(D286,[5]CHECK!D$2:M$1028,10,0)</f>
        <v>đã thanh toán 17.01.2025</v>
      </c>
    </row>
    <row r="287" spans="1:13" x14ac:dyDescent="0.25">
      <c r="A287" s="140">
        <v>2024</v>
      </c>
      <c r="B287" s="146">
        <v>45632</v>
      </c>
      <c r="C287" s="135" t="s">
        <v>723</v>
      </c>
      <c r="D287" s="135">
        <v>69855</v>
      </c>
      <c r="E287" s="135" t="s">
        <v>107</v>
      </c>
      <c r="F287" s="135" t="s">
        <v>597</v>
      </c>
      <c r="G287" s="136">
        <v>1517775</v>
      </c>
      <c r="H287" s="137" t="s">
        <v>103</v>
      </c>
      <c r="I287" s="136">
        <v>121422</v>
      </c>
      <c r="J287" s="147">
        <v>1639197</v>
      </c>
      <c r="K287" s="135" t="s">
        <v>597</v>
      </c>
      <c r="L287" s="135" t="s">
        <v>598</v>
      </c>
      <c r="M287" s="130" t="str">
        <f>+VLOOKUP(D287,[5]CHECK!D$2:M$1028,10,0)</f>
        <v>đã thanh toán 17.01.2025</v>
      </c>
    </row>
    <row r="288" spans="1:13" x14ac:dyDescent="0.25">
      <c r="A288" s="140">
        <v>2024</v>
      </c>
      <c r="B288" s="146">
        <v>45633</v>
      </c>
      <c r="C288" s="135" t="s">
        <v>724</v>
      </c>
      <c r="D288" s="135">
        <v>70099</v>
      </c>
      <c r="E288" s="135" t="s">
        <v>107</v>
      </c>
      <c r="F288" s="135" t="s">
        <v>725</v>
      </c>
      <c r="G288" s="136">
        <v>3805715</v>
      </c>
      <c r="H288" s="137" t="s">
        <v>103</v>
      </c>
      <c r="I288" s="136">
        <v>304457</v>
      </c>
      <c r="J288" s="147">
        <v>4110172</v>
      </c>
      <c r="K288" s="135" t="s">
        <v>355</v>
      </c>
      <c r="L288" s="135" t="s">
        <v>356</v>
      </c>
      <c r="M288" s="130" t="str">
        <f>+VLOOKUP(D288,[5]CHECK!D$2:M$1028,10,0)</f>
        <v>đã thanh toán 17.01.2025</v>
      </c>
    </row>
    <row r="289" spans="1:13" x14ac:dyDescent="0.25">
      <c r="A289" s="140">
        <v>2024</v>
      </c>
      <c r="B289" s="146">
        <v>45633</v>
      </c>
      <c r="C289" s="135" t="s">
        <v>726</v>
      </c>
      <c r="D289" s="135">
        <v>70100</v>
      </c>
      <c r="E289" s="135" t="s">
        <v>107</v>
      </c>
      <c r="F289" s="135" t="s">
        <v>725</v>
      </c>
      <c r="G289" s="136">
        <v>1611750</v>
      </c>
      <c r="H289" s="137" t="s">
        <v>103</v>
      </c>
      <c r="I289" s="136">
        <v>128940</v>
      </c>
      <c r="J289" s="147">
        <v>1740690</v>
      </c>
      <c r="K289" s="135" t="s">
        <v>355</v>
      </c>
      <c r="L289" s="135" t="s">
        <v>356</v>
      </c>
      <c r="M289" s="130" t="str">
        <f>+VLOOKUP(D289,[5]CHECK!D$2:M$1028,10,0)</f>
        <v>đã thanh toán 23.01.2025</v>
      </c>
    </row>
    <row r="290" spans="1:13" x14ac:dyDescent="0.25">
      <c r="A290" s="140">
        <v>2024</v>
      </c>
      <c r="B290" s="146">
        <v>45633</v>
      </c>
      <c r="C290" s="135" t="s">
        <v>727</v>
      </c>
      <c r="D290" s="135">
        <v>70102</v>
      </c>
      <c r="E290" s="135" t="s">
        <v>107</v>
      </c>
      <c r="F290" s="135" t="s">
        <v>728</v>
      </c>
      <c r="G290" s="136">
        <v>2629210</v>
      </c>
      <c r="H290" s="137" t="s">
        <v>103</v>
      </c>
      <c r="I290" s="136">
        <v>210337</v>
      </c>
      <c r="J290" s="147">
        <v>2839547</v>
      </c>
      <c r="K290" s="135" t="s">
        <v>728</v>
      </c>
      <c r="L290" s="135" t="s">
        <v>729</v>
      </c>
      <c r="M290" s="130" t="str">
        <f>+VLOOKUP(D290,[5]CHECK!D$2:M$1028,10,0)</f>
        <v>đã thanh toán 17.01.2025</v>
      </c>
    </row>
    <row r="291" spans="1:13" x14ac:dyDescent="0.25">
      <c r="A291" s="140">
        <v>2024</v>
      </c>
      <c r="B291" s="146">
        <v>45633</v>
      </c>
      <c r="C291" s="135" t="s">
        <v>730</v>
      </c>
      <c r="D291" s="135">
        <v>70103</v>
      </c>
      <c r="E291" s="135" t="s">
        <v>107</v>
      </c>
      <c r="F291" s="135" t="s">
        <v>731</v>
      </c>
      <c r="G291" s="136">
        <v>756020</v>
      </c>
      <c r="H291" s="137" t="s">
        <v>103</v>
      </c>
      <c r="I291" s="136">
        <v>60482</v>
      </c>
      <c r="J291" s="147">
        <v>816502</v>
      </c>
      <c r="K291" s="135" t="s">
        <v>260</v>
      </c>
      <c r="L291" s="135" t="s">
        <v>261</v>
      </c>
      <c r="M291" s="130" t="str">
        <f>+VLOOKUP(D291,[5]CHECK!D$2:M$1028,10,0)</f>
        <v>đã thanh toán 17.01.2025</v>
      </c>
    </row>
    <row r="292" spans="1:13" x14ac:dyDescent="0.25">
      <c r="A292" s="140">
        <v>2024</v>
      </c>
      <c r="B292" s="146">
        <v>45633</v>
      </c>
      <c r="C292" s="135" t="s">
        <v>732</v>
      </c>
      <c r="D292" s="135">
        <v>70106</v>
      </c>
      <c r="E292" s="135" t="s">
        <v>107</v>
      </c>
      <c r="F292" s="135" t="s">
        <v>733</v>
      </c>
      <c r="G292" s="136">
        <v>442409</v>
      </c>
      <c r="H292" s="137" t="s">
        <v>103</v>
      </c>
      <c r="I292" s="136">
        <v>35393</v>
      </c>
      <c r="J292" s="147">
        <v>477802</v>
      </c>
      <c r="K292" s="135" t="s">
        <v>104</v>
      </c>
      <c r="L292" s="135" t="s">
        <v>105</v>
      </c>
      <c r="M292" s="130" t="str">
        <f>+VLOOKUP(D292,[5]CHECK!D$2:M$1028,10,0)</f>
        <v>đã thanh toán 17.01.2025</v>
      </c>
    </row>
    <row r="293" spans="1:13" x14ac:dyDescent="0.25">
      <c r="A293" s="140">
        <v>2024</v>
      </c>
      <c r="B293" s="146">
        <v>45633</v>
      </c>
      <c r="C293" s="135" t="s">
        <v>734</v>
      </c>
      <c r="D293" s="135">
        <v>70108</v>
      </c>
      <c r="E293" s="135" t="s">
        <v>107</v>
      </c>
      <c r="F293" s="135" t="s">
        <v>616</v>
      </c>
      <c r="G293" s="136">
        <v>401460</v>
      </c>
      <c r="H293" s="137" t="s">
        <v>103</v>
      </c>
      <c r="I293" s="136">
        <v>32117</v>
      </c>
      <c r="J293" s="147">
        <v>433577</v>
      </c>
      <c r="K293" s="135" t="s">
        <v>616</v>
      </c>
      <c r="L293" s="135" t="s">
        <v>617</v>
      </c>
      <c r="M293" s="130" t="str">
        <f>+VLOOKUP(D293,[5]CHECK!D$2:M$1028,10,0)</f>
        <v>đã thanh toán 17.01.2025</v>
      </c>
    </row>
    <row r="294" spans="1:13" x14ac:dyDescent="0.25">
      <c r="A294" s="140">
        <v>2024</v>
      </c>
      <c r="B294" s="146">
        <v>45633</v>
      </c>
      <c r="C294" s="135" t="s">
        <v>735</v>
      </c>
      <c r="D294" s="135">
        <v>70109</v>
      </c>
      <c r="E294" s="135" t="s">
        <v>107</v>
      </c>
      <c r="F294" s="135" t="s">
        <v>736</v>
      </c>
      <c r="G294" s="136">
        <v>368978</v>
      </c>
      <c r="H294" s="137" t="s">
        <v>103</v>
      </c>
      <c r="I294" s="136">
        <v>29518</v>
      </c>
      <c r="J294" s="147">
        <v>398496</v>
      </c>
      <c r="K294" s="135" t="s">
        <v>104</v>
      </c>
      <c r="L294" s="135" t="s">
        <v>105</v>
      </c>
      <c r="M294" s="130" t="str">
        <f>+VLOOKUP(D294,[5]CHECK!D$2:M$1028,10,0)</f>
        <v>đã thanh toán 17.01.2025</v>
      </c>
    </row>
    <row r="295" spans="1:13" x14ac:dyDescent="0.25">
      <c r="A295" s="140">
        <v>2024</v>
      </c>
      <c r="B295" s="146">
        <v>45633</v>
      </c>
      <c r="C295" s="135" t="s">
        <v>737</v>
      </c>
      <c r="D295" s="135">
        <v>70110</v>
      </c>
      <c r="E295" s="135" t="s">
        <v>107</v>
      </c>
      <c r="F295" s="135" t="s">
        <v>738</v>
      </c>
      <c r="G295" s="136">
        <v>738900</v>
      </c>
      <c r="H295" s="137" t="s">
        <v>103</v>
      </c>
      <c r="I295" s="136">
        <v>59112</v>
      </c>
      <c r="J295" s="147">
        <v>798012</v>
      </c>
      <c r="K295" s="135" t="s">
        <v>104</v>
      </c>
      <c r="L295" s="135" t="s">
        <v>105</v>
      </c>
      <c r="M295" s="130" t="str">
        <f>+VLOOKUP(D295,[5]CHECK!D$2:M$1028,10,0)</f>
        <v>đã thanh toán 17.01.2025</v>
      </c>
    </row>
    <row r="296" spans="1:13" x14ac:dyDescent="0.25">
      <c r="A296" s="140">
        <v>2024</v>
      </c>
      <c r="B296" s="146">
        <v>45633</v>
      </c>
      <c r="C296" s="135" t="s">
        <v>739</v>
      </c>
      <c r="D296" s="135">
        <v>70111</v>
      </c>
      <c r="E296" s="135" t="s">
        <v>107</v>
      </c>
      <c r="F296" s="135" t="s">
        <v>200</v>
      </c>
      <c r="G296" s="136">
        <v>939135</v>
      </c>
      <c r="H296" s="137" t="s">
        <v>103</v>
      </c>
      <c r="I296" s="136">
        <v>75131</v>
      </c>
      <c r="J296" s="147">
        <v>1014266</v>
      </c>
      <c r="K296" s="135" t="s">
        <v>104</v>
      </c>
      <c r="L296" s="135" t="s">
        <v>105</v>
      </c>
      <c r="M296" s="130" t="str">
        <f>+VLOOKUP(D296,[5]CHECK!D$2:M$1028,10,0)</f>
        <v>đã thanh toán 17.01.2025</v>
      </c>
    </row>
    <row r="297" spans="1:13" x14ac:dyDescent="0.25">
      <c r="A297" s="140">
        <v>2024</v>
      </c>
      <c r="B297" s="146">
        <v>45633</v>
      </c>
      <c r="C297" s="135" t="s">
        <v>740</v>
      </c>
      <c r="D297" s="135">
        <v>70113</v>
      </c>
      <c r="E297" s="135" t="s">
        <v>107</v>
      </c>
      <c r="F297" s="135" t="s">
        <v>385</v>
      </c>
      <c r="G297" s="136">
        <v>1293695</v>
      </c>
      <c r="H297" s="137" t="s">
        <v>103</v>
      </c>
      <c r="I297" s="136">
        <v>103496</v>
      </c>
      <c r="J297" s="147">
        <v>1397191</v>
      </c>
      <c r="K297" s="135" t="s">
        <v>104</v>
      </c>
      <c r="L297" s="135" t="s">
        <v>105</v>
      </c>
      <c r="M297" s="130" t="str">
        <f>+VLOOKUP(D297,[5]CHECK!D$2:M$1028,10,0)</f>
        <v>đã thanh toán 17.01.2025</v>
      </c>
    </row>
    <row r="298" spans="1:13" x14ac:dyDescent="0.25">
      <c r="A298" s="140">
        <v>2024</v>
      </c>
      <c r="B298" s="146">
        <v>45633</v>
      </c>
      <c r="C298" s="135" t="s">
        <v>741</v>
      </c>
      <c r="D298" s="135">
        <v>70114</v>
      </c>
      <c r="E298" s="135" t="s">
        <v>107</v>
      </c>
      <c r="F298" s="135" t="s">
        <v>742</v>
      </c>
      <c r="G298" s="136">
        <v>772710</v>
      </c>
      <c r="H298" s="137" t="s">
        <v>103</v>
      </c>
      <c r="I298" s="136">
        <v>61817</v>
      </c>
      <c r="J298" s="147">
        <v>834527</v>
      </c>
      <c r="K298" s="135" t="s">
        <v>104</v>
      </c>
      <c r="L298" s="135" t="s">
        <v>105</v>
      </c>
      <c r="M298" s="130" t="str">
        <f>+VLOOKUP(D298,[5]CHECK!D$2:M$1028,10,0)</f>
        <v>đã thanh toán 17.01.2025</v>
      </c>
    </row>
    <row r="299" spans="1:13" x14ac:dyDescent="0.25">
      <c r="A299" s="140">
        <v>2024</v>
      </c>
      <c r="B299" s="146">
        <v>45633</v>
      </c>
      <c r="C299" s="135" t="s">
        <v>743</v>
      </c>
      <c r="D299" s="135">
        <v>70116</v>
      </c>
      <c r="E299" s="135" t="s">
        <v>107</v>
      </c>
      <c r="F299" s="135" t="s">
        <v>744</v>
      </c>
      <c r="G299" s="136">
        <v>1175433</v>
      </c>
      <c r="H299" s="137" t="s">
        <v>103</v>
      </c>
      <c r="I299" s="136">
        <v>94035</v>
      </c>
      <c r="J299" s="147">
        <v>1269468</v>
      </c>
      <c r="K299" s="135" t="s">
        <v>104</v>
      </c>
      <c r="L299" s="135" t="s">
        <v>105</v>
      </c>
      <c r="M299" s="130" t="str">
        <f>+VLOOKUP(D299,[5]CHECK!D$2:M$1028,10,0)</f>
        <v>đã thanh toán 17.01.2025</v>
      </c>
    </row>
    <row r="300" spans="1:13" x14ac:dyDescent="0.25">
      <c r="A300" s="140">
        <v>2024</v>
      </c>
      <c r="B300" s="146">
        <v>45633</v>
      </c>
      <c r="C300" s="135" t="s">
        <v>745</v>
      </c>
      <c r="D300" s="135">
        <v>70121</v>
      </c>
      <c r="E300" s="135" t="s">
        <v>107</v>
      </c>
      <c r="F300" s="135" t="s">
        <v>746</v>
      </c>
      <c r="G300" s="136">
        <v>469628</v>
      </c>
      <c r="H300" s="137" t="s">
        <v>103</v>
      </c>
      <c r="I300" s="136">
        <v>37570</v>
      </c>
      <c r="J300" s="147">
        <v>507198</v>
      </c>
      <c r="K300" s="135" t="s">
        <v>104</v>
      </c>
      <c r="L300" s="135" t="s">
        <v>105</v>
      </c>
      <c r="M300" s="130" t="str">
        <f>+VLOOKUP(D300,[5]CHECK!D$2:M$1028,10,0)</f>
        <v>đã thanh toán 17.01.2025</v>
      </c>
    </row>
    <row r="301" spans="1:13" x14ac:dyDescent="0.25">
      <c r="A301" s="140">
        <v>2024</v>
      </c>
      <c r="B301" s="146">
        <v>45633</v>
      </c>
      <c r="C301" s="135" t="s">
        <v>747</v>
      </c>
      <c r="D301" s="135">
        <v>70122</v>
      </c>
      <c r="E301" s="135" t="s">
        <v>107</v>
      </c>
      <c r="F301" s="135" t="s">
        <v>748</v>
      </c>
      <c r="G301" s="136">
        <v>450715</v>
      </c>
      <c r="H301" s="137" t="s">
        <v>103</v>
      </c>
      <c r="I301" s="136">
        <v>36057</v>
      </c>
      <c r="J301" s="147">
        <v>486772</v>
      </c>
      <c r="K301" s="135" t="s">
        <v>171</v>
      </c>
      <c r="L301" s="135" t="s">
        <v>172</v>
      </c>
      <c r="M301" s="130" t="str">
        <f>+VLOOKUP(D301,[5]CHECK!D$2:M$1028,10,0)</f>
        <v>đã thanh toán 23.01.2025</v>
      </c>
    </row>
    <row r="302" spans="1:13" x14ac:dyDescent="0.25">
      <c r="A302" s="140">
        <v>2024</v>
      </c>
      <c r="B302" s="146">
        <v>45633</v>
      </c>
      <c r="C302" s="135" t="s">
        <v>749</v>
      </c>
      <c r="D302" s="135">
        <v>70123</v>
      </c>
      <c r="E302" s="135" t="s">
        <v>107</v>
      </c>
      <c r="F302" s="135" t="s">
        <v>519</v>
      </c>
      <c r="G302" s="136">
        <v>2530530</v>
      </c>
      <c r="H302" s="137" t="s">
        <v>103</v>
      </c>
      <c r="I302" s="136">
        <v>202442</v>
      </c>
      <c r="J302" s="147">
        <v>2732972</v>
      </c>
      <c r="K302" s="135" t="s">
        <v>519</v>
      </c>
      <c r="L302" s="135" t="s">
        <v>520</v>
      </c>
      <c r="M302" s="130" t="str">
        <f>+VLOOKUP(D302,[5]CHECK!D$2:M$1028,10,0)</f>
        <v>đã thanh toán 17.01.2025</v>
      </c>
    </row>
    <row r="303" spans="1:13" x14ac:dyDescent="0.25">
      <c r="A303" s="140">
        <v>2024</v>
      </c>
      <c r="B303" s="146">
        <v>45633</v>
      </c>
      <c r="C303" s="135" t="s">
        <v>750</v>
      </c>
      <c r="D303" s="135">
        <v>70124</v>
      </c>
      <c r="E303" s="135" t="s">
        <v>107</v>
      </c>
      <c r="F303" s="135" t="s">
        <v>751</v>
      </c>
      <c r="G303" s="136">
        <v>790001</v>
      </c>
      <c r="H303" s="137" t="s">
        <v>103</v>
      </c>
      <c r="I303" s="136">
        <v>63200</v>
      </c>
      <c r="J303" s="147">
        <v>853201</v>
      </c>
      <c r="K303" s="135" t="s">
        <v>104</v>
      </c>
      <c r="L303" s="135" t="s">
        <v>105</v>
      </c>
      <c r="M303" s="130" t="str">
        <f>+VLOOKUP(D303,[5]CHECK!D$2:M$1028,10,0)</f>
        <v>đã thanh toán 17.01.2025</v>
      </c>
    </row>
    <row r="304" spans="1:13" x14ac:dyDescent="0.25">
      <c r="A304" s="140">
        <v>2024</v>
      </c>
      <c r="B304" s="146">
        <v>45633</v>
      </c>
      <c r="C304" s="135" t="s">
        <v>752</v>
      </c>
      <c r="D304" s="135">
        <v>70125</v>
      </c>
      <c r="E304" s="135" t="s">
        <v>107</v>
      </c>
      <c r="F304" s="135" t="s">
        <v>753</v>
      </c>
      <c r="G304" s="136">
        <v>697929</v>
      </c>
      <c r="H304" s="137" t="s">
        <v>103</v>
      </c>
      <c r="I304" s="136">
        <v>55834</v>
      </c>
      <c r="J304" s="147">
        <v>753763</v>
      </c>
      <c r="K304" s="135" t="s">
        <v>104</v>
      </c>
      <c r="L304" s="135" t="s">
        <v>105</v>
      </c>
      <c r="M304" s="130" t="str">
        <f>+VLOOKUP(D304,[5]CHECK!D$2:M$1028,10,0)</f>
        <v>đã thanh toán 17.01.2025</v>
      </c>
    </row>
    <row r="305" spans="1:13" x14ac:dyDescent="0.25">
      <c r="A305" s="140">
        <v>2024</v>
      </c>
      <c r="B305" s="146">
        <v>45633</v>
      </c>
      <c r="C305" s="135" t="s">
        <v>754</v>
      </c>
      <c r="D305" s="135">
        <v>70126</v>
      </c>
      <c r="E305" s="135" t="s">
        <v>107</v>
      </c>
      <c r="F305" s="135" t="s">
        <v>755</v>
      </c>
      <c r="G305" s="136">
        <v>1329684</v>
      </c>
      <c r="H305" s="137" t="s">
        <v>103</v>
      </c>
      <c r="I305" s="136">
        <v>106375</v>
      </c>
      <c r="J305" s="147">
        <v>1436059</v>
      </c>
      <c r="K305" s="135" t="s">
        <v>104</v>
      </c>
      <c r="L305" s="135" t="s">
        <v>105</v>
      </c>
      <c r="M305" s="130" t="str">
        <f>+VLOOKUP(D305,[5]CHECK!D$2:M$1028,10,0)</f>
        <v>đã thanh toán 17.01.2025</v>
      </c>
    </row>
    <row r="306" spans="1:13" x14ac:dyDescent="0.25">
      <c r="A306" s="140">
        <v>2024</v>
      </c>
      <c r="B306" s="146">
        <v>45633</v>
      </c>
      <c r="C306" s="135" t="s">
        <v>756</v>
      </c>
      <c r="D306" s="135">
        <v>70128</v>
      </c>
      <c r="E306" s="135" t="s">
        <v>107</v>
      </c>
      <c r="F306" s="135" t="s">
        <v>757</v>
      </c>
      <c r="G306" s="136">
        <v>300585</v>
      </c>
      <c r="H306" s="137" t="s">
        <v>103</v>
      </c>
      <c r="I306" s="136">
        <v>24047</v>
      </c>
      <c r="J306" s="147">
        <v>324632</v>
      </c>
      <c r="K306" s="135" t="s">
        <v>104</v>
      </c>
      <c r="L306" s="135" t="s">
        <v>105</v>
      </c>
      <c r="M306" s="130" t="str">
        <f>+VLOOKUP(D306,[5]CHECK!D$2:M$1028,10,0)</f>
        <v>đã thanh toán 17.01.2025</v>
      </c>
    </row>
    <row r="307" spans="1:13" x14ac:dyDescent="0.25">
      <c r="A307" s="140">
        <v>2024</v>
      </c>
      <c r="B307" s="146">
        <v>45633</v>
      </c>
      <c r="C307" s="135" t="s">
        <v>758</v>
      </c>
      <c r="D307" s="135">
        <v>70129</v>
      </c>
      <c r="E307" s="135" t="s">
        <v>107</v>
      </c>
      <c r="F307" s="135" t="s">
        <v>759</v>
      </c>
      <c r="G307" s="136">
        <v>1313232</v>
      </c>
      <c r="H307" s="137" t="s">
        <v>103</v>
      </c>
      <c r="I307" s="136">
        <v>105059</v>
      </c>
      <c r="J307" s="147">
        <v>1418291</v>
      </c>
      <c r="K307" s="135" t="s">
        <v>104</v>
      </c>
      <c r="L307" s="135" t="s">
        <v>105</v>
      </c>
      <c r="M307" s="130" t="str">
        <f>+VLOOKUP(D307,[5]CHECK!D$2:M$1028,10,0)</f>
        <v>đã thanh toán 17.01.2025</v>
      </c>
    </row>
    <row r="308" spans="1:13" x14ac:dyDescent="0.25">
      <c r="A308" s="140">
        <v>2024</v>
      </c>
      <c r="B308" s="146">
        <v>45633</v>
      </c>
      <c r="C308" s="135" t="s">
        <v>760</v>
      </c>
      <c r="D308" s="135">
        <v>70134</v>
      </c>
      <c r="E308" s="135" t="s">
        <v>107</v>
      </c>
      <c r="F308" s="135" t="s">
        <v>761</v>
      </c>
      <c r="G308" s="136">
        <v>1033560</v>
      </c>
      <c r="H308" s="137" t="s">
        <v>103</v>
      </c>
      <c r="I308" s="136">
        <v>82685</v>
      </c>
      <c r="J308" s="147">
        <v>1116245</v>
      </c>
      <c r="K308" s="135" t="s">
        <v>104</v>
      </c>
      <c r="L308" s="135" t="s">
        <v>105</v>
      </c>
      <c r="M308" s="130" t="str">
        <f>+VLOOKUP(D308,[5]CHECK!D$2:M$1028,10,0)</f>
        <v>đã thanh toán 17.01.2025</v>
      </c>
    </row>
    <row r="309" spans="1:13" x14ac:dyDescent="0.25">
      <c r="A309" s="140">
        <v>2024</v>
      </c>
      <c r="B309" s="146">
        <v>45633</v>
      </c>
      <c r="C309" s="135" t="s">
        <v>762</v>
      </c>
      <c r="D309" s="135">
        <v>70135</v>
      </c>
      <c r="E309" s="135" t="s">
        <v>107</v>
      </c>
      <c r="F309" s="135" t="s">
        <v>763</v>
      </c>
      <c r="G309" s="136">
        <v>971895</v>
      </c>
      <c r="H309" s="137" t="s">
        <v>103</v>
      </c>
      <c r="I309" s="136">
        <v>77752</v>
      </c>
      <c r="J309" s="147">
        <v>1049647</v>
      </c>
      <c r="K309" s="135" t="s">
        <v>104</v>
      </c>
      <c r="L309" s="135" t="s">
        <v>105</v>
      </c>
      <c r="M309" s="130" t="str">
        <f>+VLOOKUP(D309,[5]CHECK!D$2:M$1028,10,0)</f>
        <v>đã thanh toán 17.01.2025</v>
      </c>
    </row>
    <row r="310" spans="1:13" x14ac:dyDescent="0.25">
      <c r="A310" s="140">
        <v>2024</v>
      </c>
      <c r="B310" s="146">
        <v>45633</v>
      </c>
      <c r="C310" s="135" t="s">
        <v>764</v>
      </c>
      <c r="D310" s="135">
        <v>70138</v>
      </c>
      <c r="E310" s="135" t="s">
        <v>107</v>
      </c>
      <c r="F310" s="135" t="s">
        <v>170</v>
      </c>
      <c r="G310" s="136">
        <v>663336</v>
      </c>
      <c r="H310" s="137" t="s">
        <v>103</v>
      </c>
      <c r="I310" s="136">
        <v>53067</v>
      </c>
      <c r="J310" s="147">
        <v>716403</v>
      </c>
      <c r="K310" s="135" t="s">
        <v>104</v>
      </c>
      <c r="L310" s="135" t="s">
        <v>105</v>
      </c>
      <c r="M310" s="130" t="str">
        <f>+VLOOKUP(D310,[5]CHECK!D$2:M$1028,10,0)</f>
        <v>đã thanh toán 17.01.2025</v>
      </c>
    </row>
    <row r="311" spans="1:13" x14ac:dyDescent="0.25">
      <c r="A311" s="140">
        <v>2024</v>
      </c>
      <c r="B311" s="146">
        <v>45633</v>
      </c>
      <c r="C311" s="135" t="s">
        <v>765</v>
      </c>
      <c r="D311" s="135">
        <v>70139</v>
      </c>
      <c r="E311" s="135" t="s">
        <v>107</v>
      </c>
      <c r="F311" s="135" t="s">
        <v>766</v>
      </c>
      <c r="G311" s="136">
        <v>530520</v>
      </c>
      <c r="H311" s="137" t="s">
        <v>103</v>
      </c>
      <c r="I311" s="136">
        <v>42442</v>
      </c>
      <c r="J311" s="147">
        <v>572962</v>
      </c>
      <c r="K311" s="135" t="s">
        <v>104</v>
      </c>
      <c r="L311" s="135" t="s">
        <v>105</v>
      </c>
      <c r="M311" s="130" t="str">
        <f>+VLOOKUP(D311,[5]CHECK!D$2:M$1028,10,0)</f>
        <v>đã thanh toán 17.01.2025</v>
      </c>
    </row>
    <row r="312" spans="1:13" x14ac:dyDescent="0.25">
      <c r="A312" s="140">
        <v>2024</v>
      </c>
      <c r="B312" s="146">
        <v>45633</v>
      </c>
      <c r="C312" s="135" t="s">
        <v>767</v>
      </c>
      <c r="D312" s="135">
        <v>70140</v>
      </c>
      <c r="E312" s="135" t="s">
        <v>107</v>
      </c>
      <c r="F312" s="135" t="s">
        <v>768</v>
      </c>
      <c r="G312" s="136">
        <v>367155</v>
      </c>
      <c r="H312" s="137" t="s">
        <v>103</v>
      </c>
      <c r="I312" s="136">
        <v>29372</v>
      </c>
      <c r="J312" s="147">
        <v>396527</v>
      </c>
      <c r="K312" s="135" t="s">
        <v>104</v>
      </c>
      <c r="L312" s="135" t="s">
        <v>105</v>
      </c>
      <c r="M312" s="130" t="str">
        <f>+VLOOKUP(D312,[5]CHECK!D$2:M$1028,10,0)</f>
        <v>đã thanh toán 17.01.2025</v>
      </c>
    </row>
    <row r="313" spans="1:13" x14ac:dyDescent="0.25">
      <c r="A313" s="140">
        <v>2024</v>
      </c>
      <c r="B313" s="146">
        <v>45633</v>
      </c>
      <c r="C313" s="135" t="s">
        <v>769</v>
      </c>
      <c r="D313" s="135">
        <v>70141</v>
      </c>
      <c r="E313" s="135" t="s">
        <v>107</v>
      </c>
      <c r="F313" s="135" t="s">
        <v>770</v>
      </c>
      <c r="G313" s="136">
        <v>1948895</v>
      </c>
      <c r="H313" s="137" t="s">
        <v>103</v>
      </c>
      <c r="I313" s="136">
        <v>155912</v>
      </c>
      <c r="J313" s="147">
        <v>2104807</v>
      </c>
      <c r="K313" s="135" t="s">
        <v>770</v>
      </c>
      <c r="L313" s="135" t="s">
        <v>771</v>
      </c>
      <c r="M313" s="130" t="str">
        <f>+VLOOKUP(D313,[5]CHECK!D$2:M$1028,10,0)</f>
        <v>đã thanh toán 17.01.2025</v>
      </c>
    </row>
    <row r="314" spans="1:13" x14ac:dyDescent="0.25">
      <c r="A314" s="140">
        <v>2024</v>
      </c>
      <c r="B314" s="146">
        <v>45633</v>
      </c>
      <c r="C314" s="135" t="s">
        <v>772</v>
      </c>
      <c r="D314" s="135">
        <v>70142</v>
      </c>
      <c r="E314" s="135" t="s">
        <v>107</v>
      </c>
      <c r="F314" s="135" t="s">
        <v>773</v>
      </c>
      <c r="G314" s="136">
        <v>340731</v>
      </c>
      <c r="H314" s="137" t="s">
        <v>103</v>
      </c>
      <c r="I314" s="136">
        <v>27258</v>
      </c>
      <c r="J314" s="147">
        <v>367989</v>
      </c>
      <c r="K314" s="135" t="s">
        <v>104</v>
      </c>
      <c r="L314" s="135" t="s">
        <v>105</v>
      </c>
      <c r="M314" s="130" t="str">
        <f>+VLOOKUP(D314,[5]CHECK!D$2:M$1028,10,0)</f>
        <v>đã thanh toán 17.01.2025</v>
      </c>
    </row>
    <row r="315" spans="1:13" x14ac:dyDescent="0.25">
      <c r="A315" s="140">
        <v>2024</v>
      </c>
      <c r="B315" s="146">
        <v>45633</v>
      </c>
      <c r="C315" s="135" t="s">
        <v>774</v>
      </c>
      <c r="D315" s="135">
        <v>70145</v>
      </c>
      <c r="E315" s="135" t="s">
        <v>107</v>
      </c>
      <c r="F315" s="135" t="s">
        <v>775</v>
      </c>
      <c r="G315" s="136">
        <v>387738</v>
      </c>
      <c r="H315" s="137" t="s">
        <v>103</v>
      </c>
      <c r="I315" s="136">
        <v>31019</v>
      </c>
      <c r="J315" s="147">
        <v>418757</v>
      </c>
      <c r="K315" s="135" t="s">
        <v>104</v>
      </c>
      <c r="L315" s="135" t="s">
        <v>105</v>
      </c>
      <c r="M315" s="130" t="str">
        <f>+VLOOKUP(D315,[5]CHECK!D$2:M$1028,10,0)</f>
        <v>đã thanh toán 17.01.2025</v>
      </c>
    </row>
    <row r="316" spans="1:13" x14ac:dyDescent="0.25">
      <c r="A316" s="140">
        <v>2024</v>
      </c>
      <c r="B316" s="146">
        <v>45633</v>
      </c>
      <c r="C316" s="135" t="s">
        <v>776</v>
      </c>
      <c r="D316" s="135">
        <v>70146</v>
      </c>
      <c r="E316" s="135" t="s">
        <v>107</v>
      </c>
      <c r="F316" s="135" t="s">
        <v>777</v>
      </c>
      <c r="G316" s="136">
        <v>1335968</v>
      </c>
      <c r="H316" s="137" t="s">
        <v>103</v>
      </c>
      <c r="I316" s="136">
        <v>106877</v>
      </c>
      <c r="J316" s="147">
        <v>1442845</v>
      </c>
      <c r="K316" s="135" t="s">
        <v>188</v>
      </c>
      <c r="L316" s="135" t="s">
        <v>189</v>
      </c>
      <c r="M316" s="130" t="str">
        <f>+VLOOKUP(D316,[5]CHECK!D$2:M$1028,10,0)</f>
        <v>đã thanh toán 17.01.2025</v>
      </c>
    </row>
    <row r="317" spans="1:13" x14ac:dyDescent="0.25">
      <c r="A317" s="140">
        <v>2024</v>
      </c>
      <c r="B317" s="146">
        <v>45633</v>
      </c>
      <c r="C317" s="135" t="s">
        <v>778</v>
      </c>
      <c r="D317" s="135">
        <v>70147</v>
      </c>
      <c r="E317" s="135" t="s">
        <v>107</v>
      </c>
      <c r="F317" s="135" t="s">
        <v>779</v>
      </c>
      <c r="G317" s="136">
        <v>734310</v>
      </c>
      <c r="H317" s="137" t="s">
        <v>103</v>
      </c>
      <c r="I317" s="136">
        <v>58745</v>
      </c>
      <c r="J317" s="147">
        <v>793055</v>
      </c>
      <c r="K317" s="135" t="s">
        <v>188</v>
      </c>
      <c r="L317" s="135" t="s">
        <v>189</v>
      </c>
      <c r="M317" s="130" t="str">
        <f>+VLOOKUP(D317,[5]CHECK!D$2:M$1028,10,0)</f>
        <v>đã thanh toán 17.01.2025</v>
      </c>
    </row>
    <row r="318" spans="1:13" x14ac:dyDescent="0.25">
      <c r="A318" s="140">
        <v>2024</v>
      </c>
      <c r="B318" s="146">
        <v>45633</v>
      </c>
      <c r="C318" s="135" t="s">
        <v>780</v>
      </c>
      <c r="D318" s="135">
        <v>70148</v>
      </c>
      <c r="E318" s="135" t="s">
        <v>107</v>
      </c>
      <c r="F318" s="135" t="s">
        <v>781</v>
      </c>
      <c r="G318" s="136">
        <v>1123175</v>
      </c>
      <c r="H318" s="137" t="s">
        <v>103</v>
      </c>
      <c r="I318" s="136">
        <v>89854</v>
      </c>
      <c r="J318" s="147">
        <v>1213029</v>
      </c>
      <c r="K318" s="135" t="s">
        <v>188</v>
      </c>
      <c r="L318" s="135" t="s">
        <v>189</v>
      </c>
      <c r="M318" s="130" t="str">
        <f>+VLOOKUP(D318,[5]CHECK!D$2:M$1028,10,0)</f>
        <v>đã thanh toán 17.01.2025</v>
      </c>
    </row>
    <row r="319" spans="1:13" x14ac:dyDescent="0.25">
      <c r="A319" s="140">
        <v>2024</v>
      </c>
      <c r="B319" s="146">
        <v>45633</v>
      </c>
      <c r="C319" s="135" t="s">
        <v>782</v>
      </c>
      <c r="D319" s="135">
        <v>70153</v>
      </c>
      <c r="E319" s="135" t="s">
        <v>107</v>
      </c>
      <c r="F319" s="135" t="s">
        <v>783</v>
      </c>
      <c r="G319" s="136">
        <v>1913445</v>
      </c>
      <c r="H319" s="137" t="s">
        <v>103</v>
      </c>
      <c r="I319" s="136">
        <v>153076</v>
      </c>
      <c r="J319" s="147">
        <v>2066521</v>
      </c>
      <c r="K319" s="135" t="s">
        <v>108</v>
      </c>
      <c r="L319" s="135" t="s">
        <v>109</v>
      </c>
      <c r="M319" s="130" t="str">
        <f>+VLOOKUP(D319,[5]CHECK!D$2:M$1028,10,0)</f>
        <v>đã thanh toán 17.01.2025</v>
      </c>
    </row>
    <row r="320" spans="1:13" x14ac:dyDescent="0.25">
      <c r="A320" s="140">
        <v>2024</v>
      </c>
      <c r="B320" s="146">
        <v>45633</v>
      </c>
      <c r="C320" s="135" t="s">
        <v>784</v>
      </c>
      <c r="D320" s="135">
        <v>70154</v>
      </c>
      <c r="E320" s="135" t="s">
        <v>107</v>
      </c>
      <c r="F320" s="135" t="s">
        <v>785</v>
      </c>
      <c r="G320" s="136">
        <v>4423420</v>
      </c>
      <c r="H320" s="137" t="s">
        <v>103</v>
      </c>
      <c r="I320" s="136">
        <v>353874</v>
      </c>
      <c r="J320" s="147">
        <v>4777294</v>
      </c>
      <c r="K320" s="135" t="s">
        <v>355</v>
      </c>
      <c r="L320" s="135" t="s">
        <v>356</v>
      </c>
      <c r="M320" s="130" t="str">
        <f>+VLOOKUP(D320,[5]CHECK!D$2:M$1028,10,0)</f>
        <v>đã thanh toán 17.01.2025</v>
      </c>
    </row>
    <row r="321" spans="1:13" x14ac:dyDescent="0.25">
      <c r="A321" s="140">
        <v>2024</v>
      </c>
      <c r="B321" s="146">
        <v>45633</v>
      </c>
      <c r="C321" s="135" t="s">
        <v>786</v>
      </c>
      <c r="D321" s="135">
        <v>70158</v>
      </c>
      <c r="E321" s="135" t="s">
        <v>107</v>
      </c>
      <c r="F321" s="135" t="s">
        <v>270</v>
      </c>
      <c r="G321" s="136">
        <v>2474525</v>
      </c>
      <c r="H321" s="137" t="s">
        <v>103</v>
      </c>
      <c r="I321" s="136">
        <v>197962</v>
      </c>
      <c r="J321" s="147">
        <v>2672487</v>
      </c>
      <c r="K321" s="135" t="s">
        <v>270</v>
      </c>
      <c r="L321" s="135" t="s">
        <v>271</v>
      </c>
      <c r="M321" s="130" t="str">
        <f>+VLOOKUP(D321,[5]CHECK!D$2:M$1028,10,0)</f>
        <v>đã thanh toán 17.01.2025</v>
      </c>
    </row>
    <row r="322" spans="1:13" x14ac:dyDescent="0.25">
      <c r="A322" s="140">
        <v>2024</v>
      </c>
      <c r="B322" s="146">
        <v>45633</v>
      </c>
      <c r="C322" s="135" t="s">
        <v>787</v>
      </c>
      <c r="D322" s="135">
        <v>70159</v>
      </c>
      <c r="E322" s="135" t="s">
        <v>107</v>
      </c>
      <c r="F322" s="135" t="s">
        <v>451</v>
      </c>
      <c r="G322" s="136">
        <v>1468620</v>
      </c>
      <c r="H322" s="137" t="s">
        <v>103</v>
      </c>
      <c r="I322" s="136">
        <v>117490</v>
      </c>
      <c r="J322" s="147">
        <v>1586110</v>
      </c>
      <c r="K322" s="135" t="s">
        <v>451</v>
      </c>
      <c r="L322" s="135" t="s">
        <v>452</v>
      </c>
      <c r="M322" s="130" t="str">
        <f>+VLOOKUP(D322,[5]CHECK!D$2:M$1028,10,0)</f>
        <v>đã thanh toán 17.01.2025</v>
      </c>
    </row>
    <row r="323" spans="1:13" x14ac:dyDescent="0.25">
      <c r="A323" s="140">
        <v>2024</v>
      </c>
      <c r="B323" s="146">
        <v>45633</v>
      </c>
      <c r="C323" s="135" t="s">
        <v>788</v>
      </c>
      <c r="D323" s="135">
        <v>70160</v>
      </c>
      <c r="E323" s="135" t="s">
        <v>107</v>
      </c>
      <c r="F323" s="135" t="s">
        <v>267</v>
      </c>
      <c r="G323" s="136">
        <v>555290</v>
      </c>
      <c r="H323" s="137" t="s">
        <v>103</v>
      </c>
      <c r="I323" s="136">
        <v>44423</v>
      </c>
      <c r="J323" s="147">
        <v>599713</v>
      </c>
      <c r="K323" s="135" t="s">
        <v>267</v>
      </c>
      <c r="L323" s="135" t="s">
        <v>268</v>
      </c>
      <c r="M323" s="130" t="str">
        <f>+VLOOKUP(D323,[5]CHECK!D$2:M$1028,10,0)</f>
        <v>đã thanh toán 17.01.2025</v>
      </c>
    </row>
    <row r="324" spans="1:13" x14ac:dyDescent="0.25">
      <c r="A324" s="140">
        <v>2024</v>
      </c>
      <c r="B324" s="146">
        <v>45633</v>
      </c>
      <c r="C324" s="135" t="s">
        <v>789</v>
      </c>
      <c r="D324" s="135">
        <v>70161</v>
      </c>
      <c r="E324" s="135" t="s">
        <v>107</v>
      </c>
      <c r="F324" s="135" t="s">
        <v>277</v>
      </c>
      <c r="G324" s="136">
        <v>922445</v>
      </c>
      <c r="H324" s="137" t="s">
        <v>103</v>
      </c>
      <c r="I324" s="136">
        <v>73796</v>
      </c>
      <c r="J324" s="147">
        <v>996241</v>
      </c>
      <c r="K324" s="135" t="s">
        <v>277</v>
      </c>
      <c r="L324" s="135" t="s">
        <v>278</v>
      </c>
      <c r="M324" s="130" t="str">
        <f>+VLOOKUP(D324,[5]CHECK!D$2:M$1028,10,0)</f>
        <v>đã thanh toán 17.01.2025</v>
      </c>
    </row>
    <row r="325" spans="1:13" x14ac:dyDescent="0.25">
      <c r="A325" s="140">
        <v>2024</v>
      </c>
      <c r="B325" s="146">
        <v>45633</v>
      </c>
      <c r="C325" s="135" t="s">
        <v>790</v>
      </c>
      <c r="D325" s="135">
        <v>70162</v>
      </c>
      <c r="E325" s="135" t="s">
        <v>107</v>
      </c>
      <c r="F325" s="135" t="s">
        <v>791</v>
      </c>
      <c r="G325" s="136">
        <v>819985</v>
      </c>
      <c r="H325" s="137" t="s">
        <v>103</v>
      </c>
      <c r="I325" s="136">
        <v>65599</v>
      </c>
      <c r="J325" s="147">
        <v>885584</v>
      </c>
      <c r="K325" s="135" t="s">
        <v>791</v>
      </c>
      <c r="L325" s="135" t="s">
        <v>792</v>
      </c>
      <c r="M325" s="130" t="str">
        <f>+VLOOKUP(D325,[5]CHECK!D$2:M$1028,10,0)</f>
        <v>đã thanh toán 17.01.2025</v>
      </c>
    </row>
    <row r="326" spans="1:13" x14ac:dyDescent="0.25">
      <c r="A326" s="140">
        <v>2024</v>
      </c>
      <c r="B326" s="146">
        <v>45635</v>
      </c>
      <c r="C326" s="135" t="s">
        <v>793</v>
      </c>
      <c r="D326" s="135">
        <v>517</v>
      </c>
      <c r="E326" s="135" t="s">
        <v>794</v>
      </c>
      <c r="F326" s="135" t="s">
        <v>795</v>
      </c>
      <c r="G326" s="136">
        <v>-772630</v>
      </c>
      <c r="H326" s="137" t="s">
        <v>103</v>
      </c>
      <c r="I326" s="136">
        <v>-61810</v>
      </c>
      <c r="J326" s="147">
        <v>-834440</v>
      </c>
      <c r="K326" s="135" t="s">
        <v>224</v>
      </c>
      <c r="L326" s="135" t="s">
        <v>225</v>
      </c>
      <c r="M326" s="130" t="s">
        <v>1800</v>
      </c>
    </row>
    <row r="327" spans="1:13" x14ac:dyDescent="0.25">
      <c r="A327" s="140">
        <v>2024</v>
      </c>
      <c r="B327" s="146">
        <v>45635</v>
      </c>
      <c r="C327" s="135" t="s">
        <v>796</v>
      </c>
      <c r="D327" s="135">
        <v>878</v>
      </c>
      <c r="E327" s="135" t="s">
        <v>797</v>
      </c>
      <c r="F327" s="135" t="s">
        <v>798</v>
      </c>
      <c r="G327" s="136">
        <v>-90143</v>
      </c>
      <c r="H327" s="137" t="s">
        <v>103</v>
      </c>
      <c r="I327" s="136">
        <v>-7211</v>
      </c>
      <c r="J327" s="147">
        <v>-97354</v>
      </c>
      <c r="K327" s="135" t="s">
        <v>267</v>
      </c>
      <c r="L327" s="135" t="s">
        <v>268</v>
      </c>
      <c r="M327" s="130" t="s">
        <v>1800</v>
      </c>
    </row>
    <row r="328" spans="1:13" x14ac:dyDescent="0.25">
      <c r="A328" s="140">
        <v>2024</v>
      </c>
      <c r="B328" s="146">
        <v>45635</v>
      </c>
      <c r="C328" s="135" t="s">
        <v>799</v>
      </c>
      <c r="D328" s="135">
        <v>23827</v>
      </c>
      <c r="E328" s="135" t="s">
        <v>457</v>
      </c>
      <c r="F328" s="135" t="s">
        <v>800</v>
      </c>
      <c r="G328" s="136">
        <v>-224635</v>
      </c>
      <c r="H328" s="137" t="s">
        <v>103</v>
      </c>
      <c r="I328" s="136">
        <v>-17971</v>
      </c>
      <c r="J328" s="147">
        <v>-242606</v>
      </c>
      <c r="K328" s="135" t="s">
        <v>104</v>
      </c>
      <c r="L328" s="135" t="s">
        <v>105</v>
      </c>
      <c r="M328" s="130" t="s">
        <v>1800</v>
      </c>
    </row>
    <row r="329" spans="1:13" x14ac:dyDescent="0.25">
      <c r="A329" s="140">
        <v>2024</v>
      </c>
      <c r="B329" s="146">
        <v>45635</v>
      </c>
      <c r="C329" s="135" t="s">
        <v>801</v>
      </c>
      <c r="D329" s="135">
        <v>70168</v>
      </c>
      <c r="E329" s="135" t="s">
        <v>107</v>
      </c>
      <c r="F329" s="135" t="s">
        <v>802</v>
      </c>
      <c r="G329" s="136">
        <v>553467</v>
      </c>
      <c r="H329" s="137" t="s">
        <v>103</v>
      </c>
      <c r="I329" s="136">
        <v>44277</v>
      </c>
      <c r="J329" s="147">
        <v>597744</v>
      </c>
      <c r="K329" s="135" t="s">
        <v>104</v>
      </c>
      <c r="L329" s="135" t="s">
        <v>105</v>
      </c>
      <c r="M329" s="130" t="str">
        <f>+VLOOKUP(D329,[5]CHECK!D$2:M$1028,10,0)</f>
        <v>đã thanh toán 17.01.2025</v>
      </c>
    </row>
    <row r="330" spans="1:13" x14ac:dyDescent="0.25">
      <c r="A330" s="140">
        <v>2024</v>
      </c>
      <c r="B330" s="146">
        <v>45635</v>
      </c>
      <c r="C330" s="135" t="s">
        <v>803</v>
      </c>
      <c r="D330" s="135">
        <v>70169</v>
      </c>
      <c r="E330" s="135" t="s">
        <v>107</v>
      </c>
      <c r="F330" s="135" t="s">
        <v>366</v>
      </c>
      <c r="G330" s="136">
        <v>295362</v>
      </c>
      <c r="H330" s="137" t="s">
        <v>103</v>
      </c>
      <c r="I330" s="136">
        <v>23629</v>
      </c>
      <c r="J330" s="147">
        <v>318991</v>
      </c>
      <c r="K330" s="135" t="s">
        <v>104</v>
      </c>
      <c r="L330" s="135" t="s">
        <v>105</v>
      </c>
      <c r="M330" s="130" t="str">
        <f>+VLOOKUP(D330,[5]CHECK!D$2:M$1028,10,0)</f>
        <v>đã thanh toán 17.01.2025</v>
      </c>
    </row>
    <row r="331" spans="1:13" x14ac:dyDescent="0.25">
      <c r="A331" s="140">
        <v>2024</v>
      </c>
      <c r="B331" s="146">
        <v>45635</v>
      </c>
      <c r="C331" s="135" t="s">
        <v>804</v>
      </c>
      <c r="D331" s="135">
        <v>70170</v>
      </c>
      <c r="E331" s="135" t="s">
        <v>107</v>
      </c>
      <c r="F331" s="135" t="s">
        <v>82</v>
      </c>
      <c r="G331" s="136">
        <v>922445</v>
      </c>
      <c r="H331" s="137" t="s">
        <v>103</v>
      </c>
      <c r="I331" s="136">
        <v>73796</v>
      </c>
      <c r="J331" s="147">
        <v>996241</v>
      </c>
      <c r="K331" s="135" t="s">
        <v>104</v>
      </c>
      <c r="L331" s="135" t="s">
        <v>105</v>
      </c>
      <c r="M331" s="130" t="str">
        <f>+VLOOKUP(D331,[5]CHECK!D$2:M$1028,10,0)</f>
        <v>đã thanh toán 17.01.2025</v>
      </c>
    </row>
    <row r="332" spans="1:13" x14ac:dyDescent="0.25">
      <c r="A332" s="140">
        <v>2024</v>
      </c>
      <c r="B332" s="146">
        <v>45635</v>
      </c>
      <c r="C332" s="135" t="s">
        <v>805</v>
      </c>
      <c r="D332" s="135">
        <v>70171</v>
      </c>
      <c r="E332" s="135" t="s">
        <v>107</v>
      </c>
      <c r="F332" s="135" t="s">
        <v>806</v>
      </c>
      <c r="G332" s="136">
        <v>778221</v>
      </c>
      <c r="H332" s="137" t="s">
        <v>103</v>
      </c>
      <c r="I332" s="136">
        <v>62258</v>
      </c>
      <c r="J332" s="147">
        <v>840479</v>
      </c>
      <c r="K332" s="135" t="s">
        <v>104</v>
      </c>
      <c r="L332" s="135" t="s">
        <v>105</v>
      </c>
      <c r="M332" s="130" t="str">
        <f>+VLOOKUP(D332,[5]CHECK!D$2:M$1028,10,0)</f>
        <v>đã thanh toán 17.01.2025</v>
      </c>
    </row>
    <row r="333" spans="1:13" x14ac:dyDescent="0.25">
      <c r="A333" s="140">
        <v>2024</v>
      </c>
      <c r="B333" s="146">
        <v>45635</v>
      </c>
      <c r="C333" s="135" t="s">
        <v>807</v>
      </c>
      <c r="D333" s="135">
        <v>70174</v>
      </c>
      <c r="E333" s="135" t="s">
        <v>107</v>
      </c>
      <c r="F333" s="135" t="s">
        <v>808</v>
      </c>
      <c r="G333" s="136">
        <v>1061815</v>
      </c>
      <c r="H333" s="137" t="s">
        <v>103</v>
      </c>
      <c r="I333" s="136">
        <v>84945</v>
      </c>
      <c r="J333" s="147">
        <v>1146760</v>
      </c>
      <c r="K333" s="135" t="s">
        <v>104</v>
      </c>
      <c r="L333" s="135" t="s">
        <v>105</v>
      </c>
      <c r="M333" s="130" t="str">
        <f>+VLOOKUP(D333,[5]CHECK!D$2:M$1028,10,0)</f>
        <v>đã thanh toán 17.01.2025</v>
      </c>
    </row>
    <row r="334" spans="1:13" x14ac:dyDescent="0.25">
      <c r="A334" s="140">
        <v>2024</v>
      </c>
      <c r="B334" s="146">
        <v>45635</v>
      </c>
      <c r="C334" s="135" t="s">
        <v>809</v>
      </c>
      <c r="D334" s="135">
        <v>70175</v>
      </c>
      <c r="E334" s="135" t="s">
        <v>107</v>
      </c>
      <c r="F334" s="135" t="s">
        <v>810</v>
      </c>
      <c r="G334" s="136">
        <v>567885</v>
      </c>
      <c r="H334" s="137" t="s">
        <v>103</v>
      </c>
      <c r="I334" s="136">
        <v>45431</v>
      </c>
      <c r="J334" s="147">
        <v>613316</v>
      </c>
      <c r="K334" s="135" t="s">
        <v>104</v>
      </c>
      <c r="L334" s="135" t="s">
        <v>105</v>
      </c>
      <c r="M334" s="130" t="str">
        <f>+VLOOKUP(D334,[5]CHECK!D$2:M$1028,10,0)</f>
        <v>đã thanh toán 17.01.2025</v>
      </c>
    </row>
    <row r="335" spans="1:13" x14ac:dyDescent="0.25">
      <c r="A335" s="140">
        <v>2024</v>
      </c>
      <c r="B335" s="146">
        <v>45635</v>
      </c>
      <c r="C335" s="135" t="s">
        <v>811</v>
      </c>
      <c r="D335" s="135">
        <v>70176</v>
      </c>
      <c r="E335" s="135" t="s">
        <v>107</v>
      </c>
      <c r="F335" s="135" t="s">
        <v>812</v>
      </c>
      <c r="G335" s="136">
        <v>548600</v>
      </c>
      <c r="H335" s="137" t="s">
        <v>103</v>
      </c>
      <c r="I335" s="136">
        <v>43888</v>
      </c>
      <c r="J335" s="147">
        <v>592488</v>
      </c>
      <c r="K335" s="135" t="s">
        <v>104</v>
      </c>
      <c r="L335" s="135" t="s">
        <v>105</v>
      </c>
      <c r="M335" s="130" t="str">
        <f>+VLOOKUP(D335,[5]CHECK!D$2:M$1028,10,0)</f>
        <v>đã thanh toán 17.01.2025</v>
      </c>
    </row>
    <row r="336" spans="1:13" x14ac:dyDescent="0.25">
      <c r="A336" s="140">
        <v>2024</v>
      </c>
      <c r="B336" s="146">
        <v>45635</v>
      </c>
      <c r="C336" s="135" t="s">
        <v>813</v>
      </c>
      <c r="D336" s="135">
        <v>70180</v>
      </c>
      <c r="E336" s="135" t="s">
        <v>107</v>
      </c>
      <c r="F336" s="135" t="s">
        <v>117</v>
      </c>
      <c r="G336" s="136">
        <v>349725</v>
      </c>
      <c r="H336" s="137" t="s">
        <v>103</v>
      </c>
      <c r="I336" s="136">
        <v>27978</v>
      </c>
      <c r="J336" s="147">
        <v>377703</v>
      </c>
      <c r="K336" s="135" t="s">
        <v>104</v>
      </c>
      <c r="L336" s="135" t="s">
        <v>105</v>
      </c>
      <c r="M336" s="130" t="str">
        <f>+VLOOKUP(D336,[5]CHECK!D$2:M$1028,10,0)</f>
        <v>đã thanh toán 17.01.2025</v>
      </c>
    </row>
    <row r="337" spans="1:13" x14ac:dyDescent="0.25">
      <c r="A337" s="140">
        <v>2024</v>
      </c>
      <c r="B337" s="146">
        <v>45635</v>
      </c>
      <c r="C337" s="135" t="s">
        <v>814</v>
      </c>
      <c r="D337" s="135">
        <v>70181</v>
      </c>
      <c r="E337" s="135" t="s">
        <v>107</v>
      </c>
      <c r="F337" s="135" t="s">
        <v>210</v>
      </c>
      <c r="G337" s="136">
        <v>358570</v>
      </c>
      <c r="H337" s="137" t="s">
        <v>103</v>
      </c>
      <c r="I337" s="136">
        <v>28686</v>
      </c>
      <c r="J337" s="147">
        <v>387256</v>
      </c>
      <c r="K337" s="135" t="s">
        <v>104</v>
      </c>
      <c r="L337" s="135" t="s">
        <v>105</v>
      </c>
      <c r="M337" s="130" t="str">
        <f>+VLOOKUP(D337,[5]CHECK!D$2:M$1028,10,0)</f>
        <v>đã thanh toán 17.01.2025</v>
      </c>
    </row>
    <row r="338" spans="1:13" x14ac:dyDescent="0.25">
      <c r="A338" s="140">
        <v>2024</v>
      </c>
      <c r="B338" s="146">
        <v>45635</v>
      </c>
      <c r="C338" s="135" t="s">
        <v>815</v>
      </c>
      <c r="D338" s="135">
        <v>70182</v>
      </c>
      <c r="E338" s="135" t="s">
        <v>107</v>
      </c>
      <c r="F338" s="135" t="s">
        <v>630</v>
      </c>
      <c r="G338" s="136">
        <v>682899</v>
      </c>
      <c r="H338" s="137" t="s">
        <v>103</v>
      </c>
      <c r="I338" s="136">
        <v>54632</v>
      </c>
      <c r="J338" s="147">
        <v>737531</v>
      </c>
      <c r="K338" s="135" t="s">
        <v>104</v>
      </c>
      <c r="L338" s="135" t="s">
        <v>105</v>
      </c>
      <c r="M338" s="130" t="str">
        <f>+VLOOKUP(D338,[5]CHECK!D$2:M$1028,10,0)</f>
        <v>đã thanh toán 17.01.2025</v>
      </c>
    </row>
    <row r="339" spans="1:13" x14ac:dyDescent="0.25">
      <c r="A339" s="140">
        <v>2024</v>
      </c>
      <c r="B339" s="146">
        <v>45635</v>
      </c>
      <c r="C339" s="135" t="s">
        <v>816</v>
      </c>
      <c r="D339" s="135">
        <v>70183</v>
      </c>
      <c r="E339" s="135" t="s">
        <v>107</v>
      </c>
      <c r="F339" s="135" t="s">
        <v>259</v>
      </c>
      <c r="G339" s="136">
        <v>962485</v>
      </c>
      <c r="H339" s="137" t="s">
        <v>103</v>
      </c>
      <c r="I339" s="136">
        <v>76999</v>
      </c>
      <c r="J339" s="147">
        <v>1039484</v>
      </c>
      <c r="K339" s="135" t="s">
        <v>260</v>
      </c>
      <c r="L339" s="135" t="s">
        <v>261</v>
      </c>
      <c r="M339" s="130" t="str">
        <f>+VLOOKUP(D339,[5]CHECK!D$2:M$1028,10,0)</f>
        <v>đã thanh toán 17.01.2025</v>
      </c>
    </row>
    <row r="340" spans="1:13" x14ac:dyDescent="0.25">
      <c r="A340" s="140">
        <v>2024</v>
      </c>
      <c r="B340" s="146">
        <v>45635</v>
      </c>
      <c r="C340" s="135" t="s">
        <v>817</v>
      </c>
      <c r="D340" s="135">
        <v>70185</v>
      </c>
      <c r="E340" s="135" t="s">
        <v>107</v>
      </c>
      <c r="F340" s="135" t="s">
        <v>785</v>
      </c>
      <c r="G340" s="136">
        <v>2058215</v>
      </c>
      <c r="H340" s="137" t="s">
        <v>103</v>
      </c>
      <c r="I340" s="136">
        <v>164657</v>
      </c>
      <c r="J340" s="147">
        <v>2222872</v>
      </c>
      <c r="K340" s="135" t="s">
        <v>355</v>
      </c>
      <c r="L340" s="135" t="s">
        <v>356</v>
      </c>
      <c r="M340" s="130" t="str">
        <f>+VLOOKUP(D340,[5]CHECK!D$2:M$1028,10,0)</f>
        <v>đã thanh toán 17.01.2025</v>
      </c>
    </row>
    <row r="341" spans="1:13" x14ac:dyDescent="0.25">
      <c r="A341" s="140">
        <v>2024</v>
      </c>
      <c r="B341" s="146">
        <v>45635</v>
      </c>
      <c r="C341" s="135" t="s">
        <v>818</v>
      </c>
      <c r="D341" s="135">
        <v>70198</v>
      </c>
      <c r="E341" s="135" t="s">
        <v>107</v>
      </c>
      <c r="F341" s="135" t="s">
        <v>574</v>
      </c>
      <c r="G341" s="136">
        <v>2126650</v>
      </c>
      <c r="H341" s="137" t="s">
        <v>103</v>
      </c>
      <c r="I341" s="136">
        <v>170132</v>
      </c>
      <c r="J341" s="147">
        <v>2296782</v>
      </c>
      <c r="K341" s="135" t="s">
        <v>299</v>
      </c>
      <c r="L341" s="135" t="s">
        <v>300</v>
      </c>
      <c r="M341" s="130" t="str">
        <f>+VLOOKUP(D341,[5]CHECK!D$2:M$1028,10,0)</f>
        <v>đã thanh toán 17.01.2025</v>
      </c>
    </row>
    <row r="342" spans="1:13" x14ac:dyDescent="0.25">
      <c r="A342" s="140">
        <v>2024</v>
      </c>
      <c r="B342" s="146">
        <v>45635</v>
      </c>
      <c r="C342" s="135" t="s">
        <v>819</v>
      </c>
      <c r="D342" s="135">
        <v>70201</v>
      </c>
      <c r="E342" s="135" t="s">
        <v>107</v>
      </c>
      <c r="F342" s="135" t="s">
        <v>820</v>
      </c>
      <c r="G342" s="136">
        <v>453612</v>
      </c>
      <c r="H342" s="137" t="s">
        <v>103</v>
      </c>
      <c r="I342" s="136">
        <v>36289</v>
      </c>
      <c r="J342" s="147">
        <v>489901</v>
      </c>
      <c r="K342" s="135" t="s">
        <v>104</v>
      </c>
      <c r="L342" s="135" t="s">
        <v>105</v>
      </c>
      <c r="M342" s="130" t="str">
        <f>+VLOOKUP(D342,[5]CHECK!D$2:M$1028,10,0)</f>
        <v>đã thanh toán 17.01.2025</v>
      </c>
    </row>
    <row r="343" spans="1:13" x14ac:dyDescent="0.25">
      <c r="A343" s="140">
        <v>2024</v>
      </c>
      <c r="B343" s="146">
        <v>45635</v>
      </c>
      <c r="C343" s="135" t="s">
        <v>821</v>
      </c>
      <c r="D343" s="135">
        <v>70202</v>
      </c>
      <c r="E343" s="135" t="s">
        <v>107</v>
      </c>
      <c r="F343" s="135" t="s">
        <v>79</v>
      </c>
      <c r="G343" s="136">
        <v>986730</v>
      </c>
      <c r="H343" s="137" t="s">
        <v>103</v>
      </c>
      <c r="I343" s="136">
        <v>78938</v>
      </c>
      <c r="J343" s="147">
        <v>1065668</v>
      </c>
      <c r="K343" s="135" t="s">
        <v>104</v>
      </c>
      <c r="L343" s="135" t="s">
        <v>105</v>
      </c>
      <c r="M343" s="130" t="str">
        <f>+VLOOKUP(D343,[5]CHECK!D$2:M$1028,10,0)</f>
        <v>đã thanh toán 17.01.2025</v>
      </c>
    </row>
    <row r="344" spans="1:13" x14ac:dyDescent="0.25">
      <c r="A344" s="140">
        <v>2024</v>
      </c>
      <c r="B344" s="146">
        <v>45635</v>
      </c>
      <c r="C344" s="135" t="s">
        <v>822</v>
      </c>
      <c r="D344" s="135">
        <v>70207</v>
      </c>
      <c r="E344" s="135" t="s">
        <v>107</v>
      </c>
      <c r="F344" s="135" t="s">
        <v>823</v>
      </c>
      <c r="G344" s="136">
        <v>626898</v>
      </c>
      <c r="H344" s="137" t="s">
        <v>103</v>
      </c>
      <c r="I344" s="136">
        <v>50152</v>
      </c>
      <c r="J344" s="147">
        <v>677050</v>
      </c>
      <c r="K344" s="135" t="s">
        <v>104</v>
      </c>
      <c r="L344" s="135" t="s">
        <v>105</v>
      </c>
      <c r="M344" s="130" t="str">
        <f>+VLOOKUP(D344,[5]CHECK!D$2:M$1028,10,0)</f>
        <v>đã thanh toán 17.01.2025</v>
      </c>
    </row>
    <row r="345" spans="1:13" x14ac:dyDescent="0.25">
      <c r="A345" s="140">
        <v>2024</v>
      </c>
      <c r="B345" s="146">
        <v>45635</v>
      </c>
      <c r="C345" s="135" t="s">
        <v>824</v>
      </c>
      <c r="D345" s="135">
        <v>70212</v>
      </c>
      <c r="E345" s="135" t="s">
        <v>107</v>
      </c>
      <c r="F345" s="135" t="s">
        <v>825</v>
      </c>
      <c r="G345" s="136">
        <v>2956419</v>
      </c>
      <c r="H345" s="137" t="s">
        <v>103</v>
      </c>
      <c r="I345" s="136">
        <v>236514</v>
      </c>
      <c r="J345" s="147">
        <v>3192933</v>
      </c>
      <c r="K345" s="135" t="s">
        <v>104</v>
      </c>
      <c r="L345" s="135" t="s">
        <v>105</v>
      </c>
      <c r="M345" s="130" t="str">
        <f>+VLOOKUP(D345,[5]CHECK!D$2:M$1028,10,0)</f>
        <v>đã thanh toán 17.01.2025</v>
      </c>
    </row>
    <row r="346" spans="1:13" x14ac:dyDescent="0.25">
      <c r="A346" s="140">
        <v>2024</v>
      </c>
      <c r="B346" s="146">
        <v>45635</v>
      </c>
      <c r="C346" s="135" t="s">
        <v>826</v>
      </c>
      <c r="D346" s="135">
        <v>70214</v>
      </c>
      <c r="E346" s="135" t="s">
        <v>107</v>
      </c>
      <c r="F346" s="135" t="s">
        <v>200</v>
      </c>
      <c r="G346" s="136">
        <v>939135</v>
      </c>
      <c r="H346" s="137" t="s">
        <v>103</v>
      </c>
      <c r="I346" s="136">
        <v>75131</v>
      </c>
      <c r="J346" s="147">
        <v>1014266</v>
      </c>
      <c r="K346" s="135" t="s">
        <v>104</v>
      </c>
      <c r="L346" s="135" t="s">
        <v>105</v>
      </c>
      <c r="M346" s="130" t="str">
        <f>+VLOOKUP(D346,[5]CHECK!D$2:M$1028,10,0)</f>
        <v>đã thanh toán 17.01.2025</v>
      </c>
    </row>
    <row r="347" spans="1:13" x14ac:dyDescent="0.25">
      <c r="A347" s="140">
        <v>2024</v>
      </c>
      <c r="B347" s="146">
        <v>45635</v>
      </c>
      <c r="C347" s="135" t="s">
        <v>827</v>
      </c>
      <c r="D347" s="135">
        <v>70218</v>
      </c>
      <c r="E347" s="135" t="s">
        <v>107</v>
      </c>
      <c r="F347" s="135" t="s">
        <v>828</v>
      </c>
      <c r="G347" s="136">
        <v>3353550</v>
      </c>
      <c r="H347" s="137" t="s">
        <v>103</v>
      </c>
      <c r="I347" s="136">
        <v>268284</v>
      </c>
      <c r="J347" s="147">
        <v>3621834</v>
      </c>
      <c r="K347" s="135" t="s">
        <v>295</v>
      </c>
      <c r="L347" s="135" t="s">
        <v>296</v>
      </c>
      <c r="M347" s="130" t="str">
        <f>+VLOOKUP(D347,[5]CHECK!D$2:M$1028,10,0)</f>
        <v>đã thanh toán 17.01.2025</v>
      </c>
    </row>
    <row r="348" spans="1:13" x14ac:dyDescent="0.25">
      <c r="A348" s="140">
        <v>2024</v>
      </c>
      <c r="B348" s="146">
        <v>45635</v>
      </c>
      <c r="C348" s="135" t="s">
        <v>829</v>
      </c>
      <c r="D348" s="135">
        <v>70267</v>
      </c>
      <c r="E348" s="135" t="s">
        <v>107</v>
      </c>
      <c r="F348" s="135" t="s">
        <v>338</v>
      </c>
      <c r="G348" s="136">
        <v>1060500</v>
      </c>
      <c r="H348" s="137" t="s">
        <v>103</v>
      </c>
      <c r="I348" s="136">
        <v>84840</v>
      </c>
      <c r="J348" s="147">
        <v>1145340</v>
      </c>
      <c r="K348" s="135" t="s">
        <v>338</v>
      </c>
      <c r="L348" s="135" t="s">
        <v>339</v>
      </c>
      <c r="M348" s="130" t="str">
        <f>+VLOOKUP(D348,[5]CHECK!D$2:M$1028,10,0)</f>
        <v>đã thanh toán 23.01.2025</v>
      </c>
    </row>
    <row r="349" spans="1:13" x14ac:dyDescent="0.25">
      <c r="A349" s="140">
        <v>2024</v>
      </c>
      <c r="B349" s="146">
        <v>45635</v>
      </c>
      <c r="C349" s="135" t="s">
        <v>830</v>
      </c>
      <c r="D349" s="135">
        <v>70268</v>
      </c>
      <c r="E349" s="135" t="s">
        <v>107</v>
      </c>
      <c r="F349" s="135" t="s">
        <v>329</v>
      </c>
      <c r="G349" s="136">
        <v>1060500</v>
      </c>
      <c r="H349" s="137" t="s">
        <v>103</v>
      </c>
      <c r="I349" s="136">
        <v>84840</v>
      </c>
      <c r="J349" s="147">
        <v>1145340</v>
      </c>
      <c r="K349" s="135" t="s">
        <v>329</v>
      </c>
      <c r="L349" s="135" t="s">
        <v>330</v>
      </c>
      <c r="M349" s="130" t="str">
        <f>+VLOOKUP(D349,[5]CHECK!D$2:M$1028,10,0)</f>
        <v>đã thanh toán 23.01.2025</v>
      </c>
    </row>
    <row r="350" spans="1:13" x14ac:dyDescent="0.25">
      <c r="A350" s="140">
        <v>2024</v>
      </c>
      <c r="B350" s="146">
        <v>45635</v>
      </c>
      <c r="C350" s="135" t="s">
        <v>831</v>
      </c>
      <c r="D350" s="135">
        <v>70269</v>
      </c>
      <c r="E350" s="135" t="s">
        <v>107</v>
      </c>
      <c r="F350" s="135" t="s">
        <v>312</v>
      </c>
      <c r="G350" s="136">
        <v>1060500</v>
      </c>
      <c r="H350" s="137" t="s">
        <v>103</v>
      </c>
      <c r="I350" s="136">
        <v>84840</v>
      </c>
      <c r="J350" s="147">
        <v>1145340</v>
      </c>
      <c r="K350" s="135" t="s">
        <v>312</v>
      </c>
      <c r="L350" s="135" t="s">
        <v>313</v>
      </c>
      <c r="M350" s="130" t="str">
        <f>+VLOOKUP(D350,[5]CHECK!D$2:M$1028,10,0)</f>
        <v>đã thanh toán 23.01.2025</v>
      </c>
    </row>
    <row r="351" spans="1:13" x14ac:dyDescent="0.25">
      <c r="A351" s="140">
        <v>2024</v>
      </c>
      <c r="B351" s="146">
        <v>45635</v>
      </c>
      <c r="C351" s="135" t="s">
        <v>832</v>
      </c>
      <c r="D351" s="135">
        <v>70270</v>
      </c>
      <c r="E351" s="135" t="s">
        <v>107</v>
      </c>
      <c r="F351" s="135" t="s">
        <v>212</v>
      </c>
      <c r="G351" s="136">
        <v>1081500</v>
      </c>
      <c r="H351" s="137" t="s">
        <v>103</v>
      </c>
      <c r="I351" s="136">
        <v>86520</v>
      </c>
      <c r="J351" s="147">
        <v>1168020</v>
      </c>
      <c r="K351" s="135" t="s">
        <v>212</v>
      </c>
      <c r="L351" s="135" t="s">
        <v>213</v>
      </c>
      <c r="M351" s="130" t="str">
        <f>+VLOOKUP(D351,[5]CHECK!D$2:M$1028,10,0)</f>
        <v>đã thanh toán 23.01.2025</v>
      </c>
    </row>
    <row r="352" spans="1:13" x14ac:dyDescent="0.25">
      <c r="A352" s="140">
        <v>2024</v>
      </c>
      <c r="B352" s="146">
        <v>45635</v>
      </c>
      <c r="C352" s="135" t="s">
        <v>833</v>
      </c>
      <c r="D352" s="135">
        <v>70271</v>
      </c>
      <c r="E352" s="135" t="s">
        <v>107</v>
      </c>
      <c r="F352" s="135" t="s">
        <v>834</v>
      </c>
      <c r="G352" s="136">
        <v>1749327</v>
      </c>
      <c r="H352" s="137" t="s">
        <v>103</v>
      </c>
      <c r="I352" s="136">
        <v>139946</v>
      </c>
      <c r="J352" s="147">
        <v>1889273</v>
      </c>
      <c r="K352" s="135" t="s">
        <v>834</v>
      </c>
      <c r="L352" s="135" t="s">
        <v>835</v>
      </c>
      <c r="M352" s="130" t="str">
        <f>+VLOOKUP(D352,[5]CHECK!D$2:M$1028,10,0)</f>
        <v>đã thanh toán 17.01.2025</v>
      </c>
    </row>
    <row r="353" spans="1:13" x14ac:dyDescent="0.25">
      <c r="A353" s="140">
        <v>2024</v>
      </c>
      <c r="B353" s="146">
        <v>45635</v>
      </c>
      <c r="C353" s="135" t="s">
        <v>836</v>
      </c>
      <c r="D353" s="135">
        <v>70272</v>
      </c>
      <c r="E353" s="135" t="s">
        <v>107</v>
      </c>
      <c r="F353" s="135" t="s">
        <v>312</v>
      </c>
      <c r="G353" s="136">
        <v>993300</v>
      </c>
      <c r="H353" s="137" t="s">
        <v>103</v>
      </c>
      <c r="I353" s="136">
        <v>79464</v>
      </c>
      <c r="J353" s="147">
        <v>1072764</v>
      </c>
      <c r="K353" s="135" t="s">
        <v>312</v>
      </c>
      <c r="L353" s="135" t="s">
        <v>313</v>
      </c>
      <c r="M353" s="130" t="str">
        <f>+VLOOKUP(D353,[5]CHECK!D$2:M$1028,10,0)</f>
        <v>đã thanh toán 17.01.2025</v>
      </c>
    </row>
    <row r="354" spans="1:13" x14ac:dyDescent="0.25">
      <c r="A354" s="140">
        <v>2024</v>
      </c>
      <c r="B354" s="146">
        <v>45635</v>
      </c>
      <c r="C354" s="135" t="s">
        <v>837</v>
      </c>
      <c r="D354" s="135">
        <v>70273</v>
      </c>
      <c r="E354" s="135" t="s">
        <v>107</v>
      </c>
      <c r="F354" s="135" t="s">
        <v>212</v>
      </c>
      <c r="G354" s="136">
        <v>2273795</v>
      </c>
      <c r="H354" s="137" t="s">
        <v>103</v>
      </c>
      <c r="I354" s="136">
        <v>181904</v>
      </c>
      <c r="J354" s="147">
        <v>2455699</v>
      </c>
      <c r="K354" s="135" t="s">
        <v>212</v>
      </c>
      <c r="L354" s="135" t="s">
        <v>213</v>
      </c>
      <c r="M354" s="130" t="str">
        <f>+VLOOKUP(D354,[5]CHECK!D$2:M$1028,10,0)</f>
        <v>đã thanh toán 17.01.2025</v>
      </c>
    </row>
    <row r="355" spans="1:13" x14ac:dyDescent="0.25">
      <c r="A355" s="140">
        <v>2024</v>
      </c>
      <c r="B355" s="146">
        <v>45635</v>
      </c>
      <c r="C355" s="135" t="s">
        <v>838</v>
      </c>
      <c r="D355" s="135">
        <v>70274</v>
      </c>
      <c r="E355" s="135" t="s">
        <v>107</v>
      </c>
      <c r="F355" s="135" t="s">
        <v>321</v>
      </c>
      <c r="G355" s="136">
        <v>898110</v>
      </c>
      <c r="H355" s="137" t="s">
        <v>103</v>
      </c>
      <c r="I355" s="136">
        <v>71849</v>
      </c>
      <c r="J355" s="147">
        <v>969959</v>
      </c>
      <c r="K355" s="135" t="s">
        <v>321</v>
      </c>
      <c r="L355" s="135" t="s">
        <v>322</v>
      </c>
      <c r="M355" s="130" t="str">
        <f>+VLOOKUP(D355,[5]CHECK!D$2:M$1028,10,0)</f>
        <v>đã thanh toán 17.01.2025</v>
      </c>
    </row>
    <row r="356" spans="1:13" x14ac:dyDescent="0.25">
      <c r="A356" s="140">
        <v>2024</v>
      </c>
      <c r="B356" s="146">
        <v>45635</v>
      </c>
      <c r="C356" s="135" t="s">
        <v>839</v>
      </c>
      <c r="D356" s="135">
        <v>70275</v>
      </c>
      <c r="E356" s="135" t="s">
        <v>107</v>
      </c>
      <c r="F356" s="135" t="s">
        <v>308</v>
      </c>
      <c r="G356" s="136">
        <v>555290</v>
      </c>
      <c r="H356" s="137" t="s">
        <v>103</v>
      </c>
      <c r="I356" s="136">
        <v>44423</v>
      </c>
      <c r="J356" s="147">
        <v>599713</v>
      </c>
      <c r="K356" s="135" t="s">
        <v>308</v>
      </c>
      <c r="L356" s="135" t="s">
        <v>309</v>
      </c>
      <c r="M356" s="130" t="str">
        <f>+VLOOKUP(D356,[5]CHECK!D$2:M$1028,10,0)</f>
        <v>đã thanh toán 17.01.2025</v>
      </c>
    </row>
    <row r="357" spans="1:13" x14ac:dyDescent="0.25">
      <c r="A357" s="140">
        <v>2024</v>
      </c>
      <c r="B357" s="146">
        <v>45635</v>
      </c>
      <c r="C357" s="135" t="s">
        <v>840</v>
      </c>
      <c r="D357" s="135">
        <v>70276</v>
      </c>
      <c r="E357" s="135" t="s">
        <v>107</v>
      </c>
      <c r="F357" s="135" t="s">
        <v>138</v>
      </c>
      <c r="G357" s="136">
        <v>796060</v>
      </c>
      <c r="H357" s="137" t="s">
        <v>103</v>
      </c>
      <c r="I357" s="136">
        <v>63685</v>
      </c>
      <c r="J357" s="147">
        <v>859745</v>
      </c>
      <c r="K357" s="135" t="s">
        <v>138</v>
      </c>
      <c r="L357" s="135" t="s">
        <v>139</v>
      </c>
      <c r="M357" s="130" t="str">
        <f>+VLOOKUP(D357,[5]CHECK!D$2:M$1028,10,0)</f>
        <v>đã thanh toán 17.01.2025</v>
      </c>
    </row>
    <row r="358" spans="1:13" x14ac:dyDescent="0.25">
      <c r="A358" s="140">
        <v>2024</v>
      </c>
      <c r="B358" s="146">
        <v>45635</v>
      </c>
      <c r="C358" s="135" t="s">
        <v>841</v>
      </c>
      <c r="D358" s="135">
        <v>70277</v>
      </c>
      <c r="E358" s="135" t="s">
        <v>107</v>
      </c>
      <c r="F358" s="135" t="s">
        <v>338</v>
      </c>
      <c r="G358" s="136">
        <v>1537925</v>
      </c>
      <c r="H358" s="137" t="s">
        <v>103</v>
      </c>
      <c r="I358" s="136">
        <v>123034</v>
      </c>
      <c r="J358" s="147">
        <v>1660959</v>
      </c>
      <c r="K358" s="135" t="s">
        <v>338</v>
      </c>
      <c r="L358" s="135" t="s">
        <v>339</v>
      </c>
      <c r="M358" s="130" t="str">
        <f>+VLOOKUP(D358,[5]CHECK!D$2:M$1028,10,0)</f>
        <v>đã thanh toán 17.01.2025</v>
      </c>
    </row>
    <row r="359" spans="1:13" x14ac:dyDescent="0.25">
      <c r="A359" s="140">
        <v>2024</v>
      </c>
      <c r="B359" s="146">
        <v>45635</v>
      </c>
      <c r="C359" s="135" t="s">
        <v>842</v>
      </c>
      <c r="D359" s="135">
        <v>70278</v>
      </c>
      <c r="E359" s="135" t="s">
        <v>107</v>
      </c>
      <c r="F359" s="135" t="s">
        <v>843</v>
      </c>
      <c r="G359" s="136">
        <v>553467</v>
      </c>
      <c r="H359" s="137" t="s">
        <v>103</v>
      </c>
      <c r="I359" s="136">
        <v>44277</v>
      </c>
      <c r="J359" s="147">
        <v>597744</v>
      </c>
      <c r="K359" s="135" t="s">
        <v>142</v>
      </c>
      <c r="L359" s="135" t="s">
        <v>143</v>
      </c>
      <c r="M359" s="130" t="str">
        <f>+VLOOKUP(D359,[5]CHECK!D$2:M$1028,10,0)</f>
        <v>đã thanh toán 17.01.2025</v>
      </c>
    </row>
    <row r="360" spans="1:13" x14ac:dyDescent="0.25">
      <c r="A360" s="140">
        <v>2024</v>
      </c>
      <c r="B360" s="146">
        <v>45636</v>
      </c>
      <c r="C360" s="135" t="s">
        <v>844</v>
      </c>
      <c r="D360" s="135">
        <v>884</v>
      </c>
      <c r="E360" s="135" t="s">
        <v>797</v>
      </c>
      <c r="F360" s="135" t="s">
        <v>798</v>
      </c>
      <c r="G360" s="136">
        <v>-333174</v>
      </c>
      <c r="H360" s="137" t="s">
        <v>103</v>
      </c>
      <c r="I360" s="136">
        <v>-26653</v>
      </c>
      <c r="J360" s="147">
        <f>+G360+I360</f>
        <v>-359827</v>
      </c>
      <c r="K360" s="135" t="s">
        <v>267</v>
      </c>
      <c r="L360" s="135" t="s">
        <v>268</v>
      </c>
      <c r="M360" s="130" t="s">
        <v>1800</v>
      </c>
    </row>
    <row r="361" spans="1:13" x14ac:dyDescent="0.25">
      <c r="A361" s="140">
        <v>2024</v>
      </c>
      <c r="B361" s="146">
        <v>45636</v>
      </c>
      <c r="C361" s="135" t="s">
        <v>845</v>
      </c>
      <c r="D361" s="135">
        <v>1406</v>
      </c>
      <c r="E361" s="135" t="s">
        <v>846</v>
      </c>
      <c r="F361" s="135" t="s">
        <v>847</v>
      </c>
      <c r="G361" s="136">
        <v>-444232</v>
      </c>
      <c r="H361" s="137" t="s">
        <v>103</v>
      </c>
      <c r="I361" s="136">
        <v>-35539</v>
      </c>
      <c r="J361" s="147">
        <v>-479771</v>
      </c>
      <c r="K361" s="135" t="s">
        <v>605</v>
      </c>
      <c r="L361" s="135" t="s">
        <v>606</v>
      </c>
      <c r="M361" s="130" t="s">
        <v>1800</v>
      </c>
    </row>
    <row r="362" spans="1:13" x14ac:dyDescent="0.25">
      <c r="A362" s="140">
        <v>2024</v>
      </c>
      <c r="B362" s="146">
        <v>45636</v>
      </c>
      <c r="C362" s="135" t="s">
        <v>848</v>
      </c>
      <c r="D362" s="135">
        <v>1407</v>
      </c>
      <c r="E362" s="135" t="s">
        <v>846</v>
      </c>
      <c r="F362" s="135" t="s">
        <v>849</v>
      </c>
      <c r="G362" s="136">
        <v>-970200</v>
      </c>
      <c r="H362" s="137" t="s">
        <v>103</v>
      </c>
      <c r="I362" s="136">
        <v>-77616</v>
      </c>
      <c r="J362" s="147">
        <v>-1047816</v>
      </c>
      <c r="K362" s="135" t="s">
        <v>605</v>
      </c>
      <c r="L362" s="135" t="s">
        <v>606</v>
      </c>
      <c r="M362" s="130" t="s">
        <v>1800</v>
      </c>
    </row>
    <row r="363" spans="1:13" x14ac:dyDescent="0.25">
      <c r="A363" s="140">
        <v>2024</v>
      </c>
      <c r="B363" s="146">
        <v>45636</v>
      </c>
      <c r="C363" s="135" t="s">
        <v>850</v>
      </c>
      <c r="D363" s="135">
        <v>23879</v>
      </c>
      <c r="E363" s="135" t="s">
        <v>457</v>
      </c>
      <c r="F363" s="135" t="s">
        <v>851</v>
      </c>
      <c r="G363" s="136">
        <v>-40146</v>
      </c>
      <c r="H363" s="137" t="s">
        <v>103</v>
      </c>
      <c r="I363" s="136">
        <v>-3212</v>
      </c>
      <c r="J363" s="147">
        <v>-43358</v>
      </c>
      <c r="K363" s="135" t="s">
        <v>104</v>
      </c>
      <c r="L363" s="135" t="s">
        <v>105</v>
      </c>
      <c r="M363" s="130" t="s">
        <v>1800</v>
      </c>
    </row>
    <row r="364" spans="1:13" x14ac:dyDescent="0.25">
      <c r="A364" s="140">
        <v>2024</v>
      </c>
      <c r="B364" s="146">
        <v>45636</v>
      </c>
      <c r="C364" s="135" t="s">
        <v>852</v>
      </c>
      <c r="D364" s="135">
        <v>23903</v>
      </c>
      <c r="E364" s="135" t="s">
        <v>457</v>
      </c>
      <c r="F364" s="135" t="s">
        <v>496</v>
      </c>
      <c r="G364" s="136">
        <v>-468256</v>
      </c>
      <c r="H364" s="137" t="s">
        <v>103</v>
      </c>
      <c r="I364" s="136">
        <v>-37460</v>
      </c>
      <c r="J364" s="147">
        <v>-505716</v>
      </c>
      <c r="K364" s="135" t="s">
        <v>104</v>
      </c>
      <c r="L364" s="135" t="s">
        <v>105</v>
      </c>
      <c r="M364" s="130" t="s">
        <v>1800</v>
      </c>
    </row>
    <row r="365" spans="1:13" x14ac:dyDescent="0.25">
      <c r="A365" s="140">
        <v>2024</v>
      </c>
      <c r="B365" s="146">
        <v>45636</v>
      </c>
      <c r="C365" s="135" t="s">
        <v>853</v>
      </c>
      <c r="D365" s="135">
        <v>23904</v>
      </c>
      <c r="E365" s="135" t="s">
        <v>457</v>
      </c>
      <c r="F365" s="135" t="s">
        <v>854</v>
      </c>
      <c r="G365" s="136">
        <v>-299704</v>
      </c>
      <c r="H365" s="137" t="s">
        <v>103</v>
      </c>
      <c r="I365" s="136">
        <v>-23976</v>
      </c>
      <c r="J365" s="147">
        <v>-323680</v>
      </c>
      <c r="K365" s="135" t="s">
        <v>104</v>
      </c>
      <c r="L365" s="135" t="s">
        <v>105</v>
      </c>
      <c r="M365" s="130" t="s">
        <v>1800</v>
      </c>
    </row>
    <row r="366" spans="1:13" x14ac:dyDescent="0.25">
      <c r="A366" s="140">
        <v>2024</v>
      </c>
      <c r="B366" s="146">
        <v>45636</v>
      </c>
      <c r="C366" s="135" t="s">
        <v>855</v>
      </c>
      <c r="D366" s="135">
        <v>23907</v>
      </c>
      <c r="E366" s="135" t="s">
        <v>457</v>
      </c>
      <c r="F366" s="135" t="s">
        <v>856</v>
      </c>
      <c r="G366" s="136">
        <v>-317950</v>
      </c>
      <c r="H366" s="137" t="s">
        <v>103</v>
      </c>
      <c r="I366" s="136">
        <v>-25436</v>
      </c>
      <c r="J366" s="147">
        <v>-343386</v>
      </c>
      <c r="K366" s="135" t="s">
        <v>104</v>
      </c>
      <c r="L366" s="135" t="s">
        <v>105</v>
      </c>
      <c r="M366" s="130" t="s">
        <v>1800</v>
      </c>
    </row>
    <row r="367" spans="1:13" x14ac:dyDescent="0.25">
      <c r="A367" s="140">
        <v>2024</v>
      </c>
      <c r="B367" s="146">
        <v>45636</v>
      </c>
      <c r="C367" s="135" t="s">
        <v>857</v>
      </c>
      <c r="D367" s="135">
        <v>23912</v>
      </c>
      <c r="E367" s="135" t="s">
        <v>457</v>
      </c>
      <c r="F367" s="135" t="s">
        <v>858</v>
      </c>
      <c r="G367" s="136">
        <v>-642914</v>
      </c>
      <c r="H367" s="137" t="s">
        <v>103</v>
      </c>
      <c r="I367" s="136">
        <v>-51433</v>
      </c>
      <c r="J367" s="147">
        <v>-694347</v>
      </c>
      <c r="K367" s="135" t="s">
        <v>104</v>
      </c>
      <c r="L367" s="135" t="s">
        <v>105</v>
      </c>
      <c r="M367" s="130" t="s">
        <v>1800</v>
      </c>
    </row>
    <row r="368" spans="1:13" x14ac:dyDescent="0.25">
      <c r="A368" s="140">
        <v>2024</v>
      </c>
      <c r="B368" s="146">
        <v>45636</v>
      </c>
      <c r="C368" s="135" t="s">
        <v>859</v>
      </c>
      <c r="D368" s="135">
        <v>70283</v>
      </c>
      <c r="E368" s="135" t="s">
        <v>107</v>
      </c>
      <c r="F368" s="135" t="s">
        <v>728</v>
      </c>
      <c r="G368" s="136">
        <v>1060500</v>
      </c>
      <c r="H368" s="137" t="s">
        <v>103</v>
      </c>
      <c r="I368" s="136">
        <v>84840</v>
      </c>
      <c r="J368" s="147">
        <v>1145340</v>
      </c>
      <c r="K368" s="135" t="s">
        <v>728</v>
      </c>
      <c r="L368" s="135" t="s">
        <v>729</v>
      </c>
      <c r="M368" s="130" t="str">
        <f>+VLOOKUP(D368,[5]CHECK!D$2:M$1028,10,0)</f>
        <v>đã thanh toán 23.01.2025</v>
      </c>
    </row>
    <row r="369" spans="1:13" x14ac:dyDescent="0.25">
      <c r="A369" s="140">
        <v>2024</v>
      </c>
      <c r="B369" s="146">
        <v>45636</v>
      </c>
      <c r="C369" s="135" t="s">
        <v>860</v>
      </c>
      <c r="D369" s="135">
        <v>70291</v>
      </c>
      <c r="E369" s="135" t="s">
        <v>107</v>
      </c>
      <c r="F369" s="135" t="s">
        <v>861</v>
      </c>
      <c r="G369" s="136">
        <v>734310</v>
      </c>
      <c r="H369" s="137" t="s">
        <v>103</v>
      </c>
      <c r="I369" s="136">
        <v>58745</v>
      </c>
      <c r="J369" s="147">
        <v>793055</v>
      </c>
      <c r="K369" s="135" t="s">
        <v>108</v>
      </c>
      <c r="L369" s="135" t="s">
        <v>109</v>
      </c>
      <c r="M369" s="130" t="str">
        <f>+VLOOKUP(D369,[5]CHECK!D$2:M$1028,10,0)</f>
        <v>đã thanh toán 17.01.2025</v>
      </c>
    </row>
    <row r="370" spans="1:13" x14ac:dyDescent="0.25">
      <c r="A370" s="140">
        <v>2024</v>
      </c>
      <c r="B370" s="146">
        <v>45636</v>
      </c>
      <c r="C370" s="135" t="s">
        <v>862</v>
      </c>
      <c r="D370" s="135">
        <v>70292</v>
      </c>
      <c r="E370" s="135" t="s">
        <v>107</v>
      </c>
      <c r="F370" s="135" t="s">
        <v>863</v>
      </c>
      <c r="G370" s="136">
        <v>946469</v>
      </c>
      <c r="H370" s="137" t="s">
        <v>103</v>
      </c>
      <c r="I370" s="136">
        <v>75718</v>
      </c>
      <c r="J370" s="147">
        <v>1022187</v>
      </c>
      <c r="K370" s="135" t="s">
        <v>108</v>
      </c>
      <c r="L370" s="135" t="s">
        <v>109</v>
      </c>
      <c r="M370" s="130" t="str">
        <f>+VLOOKUP(D370,[5]CHECK!D$2:M$1028,10,0)</f>
        <v>đã thanh toán 17.01.2025</v>
      </c>
    </row>
    <row r="371" spans="1:13" x14ac:dyDescent="0.25">
      <c r="A371" s="140">
        <v>2024</v>
      </c>
      <c r="B371" s="146">
        <v>45636</v>
      </c>
      <c r="C371" s="135" t="s">
        <v>864</v>
      </c>
      <c r="D371" s="135">
        <v>70293</v>
      </c>
      <c r="E371" s="135" t="s">
        <v>107</v>
      </c>
      <c r="F371" s="135" t="s">
        <v>196</v>
      </c>
      <c r="G371" s="136">
        <v>783140</v>
      </c>
      <c r="H371" s="137" t="s">
        <v>103</v>
      </c>
      <c r="I371" s="136">
        <v>62651</v>
      </c>
      <c r="J371" s="147">
        <v>845791</v>
      </c>
      <c r="K371" s="135" t="s">
        <v>108</v>
      </c>
      <c r="L371" s="135" t="s">
        <v>109</v>
      </c>
      <c r="M371" s="130" t="str">
        <f>+VLOOKUP(D371,[5]CHECK!D$2:M$1028,10,0)</f>
        <v>đã thanh toán 17.01.2025</v>
      </c>
    </row>
    <row r="372" spans="1:13" x14ac:dyDescent="0.25">
      <c r="A372" s="140">
        <v>2024</v>
      </c>
      <c r="B372" s="146">
        <v>45636</v>
      </c>
      <c r="C372" s="135" t="s">
        <v>865</v>
      </c>
      <c r="D372" s="135">
        <v>70294</v>
      </c>
      <c r="E372" s="135" t="s">
        <v>107</v>
      </c>
      <c r="F372" s="135" t="s">
        <v>866</v>
      </c>
      <c r="G372" s="136">
        <v>1898842</v>
      </c>
      <c r="H372" s="137" t="s">
        <v>103</v>
      </c>
      <c r="I372" s="136">
        <v>151907</v>
      </c>
      <c r="J372" s="147">
        <v>2050749</v>
      </c>
      <c r="K372" s="135" t="s">
        <v>108</v>
      </c>
      <c r="L372" s="135" t="s">
        <v>109</v>
      </c>
      <c r="M372" s="130" t="str">
        <f>+VLOOKUP(D372,[5]CHECK!D$2:M$1028,10,0)</f>
        <v>đã thanh toán 17.01.2025</v>
      </c>
    </row>
    <row r="373" spans="1:13" x14ac:dyDescent="0.25">
      <c r="A373" s="140">
        <v>2024</v>
      </c>
      <c r="B373" s="146">
        <v>45636</v>
      </c>
      <c r="C373" s="135" t="s">
        <v>867</v>
      </c>
      <c r="D373" s="135">
        <v>70295</v>
      </c>
      <c r="E373" s="135" t="s">
        <v>107</v>
      </c>
      <c r="F373" s="135" t="s">
        <v>868</v>
      </c>
      <c r="G373" s="136">
        <v>700329</v>
      </c>
      <c r="H373" s="137" t="s">
        <v>103</v>
      </c>
      <c r="I373" s="136">
        <v>56026</v>
      </c>
      <c r="J373" s="147">
        <v>756355</v>
      </c>
      <c r="K373" s="135" t="s">
        <v>108</v>
      </c>
      <c r="L373" s="135" t="s">
        <v>109</v>
      </c>
      <c r="M373" s="130" t="str">
        <f>+VLOOKUP(D373,[5]CHECK!D$2:M$1028,10,0)</f>
        <v>đã thanh toán 17.01.2025</v>
      </c>
    </row>
    <row r="374" spans="1:13" x14ac:dyDescent="0.25">
      <c r="A374" s="140">
        <v>2024</v>
      </c>
      <c r="B374" s="146">
        <v>45636</v>
      </c>
      <c r="C374" s="135" t="s">
        <v>869</v>
      </c>
      <c r="D374" s="135">
        <v>70309</v>
      </c>
      <c r="E374" s="135" t="s">
        <v>107</v>
      </c>
      <c r="F374" s="135" t="s">
        <v>358</v>
      </c>
      <c r="G374" s="136">
        <v>1110580</v>
      </c>
      <c r="H374" s="137" t="s">
        <v>103</v>
      </c>
      <c r="I374" s="136">
        <v>88846</v>
      </c>
      <c r="J374" s="147">
        <v>1199426</v>
      </c>
      <c r="K374" s="135" t="s">
        <v>358</v>
      </c>
      <c r="L374" s="135" t="s">
        <v>359</v>
      </c>
      <c r="M374" s="130" t="str">
        <f>+VLOOKUP(D374,[5]CHECK!D$2:M$1028,10,0)</f>
        <v>đã thanh toán 17.01.2025</v>
      </c>
    </row>
    <row r="375" spans="1:13" x14ac:dyDescent="0.25">
      <c r="A375" s="140">
        <v>2024</v>
      </c>
      <c r="B375" s="146">
        <v>45636</v>
      </c>
      <c r="C375" s="135" t="s">
        <v>870</v>
      </c>
      <c r="D375" s="135">
        <v>70311</v>
      </c>
      <c r="E375" s="135" t="s">
        <v>107</v>
      </c>
      <c r="F375" s="135" t="s">
        <v>572</v>
      </c>
      <c r="G375" s="136">
        <v>4625710</v>
      </c>
      <c r="H375" s="137" t="s">
        <v>103</v>
      </c>
      <c r="I375" s="136">
        <v>370057</v>
      </c>
      <c r="J375" s="147">
        <v>4995767</v>
      </c>
      <c r="K375" s="135" t="s">
        <v>355</v>
      </c>
      <c r="L375" s="135" t="s">
        <v>356</v>
      </c>
      <c r="M375" s="130" t="str">
        <f>+VLOOKUP(D375,[5]CHECK!D$2:M$1028,10,0)</f>
        <v>đã thanh toán 17.01.2025</v>
      </c>
    </row>
    <row r="376" spans="1:13" x14ac:dyDescent="0.25">
      <c r="A376" s="140">
        <v>2024</v>
      </c>
      <c r="B376" s="146">
        <v>45636</v>
      </c>
      <c r="C376" s="135" t="s">
        <v>871</v>
      </c>
      <c r="D376" s="135">
        <v>70316</v>
      </c>
      <c r="E376" s="135" t="s">
        <v>107</v>
      </c>
      <c r="F376" s="135" t="s">
        <v>728</v>
      </c>
      <c r="G376" s="136">
        <v>2783040</v>
      </c>
      <c r="H376" s="137" t="s">
        <v>103</v>
      </c>
      <c r="I376" s="136">
        <v>222643</v>
      </c>
      <c r="J376" s="147">
        <v>3005683</v>
      </c>
      <c r="K376" s="135" t="s">
        <v>728</v>
      </c>
      <c r="L376" s="135" t="s">
        <v>729</v>
      </c>
      <c r="M376" s="130" t="str">
        <f>+VLOOKUP(D376,[5]CHECK!D$2:M$1028,10,0)</f>
        <v>đã thanh toán 17.01.2025</v>
      </c>
    </row>
    <row r="377" spans="1:13" x14ac:dyDescent="0.25">
      <c r="A377" s="140">
        <v>2024</v>
      </c>
      <c r="B377" s="146">
        <v>45636</v>
      </c>
      <c r="C377" s="135" t="s">
        <v>872</v>
      </c>
      <c r="D377" s="135">
        <v>70317</v>
      </c>
      <c r="E377" s="135" t="s">
        <v>107</v>
      </c>
      <c r="F377" s="135" t="s">
        <v>354</v>
      </c>
      <c r="G377" s="136">
        <v>1081500</v>
      </c>
      <c r="H377" s="137" t="s">
        <v>103</v>
      </c>
      <c r="I377" s="136">
        <v>86520</v>
      </c>
      <c r="J377" s="147">
        <v>1168020</v>
      </c>
      <c r="K377" s="135" t="s">
        <v>355</v>
      </c>
      <c r="L377" s="135" t="s">
        <v>356</v>
      </c>
      <c r="M377" s="130" t="str">
        <f>+VLOOKUP(D377,[5]CHECK!D$2:M$1028,10,0)</f>
        <v>đã thanh toán 23.01.2025</v>
      </c>
    </row>
    <row r="378" spans="1:13" x14ac:dyDescent="0.25">
      <c r="A378" s="140">
        <v>2024</v>
      </c>
      <c r="B378" s="146">
        <v>45636</v>
      </c>
      <c r="C378" s="135" t="s">
        <v>873</v>
      </c>
      <c r="D378" s="135">
        <v>70318</v>
      </c>
      <c r="E378" s="135" t="s">
        <v>107</v>
      </c>
      <c r="F378" s="135" t="s">
        <v>354</v>
      </c>
      <c r="G378" s="136">
        <v>2320695</v>
      </c>
      <c r="H378" s="137" t="s">
        <v>103</v>
      </c>
      <c r="I378" s="136">
        <v>185656</v>
      </c>
      <c r="J378" s="147">
        <v>2506351</v>
      </c>
      <c r="K378" s="135" t="s">
        <v>355</v>
      </c>
      <c r="L378" s="135" t="s">
        <v>356</v>
      </c>
      <c r="M378" s="130" t="str">
        <f>+VLOOKUP(D378,[5]CHECK!D$2:M$1028,10,0)</f>
        <v>đã thanh toán 17.01.2025</v>
      </c>
    </row>
    <row r="379" spans="1:13" x14ac:dyDescent="0.25">
      <c r="A379" s="140">
        <v>2024</v>
      </c>
      <c r="B379" s="146">
        <v>45636</v>
      </c>
      <c r="C379" s="135" t="s">
        <v>874</v>
      </c>
      <c r="D379" s="135">
        <v>70321</v>
      </c>
      <c r="E379" s="135" t="s">
        <v>107</v>
      </c>
      <c r="F379" s="135" t="s">
        <v>875</v>
      </c>
      <c r="G379" s="136">
        <v>318424</v>
      </c>
      <c r="H379" s="137" t="s">
        <v>103</v>
      </c>
      <c r="I379" s="136">
        <v>25474</v>
      </c>
      <c r="J379" s="147">
        <v>343898</v>
      </c>
      <c r="K379" s="135" t="s">
        <v>104</v>
      </c>
      <c r="L379" s="135" t="s">
        <v>105</v>
      </c>
      <c r="M379" s="130" t="str">
        <f>+VLOOKUP(D379,[5]CHECK!D$2:M$1028,10,0)</f>
        <v>đã thanh toán 17.01.2025</v>
      </c>
    </row>
    <row r="380" spans="1:13" x14ac:dyDescent="0.25">
      <c r="A380" s="140">
        <v>2024</v>
      </c>
      <c r="B380" s="146">
        <v>45636</v>
      </c>
      <c r="C380" s="135" t="s">
        <v>876</v>
      </c>
      <c r="D380" s="135">
        <v>70323</v>
      </c>
      <c r="E380" s="135" t="s">
        <v>107</v>
      </c>
      <c r="F380" s="135" t="s">
        <v>877</v>
      </c>
      <c r="G380" s="136">
        <v>6045840</v>
      </c>
      <c r="H380" s="137" t="s">
        <v>103</v>
      </c>
      <c r="I380" s="136">
        <v>483667</v>
      </c>
      <c r="J380" s="147">
        <v>6529507</v>
      </c>
      <c r="K380" s="135" t="s">
        <v>355</v>
      </c>
      <c r="L380" s="135" t="s">
        <v>356</v>
      </c>
      <c r="M380" s="130" t="str">
        <f>+VLOOKUP(D380,[5]CHECK!D$2:M$1028,10,0)</f>
        <v>đã thanh toán 17.01.2025</v>
      </c>
    </row>
    <row r="381" spans="1:13" x14ac:dyDescent="0.25">
      <c r="A381" s="140">
        <v>2024</v>
      </c>
      <c r="B381" s="146">
        <v>45636</v>
      </c>
      <c r="C381" s="135" t="s">
        <v>878</v>
      </c>
      <c r="D381" s="135">
        <v>70324</v>
      </c>
      <c r="E381" s="135" t="s">
        <v>107</v>
      </c>
      <c r="F381" s="135" t="s">
        <v>879</v>
      </c>
      <c r="G381" s="136">
        <v>3202358</v>
      </c>
      <c r="H381" s="137" t="s">
        <v>103</v>
      </c>
      <c r="I381" s="136">
        <v>256189</v>
      </c>
      <c r="J381" s="147">
        <v>3458547</v>
      </c>
      <c r="K381" s="135" t="s">
        <v>108</v>
      </c>
      <c r="L381" s="135" t="s">
        <v>109</v>
      </c>
      <c r="M381" s="130" t="str">
        <f>+VLOOKUP(D381,[5]CHECK!D$2:M$1028,10,0)</f>
        <v>đã thanh toán 17.01.2025</v>
      </c>
    </row>
    <row r="382" spans="1:13" x14ac:dyDescent="0.25">
      <c r="A382" s="140">
        <v>2024</v>
      </c>
      <c r="B382" s="146">
        <v>45636</v>
      </c>
      <c r="C382" s="135" t="s">
        <v>880</v>
      </c>
      <c r="D382" s="135">
        <v>70325</v>
      </c>
      <c r="E382" s="135" t="s">
        <v>107</v>
      </c>
      <c r="F382" s="135" t="s">
        <v>881</v>
      </c>
      <c r="G382" s="136">
        <v>2017514</v>
      </c>
      <c r="H382" s="137" t="s">
        <v>103</v>
      </c>
      <c r="I382" s="136">
        <v>161401</v>
      </c>
      <c r="J382" s="147">
        <v>2178915</v>
      </c>
      <c r="K382" s="135" t="s">
        <v>108</v>
      </c>
      <c r="L382" s="135" t="s">
        <v>109</v>
      </c>
      <c r="M382" s="130" t="str">
        <f>+VLOOKUP(D382,[5]CHECK!D$2:M$1028,10,0)</f>
        <v>đã thanh toán 17.01.2025</v>
      </c>
    </row>
    <row r="383" spans="1:13" x14ac:dyDescent="0.25">
      <c r="A383" s="140">
        <v>2024</v>
      </c>
      <c r="B383" s="146">
        <v>45636</v>
      </c>
      <c r="C383" s="135" t="s">
        <v>882</v>
      </c>
      <c r="D383" s="135">
        <v>70326</v>
      </c>
      <c r="E383" s="135" t="s">
        <v>107</v>
      </c>
      <c r="F383" s="135" t="s">
        <v>883</v>
      </c>
      <c r="G383" s="136">
        <v>1045614</v>
      </c>
      <c r="H383" s="137" t="s">
        <v>103</v>
      </c>
      <c r="I383" s="136">
        <v>83649</v>
      </c>
      <c r="J383" s="147">
        <v>1129263</v>
      </c>
      <c r="K383" s="135" t="s">
        <v>108</v>
      </c>
      <c r="L383" s="135" t="s">
        <v>109</v>
      </c>
      <c r="M383" s="130" t="str">
        <f>+VLOOKUP(D383,[5]CHECK!D$2:M$1028,10,0)</f>
        <v>đã thanh toán 17.01.2025</v>
      </c>
    </row>
    <row r="384" spans="1:13" x14ac:dyDescent="0.25">
      <c r="A384" s="140">
        <v>2024</v>
      </c>
      <c r="B384" s="146">
        <v>45636</v>
      </c>
      <c r="C384" s="135" t="s">
        <v>884</v>
      </c>
      <c r="D384" s="135">
        <v>70345</v>
      </c>
      <c r="E384" s="135" t="s">
        <v>107</v>
      </c>
      <c r="F384" s="135" t="s">
        <v>390</v>
      </c>
      <c r="G384" s="136">
        <v>530250</v>
      </c>
      <c r="H384" s="137" t="s">
        <v>103</v>
      </c>
      <c r="I384" s="136">
        <v>42420</v>
      </c>
      <c r="J384" s="147">
        <v>572670</v>
      </c>
      <c r="K384" s="135" t="s">
        <v>390</v>
      </c>
      <c r="L384" s="135" t="s">
        <v>391</v>
      </c>
      <c r="M384" s="130" t="str">
        <f>+VLOOKUP(D384,[5]CHECK!D$2:M$1028,10,0)</f>
        <v>đã thanh toán 23.01.2025</v>
      </c>
    </row>
    <row r="385" spans="1:13" x14ac:dyDescent="0.25">
      <c r="A385" s="140">
        <v>2024</v>
      </c>
      <c r="B385" s="146">
        <v>45636</v>
      </c>
      <c r="C385" s="135" t="s">
        <v>885</v>
      </c>
      <c r="D385" s="135">
        <v>70346</v>
      </c>
      <c r="E385" s="135" t="s">
        <v>107</v>
      </c>
      <c r="F385" s="135" t="s">
        <v>390</v>
      </c>
      <c r="G385" s="136">
        <v>1786250</v>
      </c>
      <c r="H385" s="137" t="s">
        <v>103</v>
      </c>
      <c r="I385" s="136">
        <v>142900</v>
      </c>
      <c r="J385" s="147">
        <v>1929150</v>
      </c>
      <c r="K385" s="135" t="s">
        <v>390</v>
      </c>
      <c r="L385" s="135" t="s">
        <v>391</v>
      </c>
      <c r="M385" s="130" t="str">
        <f>+VLOOKUP(D385,[5]CHECK!D$2:M$1028,10,0)</f>
        <v>đã thanh toán 17.01.2025</v>
      </c>
    </row>
    <row r="386" spans="1:13" x14ac:dyDescent="0.25">
      <c r="A386" s="140">
        <v>2024</v>
      </c>
      <c r="B386" s="146">
        <v>45636</v>
      </c>
      <c r="C386" s="135" t="s">
        <v>886</v>
      </c>
      <c r="D386" s="135">
        <v>70347</v>
      </c>
      <c r="E386" s="135" t="s">
        <v>107</v>
      </c>
      <c r="F386" s="135" t="s">
        <v>421</v>
      </c>
      <c r="G386" s="136">
        <v>1060500</v>
      </c>
      <c r="H386" s="137" t="s">
        <v>103</v>
      </c>
      <c r="I386" s="136">
        <v>84840</v>
      </c>
      <c r="J386" s="147">
        <v>1145340</v>
      </c>
      <c r="K386" s="135" t="s">
        <v>421</v>
      </c>
      <c r="L386" s="135" t="s">
        <v>422</v>
      </c>
      <c r="M386" s="130" t="str">
        <f>+VLOOKUP(D386,[5]CHECK!D$2:M$1028,10,0)</f>
        <v>đã thanh toán 23.01.2025</v>
      </c>
    </row>
    <row r="387" spans="1:13" x14ac:dyDescent="0.25">
      <c r="A387" s="140">
        <v>2024</v>
      </c>
      <c r="B387" s="146">
        <v>45636</v>
      </c>
      <c r="C387" s="135" t="s">
        <v>887</v>
      </c>
      <c r="D387" s="135">
        <v>70348</v>
      </c>
      <c r="E387" s="135" t="s">
        <v>107</v>
      </c>
      <c r="F387" s="135" t="s">
        <v>888</v>
      </c>
      <c r="G387" s="136">
        <v>1060500</v>
      </c>
      <c r="H387" s="137" t="s">
        <v>103</v>
      </c>
      <c r="I387" s="136">
        <v>84840</v>
      </c>
      <c r="J387" s="147">
        <v>1145340</v>
      </c>
      <c r="K387" s="135" t="s">
        <v>888</v>
      </c>
      <c r="L387" s="135" t="s">
        <v>889</v>
      </c>
      <c r="M387" s="130" t="str">
        <f>+VLOOKUP(D387,[5]CHECK!D$2:M$1028,10,0)</f>
        <v>đã thanh toán 23.01.2025</v>
      </c>
    </row>
    <row r="388" spans="1:13" x14ac:dyDescent="0.25">
      <c r="A388" s="140">
        <v>2024</v>
      </c>
      <c r="B388" s="146">
        <v>45636</v>
      </c>
      <c r="C388" s="135" t="s">
        <v>890</v>
      </c>
      <c r="D388" s="135">
        <v>70349</v>
      </c>
      <c r="E388" s="135" t="s">
        <v>107</v>
      </c>
      <c r="F388" s="135" t="s">
        <v>721</v>
      </c>
      <c r="G388" s="136">
        <v>2163000</v>
      </c>
      <c r="H388" s="137" t="s">
        <v>103</v>
      </c>
      <c r="I388" s="136">
        <v>173040</v>
      </c>
      <c r="J388" s="147">
        <v>2336040</v>
      </c>
      <c r="K388" s="135" t="s">
        <v>721</v>
      </c>
      <c r="L388" s="135" t="s">
        <v>722</v>
      </c>
      <c r="M388" s="130" t="str">
        <f>+VLOOKUP(D388,[5]CHECK!D$2:M$1028,10,0)</f>
        <v>đã thanh toán 23.01.2025</v>
      </c>
    </row>
    <row r="389" spans="1:13" x14ac:dyDescent="0.25">
      <c r="A389" s="140">
        <v>2024</v>
      </c>
      <c r="B389" s="146">
        <v>45636</v>
      </c>
      <c r="C389" s="135" t="s">
        <v>891</v>
      </c>
      <c r="D389" s="135">
        <v>70350</v>
      </c>
      <c r="E389" s="135" t="s">
        <v>107</v>
      </c>
      <c r="F389" s="135" t="s">
        <v>892</v>
      </c>
      <c r="G389" s="136">
        <v>1297800</v>
      </c>
      <c r="H389" s="137" t="s">
        <v>103</v>
      </c>
      <c r="I389" s="136">
        <v>103824</v>
      </c>
      <c r="J389" s="147">
        <v>1401624</v>
      </c>
      <c r="K389" s="135" t="s">
        <v>892</v>
      </c>
      <c r="L389" s="135" t="s">
        <v>893</v>
      </c>
      <c r="M389" s="130" t="str">
        <f>+VLOOKUP(D389,[5]CHECK!D$2:M$1028,10,0)</f>
        <v>đã thanh toán 23.01.2025</v>
      </c>
    </row>
    <row r="390" spans="1:13" x14ac:dyDescent="0.25">
      <c r="A390" s="140">
        <v>2024</v>
      </c>
      <c r="B390" s="146">
        <v>45636</v>
      </c>
      <c r="C390" s="135" t="s">
        <v>894</v>
      </c>
      <c r="D390" s="135">
        <v>70351</v>
      </c>
      <c r="E390" s="135" t="s">
        <v>107</v>
      </c>
      <c r="F390" s="135" t="s">
        <v>892</v>
      </c>
      <c r="G390" s="136">
        <v>1110580</v>
      </c>
      <c r="H390" s="137" t="s">
        <v>103</v>
      </c>
      <c r="I390" s="136">
        <v>88846</v>
      </c>
      <c r="J390" s="147">
        <v>1199426</v>
      </c>
      <c r="K390" s="135" t="s">
        <v>892</v>
      </c>
      <c r="L390" s="135" t="s">
        <v>893</v>
      </c>
      <c r="M390" s="130" t="str">
        <f>+VLOOKUP(D390,[5]CHECK!D$2:M$1028,10,0)</f>
        <v>đã thanh toán 17.01.2025</v>
      </c>
    </row>
    <row r="391" spans="1:13" x14ac:dyDescent="0.25">
      <c r="A391" s="140">
        <v>2024</v>
      </c>
      <c r="B391" s="146">
        <v>45636</v>
      </c>
      <c r="C391" s="135" t="s">
        <v>895</v>
      </c>
      <c r="D391" s="135">
        <v>70352</v>
      </c>
      <c r="E391" s="135" t="s">
        <v>107</v>
      </c>
      <c r="F391" s="135" t="s">
        <v>393</v>
      </c>
      <c r="G391" s="136">
        <v>3988920</v>
      </c>
      <c r="H391" s="137" t="s">
        <v>103</v>
      </c>
      <c r="I391" s="136">
        <v>319114</v>
      </c>
      <c r="J391" s="147">
        <v>4308034</v>
      </c>
      <c r="K391" s="135" t="s">
        <v>393</v>
      </c>
      <c r="L391" s="135" t="s">
        <v>394</v>
      </c>
      <c r="M391" s="130" t="str">
        <f>+VLOOKUP(D391,[5]CHECK!D$2:M$1028,10,0)</f>
        <v>đã thanh toán 17.01.2025</v>
      </c>
    </row>
    <row r="392" spans="1:13" x14ac:dyDescent="0.25">
      <c r="A392" s="140">
        <v>2024</v>
      </c>
      <c r="B392" s="146">
        <v>45636</v>
      </c>
      <c r="C392" s="135" t="s">
        <v>896</v>
      </c>
      <c r="D392" s="135">
        <v>70353</v>
      </c>
      <c r="E392" s="135" t="s">
        <v>107</v>
      </c>
      <c r="F392" s="135" t="s">
        <v>411</v>
      </c>
      <c r="G392" s="136">
        <v>1924970</v>
      </c>
      <c r="H392" s="137" t="s">
        <v>103</v>
      </c>
      <c r="I392" s="136">
        <v>153998</v>
      </c>
      <c r="J392" s="147">
        <v>2078968</v>
      </c>
      <c r="K392" s="135" t="s">
        <v>411</v>
      </c>
      <c r="L392" s="135" t="s">
        <v>412</v>
      </c>
      <c r="M392" s="130" t="str">
        <f>+VLOOKUP(D392,[5]CHECK!D$2:M$1028,10,0)</f>
        <v>đã thanh toán 17.01.2025</v>
      </c>
    </row>
    <row r="393" spans="1:13" x14ac:dyDescent="0.25">
      <c r="A393" s="140">
        <v>2024</v>
      </c>
      <c r="B393" s="146">
        <v>45636</v>
      </c>
      <c r="C393" s="135" t="s">
        <v>897</v>
      </c>
      <c r="D393" s="135">
        <v>70354</v>
      </c>
      <c r="E393" s="135" t="s">
        <v>107</v>
      </c>
      <c r="F393" s="135" t="s">
        <v>402</v>
      </c>
      <c r="G393" s="136">
        <v>2626100</v>
      </c>
      <c r="H393" s="137" t="s">
        <v>103</v>
      </c>
      <c r="I393" s="136">
        <v>210088</v>
      </c>
      <c r="J393" s="147">
        <v>2836188</v>
      </c>
      <c r="K393" s="135" t="s">
        <v>402</v>
      </c>
      <c r="L393" s="135" t="s">
        <v>403</v>
      </c>
      <c r="M393" s="130" t="str">
        <f>+VLOOKUP(D393,[5]CHECK!D$2:M$1028,10,0)</f>
        <v>đã thanh toán 17.01.2025</v>
      </c>
    </row>
    <row r="394" spans="1:13" x14ac:dyDescent="0.25">
      <c r="A394" s="140">
        <v>2024</v>
      </c>
      <c r="B394" s="146">
        <v>45636</v>
      </c>
      <c r="C394" s="135" t="s">
        <v>898</v>
      </c>
      <c r="D394" s="135">
        <v>70355</v>
      </c>
      <c r="E394" s="135" t="s">
        <v>107</v>
      </c>
      <c r="F394" s="135" t="s">
        <v>421</v>
      </c>
      <c r="G394" s="136">
        <v>602190</v>
      </c>
      <c r="H394" s="137" t="s">
        <v>103</v>
      </c>
      <c r="I394" s="136">
        <v>48175</v>
      </c>
      <c r="J394" s="147">
        <v>650365</v>
      </c>
      <c r="K394" s="135" t="s">
        <v>421</v>
      </c>
      <c r="L394" s="135" t="s">
        <v>422</v>
      </c>
      <c r="M394" s="130" t="str">
        <f>+VLOOKUP(D394,[5]CHECK!D$2:M$1028,10,0)</f>
        <v>đã thanh toán 17.01.2025</v>
      </c>
    </row>
    <row r="395" spans="1:13" x14ac:dyDescent="0.25">
      <c r="A395" s="140">
        <v>2024</v>
      </c>
      <c r="B395" s="146">
        <v>45636</v>
      </c>
      <c r="C395" s="135" t="s">
        <v>899</v>
      </c>
      <c r="D395" s="135">
        <v>70356</v>
      </c>
      <c r="E395" s="135" t="s">
        <v>107</v>
      </c>
      <c r="F395" s="135" t="s">
        <v>424</v>
      </c>
      <c r="G395" s="136">
        <v>962485</v>
      </c>
      <c r="H395" s="137" t="s">
        <v>103</v>
      </c>
      <c r="I395" s="136">
        <v>76999</v>
      </c>
      <c r="J395" s="147">
        <v>1039484</v>
      </c>
      <c r="K395" s="135" t="s">
        <v>424</v>
      </c>
      <c r="L395" s="135" t="s">
        <v>425</v>
      </c>
      <c r="M395" s="130" t="str">
        <f>+VLOOKUP(D395,[5]CHECK!D$2:M$1028,10,0)</f>
        <v>đã thanh toán 17.01.2025</v>
      </c>
    </row>
    <row r="396" spans="1:13" x14ac:dyDescent="0.25">
      <c r="A396" s="140">
        <v>2024</v>
      </c>
      <c r="B396" s="146">
        <v>45636</v>
      </c>
      <c r="C396" s="135" t="s">
        <v>900</v>
      </c>
      <c r="D396" s="135">
        <v>70357</v>
      </c>
      <c r="E396" s="135" t="s">
        <v>107</v>
      </c>
      <c r="F396" s="135" t="s">
        <v>888</v>
      </c>
      <c r="G396" s="136">
        <v>1924970</v>
      </c>
      <c r="H396" s="137" t="s">
        <v>103</v>
      </c>
      <c r="I396" s="136">
        <v>153998</v>
      </c>
      <c r="J396" s="147">
        <v>2078968</v>
      </c>
      <c r="K396" s="135" t="s">
        <v>888</v>
      </c>
      <c r="L396" s="135" t="s">
        <v>889</v>
      </c>
      <c r="M396" s="130" t="str">
        <f>+VLOOKUP(D396,[5]CHECK!D$2:M$1028,10,0)</f>
        <v>đã thanh toán 17.01.2025</v>
      </c>
    </row>
    <row r="397" spans="1:13" x14ac:dyDescent="0.25">
      <c r="A397" s="140">
        <v>2024</v>
      </c>
      <c r="B397" s="146">
        <v>45636</v>
      </c>
      <c r="C397" s="135" t="s">
        <v>901</v>
      </c>
      <c r="D397" s="135">
        <v>70358</v>
      </c>
      <c r="E397" s="135" t="s">
        <v>107</v>
      </c>
      <c r="F397" s="135" t="s">
        <v>902</v>
      </c>
      <c r="G397" s="136">
        <v>555290</v>
      </c>
      <c r="H397" s="137" t="s">
        <v>103</v>
      </c>
      <c r="I397" s="136">
        <v>44423</v>
      </c>
      <c r="J397" s="147">
        <v>599713</v>
      </c>
      <c r="K397" s="135" t="s">
        <v>393</v>
      </c>
      <c r="L397" s="135" t="s">
        <v>394</v>
      </c>
      <c r="M397" s="130" t="str">
        <f>+VLOOKUP(D397,[5]CHECK!D$2:M$1028,10,0)</f>
        <v>đã thanh toán 17.01.2025</v>
      </c>
    </row>
    <row r="398" spans="1:13" x14ac:dyDescent="0.25">
      <c r="A398" s="140">
        <v>2024</v>
      </c>
      <c r="B398" s="146">
        <v>45636</v>
      </c>
      <c r="C398" s="135" t="s">
        <v>903</v>
      </c>
      <c r="D398" s="135">
        <v>70359</v>
      </c>
      <c r="E398" s="135" t="s">
        <v>107</v>
      </c>
      <c r="F398" s="135" t="s">
        <v>904</v>
      </c>
      <c r="G398" s="136">
        <v>756020</v>
      </c>
      <c r="H398" s="137" t="s">
        <v>103</v>
      </c>
      <c r="I398" s="136">
        <v>60482</v>
      </c>
      <c r="J398" s="147">
        <v>816502</v>
      </c>
      <c r="K398" s="135" t="s">
        <v>904</v>
      </c>
      <c r="L398" s="135" t="s">
        <v>905</v>
      </c>
      <c r="M398" s="130" t="str">
        <f>+VLOOKUP(D398,[5]CHECK!D$2:M$1028,10,0)</f>
        <v>đã thanh toán 17.01.2025</v>
      </c>
    </row>
    <row r="399" spans="1:13" x14ac:dyDescent="0.25">
      <c r="A399" s="140">
        <v>2024</v>
      </c>
      <c r="B399" s="146">
        <v>45636</v>
      </c>
      <c r="C399" s="135" t="s">
        <v>906</v>
      </c>
      <c r="D399" s="135">
        <v>70360</v>
      </c>
      <c r="E399" s="135" t="s">
        <v>107</v>
      </c>
      <c r="F399" s="135" t="s">
        <v>414</v>
      </c>
      <c r="G399" s="136">
        <v>1924970</v>
      </c>
      <c r="H399" s="137" t="s">
        <v>103</v>
      </c>
      <c r="I399" s="136">
        <v>153998</v>
      </c>
      <c r="J399" s="147">
        <v>2078968</v>
      </c>
      <c r="K399" s="135" t="s">
        <v>414</v>
      </c>
      <c r="L399" s="135" t="s">
        <v>415</v>
      </c>
      <c r="M399" s="130" t="str">
        <f>+VLOOKUP(D399,[5]CHECK!D$2:M$1028,10,0)</f>
        <v>đã thanh toán 17.01.2025</v>
      </c>
    </row>
    <row r="400" spans="1:13" x14ac:dyDescent="0.25">
      <c r="A400" s="140">
        <v>2024</v>
      </c>
      <c r="B400" s="146">
        <v>45636</v>
      </c>
      <c r="C400" s="135" t="s">
        <v>907</v>
      </c>
      <c r="D400" s="135">
        <v>70361</v>
      </c>
      <c r="E400" s="135" t="s">
        <v>107</v>
      </c>
      <c r="F400" s="135" t="s">
        <v>721</v>
      </c>
      <c r="G400" s="136">
        <v>2823080</v>
      </c>
      <c r="H400" s="137" t="s">
        <v>103</v>
      </c>
      <c r="I400" s="136">
        <v>225846</v>
      </c>
      <c r="J400" s="147">
        <v>3048926</v>
      </c>
      <c r="K400" s="135" t="s">
        <v>721</v>
      </c>
      <c r="L400" s="135" t="s">
        <v>722</v>
      </c>
      <c r="M400" s="130" t="str">
        <f>+VLOOKUP(D400,[5]CHECK!D$2:M$1028,10,0)</f>
        <v>đã thanh toán 17.01.2025</v>
      </c>
    </row>
    <row r="401" spans="1:13" x14ac:dyDescent="0.25">
      <c r="A401" s="140">
        <v>2024</v>
      </c>
      <c r="B401" s="146">
        <v>45637</v>
      </c>
      <c r="C401" s="135" t="s">
        <v>908</v>
      </c>
      <c r="D401" s="135">
        <v>700</v>
      </c>
      <c r="E401" s="135" t="s">
        <v>909</v>
      </c>
      <c r="F401" s="135" t="s">
        <v>910</v>
      </c>
      <c r="G401" s="136">
        <v>-441000</v>
      </c>
      <c r="H401" s="137" t="s">
        <v>103</v>
      </c>
      <c r="I401" s="136">
        <v>-35280</v>
      </c>
      <c r="J401" s="147">
        <v>-476280</v>
      </c>
      <c r="K401" s="135" t="s">
        <v>911</v>
      </c>
      <c r="L401" s="135" t="s">
        <v>912</v>
      </c>
      <c r="M401" s="130" t="s">
        <v>1800</v>
      </c>
    </row>
    <row r="402" spans="1:13" x14ac:dyDescent="0.25">
      <c r="A402" s="140">
        <v>2024</v>
      </c>
      <c r="B402" s="146">
        <v>45637</v>
      </c>
      <c r="C402" s="135" t="s">
        <v>913</v>
      </c>
      <c r="D402" s="135">
        <v>758</v>
      </c>
      <c r="E402" s="135" t="s">
        <v>914</v>
      </c>
      <c r="F402" s="135" t="s">
        <v>915</v>
      </c>
      <c r="G402" s="136">
        <v>-352800</v>
      </c>
      <c r="H402" s="137" t="s">
        <v>103</v>
      </c>
      <c r="I402" s="136">
        <v>-28224</v>
      </c>
      <c r="J402" s="147">
        <v>-381024</v>
      </c>
      <c r="K402" s="135" t="s">
        <v>361</v>
      </c>
      <c r="L402" s="135" t="s">
        <v>362</v>
      </c>
      <c r="M402" s="130" t="s">
        <v>1800</v>
      </c>
    </row>
    <row r="403" spans="1:13" x14ac:dyDescent="0.25">
      <c r="A403" s="140">
        <v>2024</v>
      </c>
      <c r="B403" s="146">
        <v>45637</v>
      </c>
      <c r="C403" s="135" t="s">
        <v>916</v>
      </c>
      <c r="D403" s="135">
        <v>759</v>
      </c>
      <c r="E403" s="135" t="s">
        <v>914</v>
      </c>
      <c r="F403" s="135" t="s">
        <v>917</v>
      </c>
      <c r="G403" s="136">
        <v>-938129</v>
      </c>
      <c r="H403" s="137" t="s">
        <v>103</v>
      </c>
      <c r="I403" s="136">
        <v>-75050</v>
      </c>
      <c r="J403" s="147">
        <v>-1013179</v>
      </c>
      <c r="K403" s="135" t="s">
        <v>361</v>
      </c>
      <c r="L403" s="135" t="s">
        <v>362</v>
      </c>
      <c r="M403" s="130" t="s">
        <v>1800</v>
      </c>
    </row>
    <row r="404" spans="1:13" x14ac:dyDescent="0.25">
      <c r="A404" s="140">
        <v>2024</v>
      </c>
      <c r="B404" s="146">
        <v>45637</v>
      </c>
      <c r="C404" s="135" t="s">
        <v>918</v>
      </c>
      <c r="D404" s="135">
        <v>781</v>
      </c>
      <c r="E404" s="135" t="s">
        <v>438</v>
      </c>
      <c r="F404" s="135" t="s">
        <v>439</v>
      </c>
      <c r="G404" s="136">
        <v>-302408</v>
      </c>
      <c r="H404" s="137" t="s">
        <v>103</v>
      </c>
      <c r="I404" s="136">
        <v>-24193</v>
      </c>
      <c r="J404" s="147">
        <v>-326601</v>
      </c>
      <c r="K404" s="135" t="s">
        <v>188</v>
      </c>
      <c r="L404" s="135" t="s">
        <v>189</v>
      </c>
      <c r="M404" s="130" t="s">
        <v>1800</v>
      </c>
    </row>
    <row r="405" spans="1:13" x14ac:dyDescent="0.25">
      <c r="A405" s="140">
        <v>2024</v>
      </c>
      <c r="B405" s="146">
        <v>45637</v>
      </c>
      <c r="C405" s="135" t="s">
        <v>919</v>
      </c>
      <c r="D405" s="135">
        <v>23934</v>
      </c>
      <c r="E405" s="135" t="s">
        <v>457</v>
      </c>
      <c r="F405" s="135" t="s">
        <v>920</v>
      </c>
      <c r="G405" s="136">
        <v>-151204</v>
      </c>
      <c r="H405" s="137" t="s">
        <v>103</v>
      </c>
      <c r="I405" s="136">
        <v>-12096</v>
      </c>
      <c r="J405" s="147">
        <v>-163300</v>
      </c>
      <c r="K405" s="135" t="s">
        <v>104</v>
      </c>
      <c r="L405" s="135" t="s">
        <v>105</v>
      </c>
      <c r="M405" s="130" t="s">
        <v>1800</v>
      </c>
    </row>
    <row r="406" spans="1:13" x14ac:dyDescent="0.25">
      <c r="A406" s="140">
        <v>2024</v>
      </c>
      <c r="B406" s="146">
        <v>45637</v>
      </c>
      <c r="C406" s="135" t="s">
        <v>921</v>
      </c>
      <c r="D406" s="135">
        <v>70371</v>
      </c>
      <c r="E406" s="135" t="s">
        <v>107</v>
      </c>
      <c r="F406" s="135" t="s">
        <v>529</v>
      </c>
      <c r="G406" s="136">
        <v>1529105</v>
      </c>
      <c r="H406" s="137" t="s">
        <v>103</v>
      </c>
      <c r="I406" s="136">
        <v>122328</v>
      </c>
      <c r="J406" s="147">
        <v>1651433</v>
      </c>
      <c r="K406" s="135" t="s">
        <v>529</v>
      </c>
      <c r="L406" s="135" t="s">
        <v>530</v>
      </c>
      <c r="M406" s="130" t="str">
        <f>+VLOOKUP(D406,[5]CHECK!D$2:M$1028,10,0)</f>
        <v>đã thanh toán 17.01.2025</v>
      </c>
    </row>
    <row r="407" spans="1:13" x14ac:dyDescent="0.25">
      <c r="A407" s="140">
        <v>2024</v>
      </c>
      <c r="B407" s="146">
        <v>45637</v>
      </c>
      <c r="C407" s="135" t="s">
        <v>922</v>
      </c>
      <c r="D407" s="135">
        <v>70374</v>
      </c>
      <c r="E407" s="135" t="s">
        <v>107</v>
      </c>
      <c r="F407" s="135" t="s">
        <v>923</v>
      </c>
      <c r="G407" s="136">
        <v>1123175</v>
      </c>
      <c r="H407" s="137" t="s">
        <v>103</v>
      </c>
      <c r="I407" s="136">
        <v>89854</v>
      </c>
      <c r="J407" s="147">
        <v>1213029</v>
      </c>
      <c r="K407" s="135" t="s">
        <v>104</v>
      </c>
      <c r="L407" s="135" t="s">
        <v>105</v>
      </c>
      <c r="M407" s="130" t="str">
        <f>+VLOOKUP(D407,[5]CHECK!D$2:M$1028,10,0)</f>
        <v>đã thanh toán 17.01.2025</v>
      </c>
    </row>
    <row r="408" spans="1:13" x14ac:dyDescent="0.25">
      <c r="A408" s="140">
        <v>2024</v>
      </c>
      <c r="B408" s="146">
        <v>45637</v>
      </c>
      <c r="C408" s="135" t="s">
        <v>924</v>
      </c>
      <c r="D408" s="135">
        <v>70375</v>
      </c>
      <c r="E408" s="135" t="s">
        <v>107</v>
      </c>
      <c r="F408" s="135" t="s">
        <v>925</v>
      </c>
      <c r="G408" s="136">
        <v>1313232</v>
      </c>
      <c r="H408" s="137" t="s">
        <v>103</v>
      </c>
      <c r="I408" s="136">
        <v>105059</v>
      </c>
      <c r="J408" s="147">
        <v>1418291</v>
      </c>
      <c r="K408" s="135" t="s">
        <v>104</v>
      </c>
      <c r="L408" s="135" t="s">
        <v>105</v>
      </c>
      <c r="M408" s="130" t="str">
        <f>+VLOOKUP(D408,[5]CHECK!D$2:M$1028,10,0)</f>
        <v>đã thanh toán 17.01.2025</v>
      </c>
    </row>
    <row r="409" spans="1:13" x14ac:dyDescent="0.25">
      <c r="A409" s="140">
        <v>2024</v>
      </c>
      <c r="B409" s="146">
        <v>45637</v>
      </c>
      <c r="C409" s="135" t="s">
        <v>926</v>
      </c>
      <c r="D409" s="135">
        <v>70376</v>
      </c>
      <c r="E409" s="135" t="s">
        <v>107</v>
      </c>
      <c r="F409" s="135" t="s">
        <v>927</v>
      </c>
      <c r="G409" s="136">
        <v>925020</v>
      </c>
      <c r="H409" s="137" t="s">
        <v>103</v>
      </c>
      <c r="I409" s="136">
        <v>74002</v>
      </c>
      <c r="J409" s="147">
        <v>999022</v>
      </c>
      <c r="K409" s="135" t="s">
        <v>104</v>
      </c>
      <c r="L409" s="135" t="s">
        <v>105</v>
      </c>
      <c r="M409" s="130" t="str">
        <f>+VLOOKUP(D409,[5]CHECK!D$2:M$1028,10,0)</f>
        <v>đã thanh toán 17.01.2025</v>
      </c>
    </row>
    <row r="410" spans="1:13" x14ac:dyDescent="0.25">
      <c r="A410" s="140">
        <v>2024</v>
      </c>
      <c r="B410" s="146">
        <v>45637</v>
      </c>
      <c r="C410" s="135" t="s">
        <v>928</v>
      </c>
      <c r="D410" s="135">
        <v>70377</v>
      </c>
      <c r="E410" s="135" t="s">
        <v>107</v>
      </c>
      <c r="F410" s="135" t="s">
        <v>120</v>
      </c>
      <c r="G410" s="136">
        <v>449270</v>
      </c>
      <c r="H410" s="137" t="s">
        <v>103</v>
      </c>
      <c r="I410" s="136">
        <v>35942</v>
      </c>
      <c r="J410" s="147">
        <v>485212</v>
      </c>
      <c r="K410" s="135" t="s">
        <v>104</v>
      </c>
      <c r="L410" s="135" t="s">
        <v>105</v>
      </c>
      <c r="M410" s="130" t="str">
        <f>+VLOOKUP(D410,[5]CHECK!D$2:M$1028,10,0)</f>
        <v>đã thanh toán 17.01.2025</v>
      </c>
    </row>
    <row r="411" spans="1:13" x14ac:dyDescent="0.25">
      <c r="A411" s="140">
        <v>2024</v>
      </c>
      <c r="B411" s="146">
        <v>45637</v>
      </c>
      <c r="C411" s="135" t="s">
        <v>929</v>
      </c>
      <c r="D411" s="135">
        <v>70378</v>
      </c>
      <c r="E411" s="135" t="s">
        <v>107</v>
      </c>
      <c r="F411" s="135" t="s">
        <v>930</v>
      </c>
      <c r="G411" s="136">
        <v>544830</v>
      </c>
      <c r="H411" s="137" t="s">
        <v>103</v>
      </c>
      <c r="I411" s="136">
        <v>43586</v>
      </c>
      <c r="J411" s="147">
        <v>588416</v>
      </c>
      <c r="K411" s="135" t="s">
        <v>104</v>
      </c>
      <c r="L411" s="135" t="s">
        <v>105</v>
      </c>
      <c r="M411" s="130" t="str">
        <f>+VLOOKUP(D411,[5]CHECK!D$2:M$1028,10,0)</f>
        <v>đã thanh toán 17.01.2025</v>
      </c>
    </row>
    <row r="412" spans="1:13" x14ac:dyDescent="0.25">
      <c r="A412" s="140">
        <v>2024</v>
      </c>
      <c r="B412" s="146">
        <v>45637</v>
      </c>
      <c r="C412" s="135" t="s">
        <v>931</v>
      </c>
      <c r="D412" s="135">
        <v>70380</v>
      </c>
      <c r="E412" s="135" t="s">
        <v>107</v>
      </c>
      <c r="F412" s="135" t="s">
        <v>555</v>
      </c>
      <c r="G412" s="136">
        <v>742350</v>
      </c>
      <c r="H412" s="137" t="s">
        <v>103</v>
      </c>
      <c r="I412" s="136">
        <v>59388</v>
      </c>
      <c r="J412" s="147">
        <v>801738</v>
      </c>
      <c r="K412" s="135" t="s">
        <v>555</v>
      </c>
      <c r="L412" s="135" t="s">
        <v>556</v>
      </c>
      <c r="M412" s="130" t="str">
        <f>+VLOOKUP(D412,[5]CHECK!D$2:M$1028,10,0)</f>
        <v>đã thanh toán 23.01.2025</v>
      </c>
    </row>
    <row r="413" spans="1:13" x14ac:dyDescent="0.25">
      <c r="A413" s="140">
        <v>2024</v>
      </c>
      <c r="B413" s="146">
        <v>45637</v>
      </c>
      <c r="C413" s="135" t="s">
        <v>932</v>
      </c>
      <c r="D413" s="135">
        <v>70381</v>
      </c>
      <c r="E413" s="135" t="s">
        <v>107</v>
      </c>
      <c r="F413" s="135" t="s">
        <v>163</v>
      </c>
      <c r="G413" s="136">
        <v>533904</v>
      </c>
      <c r="H413" s="137" t="s">
        <v>103</v>
      </c>
      <c r="I413" s="136">
        <v>42712</v>
      </c>
      <c r="J413" s="147">
        <v>576616</v>
      </c>
      <c r="K413" s="135" t="s">
        <v>104</v>
      </c>
      <c r="L413" s="135" t="s">
        <v>105</v>
      </c>
      <c r="M413" s="130" t="str">
        <f>+VLOOKUP(D413,[5]CHECK!D$2:M$1028,10,0)</f>
        <v>đã thanh toán 17.01.2025</v>
      </c>
    </row>
    <row r="414" spans="1:13" x14ac:dyDescent="0.25">
      <c r="A414" s="140">
        <v>2024</v>
      </c>
      <c r="B414" s="146">
        <v>45637</v>
      </c>
      <c r="C414" s="135" t="s">
        <v>933</v>
      </c>
      <c r="D414" s="135">
        <v>70382</v>
      </c>
      <c r="E414" s="135" t="s">
        <v>107</v>
      </c>
      <c r="F414" s="135" t="s">
        <v>738</v>
      </c>
      <c r="G414" s="136">
        <v>738900</v>
      </c>
      <c r="H414" s="137" t="s">
        <v>103</v>
      </c>
      <c r="I414" s="136">
        <v>59112</v>
      </c>
      <c r="J414" s="147">
        <v>798012</v>
      </c>
      <c r="K414" s="135" t="s">
        <v>104</v>
      </c>
      <c r="L414" s="135" t="s">
        <v>105</v>
      </c>
      <c r="M414" s="130" t="str">
        <f>+VLOOKUP(D414,[5]CHECK!D$2:M$1028,10,0)</f>
        <v>đã thanh toán 17.01.2025</v>
      </c>
    </row>
    <row r="415" spans="1:13" x14ac:dyDescent="0.25">
      <c r="A415" s="140">
        <v>2024</v>
      </c>
      <c r="B415" s="146">
        <v>45637</v>
      </c>
      <c r="C415" s="135" t="s">
        <v>934</v>
      </c>
      <c r="D415" s="135">
        <v>70384</v>
      </c>
      <c r="E415" s="135" t="s">
        <v>107</v>
      </c>
      <c r="F415" s="135" t="s">
        <v>935</v>
      </c>
      <c r="G415" s="136">
        <v>530250</v>
      </c>
      <c r="H415" s="137" t="s">
        <v>103</v>
      </c>
      <c r="I415" s="136">
        <v>42420</v>
      </c>
      <c r="J415" s="147">
        <v>572670</v>
      </c>
      <c r="K415" s="135" t="s">
        <v>935</v>
      </c>
      <c r="L415" s="135" t="s">
        <v>936</v>
      </c>
      <c r="M415" s="130" t="str">
        <f>+VLOOKUP(D415,[5]CHECK!D$2:M$1028,10,0)</f>
        <v>đã thanh toán 23.01.2025</v>
      </c>
    </row>
    <row r="416" spans="1:13" x14ac:dyDescent="0.25">
      <c r="A416" s="140">
        <v>2024</v>
      </c>
      <c r="B416" s="146">
        <v>45637</v>
      </c>
      <c r="C416" s="135" t="s">
        <v>937</v>
      </c>
      <c r="D416" s="135">
        <v>70385</v>
      </c>
      <c r="E416" s="135" t="s">
        <v>107</v>
      </c>
      <c r="F416" s="135" t="s">
        <v>938</v>
      </c>
      <c r="G416" s="136">
        <v>636300</v>
      </c>
      <c r="H416" s="137" t="s">
        <v>103</v>
      </c>
      <c r="I416" s="136">
        <v>50904</v>
      </c>
      <c r="J416" s="147">
        <v>687204</v>
      </c>
      <c r="K416" s="135" t="s">
        <v>938</v>
      </c>
      <c r="L416" s="135" t="s">
        <v>939</v>
      </c>
      <c r="M416" s="130" t="str">
        <f>+VLOOKUP(D416,[5]CHECK!D$2:M$1028,10,0)</f>
        <v>đã thanh toán 23.01.2025</v>
      </c>
    </row>
    <row r="417" spans="1:13" x14ac:dyDescent="0.25">
      <c r="A417" s="140">
        <v>2024</v>
      </c>
      <c r="B417" s="146">
        <v>45637</v>
      </c>
      <c r="C417" s="135" t="s">
        <v>940</v>
      </c>
      <c r="D417" s="135">
        <v>70386</v>
      </c>
      <c r="E417" s="135" t="s">
        <v>107</v>
      </c>
      <c r="F417" s="135" t="s">
        <v>941</v>
      </c>
      <c r="G417" s="136">
        <v>850652</v>
      </c>
      <c r="H417" s="137" t="s">
        <v>103</v>
      </c>
      <c r="I417" s="136">
        <v>68052</v>
      </c>
      <c r="J417" s="147">
        <v>918704</v>
      </c>
      <c r="K417" s="135" t="s">
        <v>104</v>
      </c>
      <c r="L417" s="135" t="s">
        <v>105</v>
      </c>
      <c r="M417" s="130" t="str">
        <f>+VLOOKUP(D417,[5]CHECK!D$2:M$1028,10,0)</f>
        <v>đã thanh toán 17.01.2025</v>
      </c>
    </row>
    <row r="418" spans="1:13" x14ac:dyDescent="0.25">
      <c r="A418" s="140">
        <v>2024</v>
      </c>
      <c r="B418" s="146">
        <v>45637</v>
      </c>
      <c r="C418" s="135" t="s">
        <v>942</v>
      </c>
      <c r="D418" s="135">
        <v>70389</v>
      </c>
      <c r="E418" s="135" t="s">
        <v>107</v>
      </c>
      <c r="F418" s="135" t="s">
        <v>546</v>
      </c>
      <c r="G418" s="136">
        <v>3849940</v>
      </c>
      <c r="H418" s="137" t="s">
        <v>103</v>
      </c>
      <c r="I418" s="136">
        <v>307995</v>
      </c>
      <c r="J418" s="147">
        <v>4157935</v>
      </c>
      <c r="K418" s="135" t="s">
        <v>546</v>
      </c>
      <c r="L418" s="135" t="s">
        <v>547</v>
      </c>
      <c r="M418" s="130" t="str">
        <f>+VLOOKUP(D418,[5]CHECK!D$2:M$1028,10,0)</f>
        <v>đã thanh toán 17.01.2025</v>
      </c>
    </row>
    <row r="419" spans="1:13" x14ac:dyDescent="0.25">
      <c r="A419" s="140">
        <v>2024</v>
      </c>
      <c r="B419" s="146">
        <v>45637</v>
      </c>
      <c r="C419" s="135" t="s">
        <v>943</v>
      </c>
      <c r="D419" s="135">
        <v>70390</v>
      </c>
      <c r="E419" s="135" t="s">
        <v>107</v>
      </c>
      <c r="F419" s="135" t="s">
        <v>546</v>
      </c>
      <c r="G419" s="136">
        <v>530250</v>
      </c>
      <c r="H419" s="137" t="s">
        <v>103</v>
      </c>
      <c r="I419" s="136">
        <v>42420</v>
      </c>
      <c r="J419" s="147">
        <v>572670</v>
      </c>
      <c r="K419" s="135" t="s">
        <v>546</v>
      </c>
      <c r="L419" s="135" t="s">
        <v>547</v>
      </c>
      <c r="M419" s="130" t="str">
        <f>+VLOOKUP(D419,[5]CHECK!D$2:M$1028,10,0)</f>
        <v>đã thanh toán 23.01.2025</v>
      </c>
    </row>
    <row r="420" spans="1:13" x14ac:dyDescent="0.25">
      <c r="A420" s="140">
        <v>2024</v>
      </c>
      <c r="B420" s="146">
        <v>45637</v>
      </c>
      <c r="C420" s="135" t="s">
        <v>944</v>
      </c>
      <c r="D420" s="135">
        <v>70392</v>
      </c>
      <c r="E420" s="135" t="s">
        <v>107</v>
      </c>
      <c r="F420" s="135" t="s">
        <v>553</v>
      </c>
      <c r="G420" s="136">
        <v>227154</v>
      </c>
      <c r="H420" s="137" t="s">
        <v>103</v>
      </c>
      <c r="I420" s="136">
        <v>18172</v>
      </c>
      <c r="J420" s="147">
        <v>245326</v>
      </c>
      <c r="K420" s="135" t="s">
        <v>104</v>
      </c>
      <c r="L420" s="135" t="s">
        <v>105</v>
      </c>
      <c r="M420" s="130" t="str">
        <f>+VLOOKUP(D420,[5]CHECK!D$2:M$1028,10,0)</f>
        <v>đã thanh toán 17.01.2025</v>
      </c>
    </row>
    <row r="421" spans="1:13" x14ac:dyDescent="0.25">
      <c r="A421" s="140">
        <v>2024</v>
      </c>
      <c r="B421" s="146">
        <v>45637</v>
      </c>
      <c r="C421" s="135" t="s">
        <v>945</v>
      </c>
      <c r="D421" s="135">
        <v>70395</v>
      </c>
      <c r="E421" s="135" t="s">
        <v>107</v>
      </c>
      <c r="F421" s="135" t="s">
        <v>770</v>
      </c>
      <c r="G421" s="136">
        <v>530250</v>
      </c>
      <c r="H421" s="137" t="s">
        <v>103</v>
      </c>
      <c r="I421" s="136">
        <v>42420</v>
      </c>
      <c r="J421" s="147">
        <v>572670</v>
      </c>
      <c r="K421" s="135" t="s">
        <v>770</v>
      </c>
      <c r="L421" s="135" t="s">
        <v>771</v>
      </c>
      <c r="M421" s="130" t="str">
        <f>+VLOOKUP(D421,[5]CHECK!D$2:M$1028,10,0)</f>
        <v>đã thanh toán 23.01.2025</v>
      </c>
    </row>
    <row r="422" spans="1:13" x14ac:dyDescent="0.25">
      <c r="A422" s="140">
        <v>2024</v>
      </c>
      <c r="B422" s="146">
        <v>45637</v>
      </c>
      <c r="C422" s="135" t="s">
        <v>946</v>
      </c>
      <c r="D422" s="135">
        <v>70396</v>
      </c>
      <c r="E422" s="135" t="s">
        <v>107</v>
      </c>
      <c r="F422" s="135" t="s">
        <v>947</v>
      </c>
      <c r="G422" s="136">
        <v>636300</v>
      </c>
      <c r="H422" s="137" t="s">
        <v>103</v>
      </c>
      <c r="I422" s="136">
        <v>50904</v>
      </c>
      <c r="J422" s="147">
        <v>687204</v>
      </c>
      <c r="K422" s="135" t="s">
        <v>947</v>
      </c>
      <c r="L422" s="135" t="s">
        <v>948</v>
      </c>
      <c r="M422" s="130" t="str">
        <f>+VLOOKUP(D422,[5]CHECK!D$2:M$1028,10,0)</f>
        <v>đã thanh toán 23.01.2025</v>
      </c>
    </row>
    <row r="423" spans="1:13" x14ac:dyDescent="0.25">
      <c r="A423" s="140">
        <v>2024</v>
      </c>
      <c r="B423" s="146">
        <v>45637</v>
      </c>
      <c r="C423" s="135" t="s">
        <v>949</v>
      </c>
      <c r="D423" s="135">
        <v>70397</v>
      </c>
      <c r="E423" s="135" t="s">
        <v>107</v>
      </c>
      <c r="F423" s="135" t="s">
        <v>950</v>
      </c>
      <c r="G423" s="136">
        <v>1031103</v>
      </c>
      <c r="H423" s="137" t="s">
        <v>103</v>
      </c>
      <c r="I423" s="136">
        <v>82488</v>
      </c>
      <c r="J423" s="147">
        <v>1113591</v>
      </c>
      <c r="K423" s="135" t="s">
        <v>104</v>
      </c>
      <c r="L423" s="135" t="s">
        <v>105</v>
      </c>
      <c r="M423" s="130" t="str">
        <f>+VLOOKUP(D423,[5]CHECK!D$2:M$1028,10,0)</f>
        <v>đã thanh toán 17.01.2025</v>
      </c>
    </row>
    <row r="424" spans="1:13" x14ac:dyDescent="0.25">
      <c r="A424" s="140">
        <v>2024</v>
      </c>
      <c r="B424" s="146">
        <v>45637</v>
      </c>
      <c r="C424" s="135" t="s">
        <v>951</v>
      </c>
      <c r="D424" s="135">
        <v>70398</v>
      </c>
      <c r="E424" s="135" t="s">
        <v>107</v>
      </c>
      <c r="F424" s="135" t="s">
        <v>952</v>
      </c>
      <c r="G424" s="136">
        <v>267300</v>
      </c>
      <c r="H424" s="137" t="s">
        <v>103</v>
      </c>
      <c r="I424" s="136">
        <v>21384</v>
      </c>
      <c r="J424" s="147">
        <v>288684</v>
      </c>
      <c r="K424" s="135" t="s">
        <v>104</v>
      </c>
      <c r="L424" s="135" t="s">
        <v>105</v>
      </c>
      <c r="M424" s="130" t="str">
        <f>+VLOOKUP(D424,[5]CHECK!D$2:M$1028,10,0)</f>
        <v>đã thanh toán 17.01.2025</v>
      </c>
    </row>
    <row r="425" spans="1:13" x14ac:dyDescent="0.25">
      <c r="A425" s="140">
        <v>2024</v>
      </c>
      <c r="B425" s="146">
        <v>45637</v>
      </c>
      <c r="C425" s="135" t="s">
        <v>953</v>
      </c>
      <c r="D425" s="135">
        <v>70399</v>
      </c>
      <c r="E425" s="135" t="s">
        <v>107</v>
      </c>
      <c r="F425" s="135" t="s">
        <v>405</v>
      </c>
      <c r="G425" s="136">
        <v>2664875</v>
      </c>
      <c r="H425" s="137" t="s">
        <v>103</v>
      </c>
      <c r="I425" s="136">
        <v>213190</v>
      </c>
      <c r="J425" s="147">
        <v>2878065</v>
      </c>
      <c r="K425" s="135" t="s">
        <v>405</v>
      </c>
      <c r="L425" s="135" t="s">
        <v>406</v>
      </c>
      <c r="M425" s="130" t="str">
        <f>+VLOOKUP(D425,[5]CHECK!D$2:M$1028,10,0)</f>
        <v>đã thanh toán 17.01.2025</v>
      </c>
    </row>
    <row r="426" spans="1:13" x14ac:dyDescent="0.25">
      <c r="A426" s="140">
        <v>2024</v>
      </c>
      <c r="B426" s="146">
        <v>45637</v>
      </c>
      <c r="C426" s="135" t="s">
        <v>954</v>
      </c>
      <c r="D426" s="135">
        <v>70400</v>
      </c>
      <c r="E426" s="135" t="s">
        <v>107</v>
      </c>
      <c r="F426" s="135" t="s">
        <v>408</v>
      </c>
      <c r="G426" s="136">
        <v>1571360</v>
      </c>
      <c r="H426" s="137" t="s">
        <v>103</v>
      </c>
      <c r="I426" s="136">
        <v>125709</v>
      </c>
      <c r="J426" s="147">
        <v>1697069</v>
      </c>
      <c r="K426" s="135" t="s">
        <v>408</v>
      </c>
      <c r="L426" s="135" t="s">
        <v>409</v>
      </c>
      <c r="M426" s="130" t="str">
        <f>+VLOOKUP(D426,[5]CHECK!D$2:M$1028,10,0)</f>
        <v>đã thanh toán 17.01.2025</v>
      </c>
    </row>
    <row r="427" spans="1:13" x14ac:dyDescent="0.25">
      <c r="A427" s="140">
        <v>2024</v>
      </c>
      <c r="B427" s="146">
        <v>45637</v>
      </c>
      <c r="C427" s="135" t="s">
        <v>955</v>
      </c>
      <c r="D427" s="135">
        <v>70416</v>
      </c>
      <c r="E427" s="135" t="s">
        <v>107</v>
      </c>
      <c r="F427" s="135" t="s">
        <v>956</v>
      </c>
      <c r="G427" s="136">
        <v>595330</v>
      </c>
      <c r="H427" s="137" t="s">
        <v>103</v>
      </c>
      <c r="I427" s="136">
        <v>47626</v>
      </c>
      <c r="J427" s="147">
        <v>642956</v>
      </c>
      <c r="K427" s="135" t="s">
        <v>104</v>
      </c>
      <c r="L427" s="135" t="s">
        <v>105</v>
      </c>
      <c r="M427" s="130" t="str">
        <f>+VLOOKUP(D427,[5]CHECK!D$2:M$1028,10,0)</f>
        <v>đã thanh toán 17.01.2025</v>
      </c>
    </row>
    <row r="428" spans="1:13" x14ac:dyDescent="0.25">
      <c r="A428" s="140">
        <v>2024</v>
      </c>
      <c r="B428" s="146">
        <v>45637</v>
      </c>
      <c r="C428" s="135" t="s">
        <v>957</v>
      </c>
      <c r="D428" s="135">
        <v>70417</v>
      </c>
      <c r="E428" s="135" t="s">
        <v>107</v>
      </c>
      <c r="F428" s="135" t="s">
        <v>627</v>
      </c>
      <c r="G428" s="136">
        <v>530250</v>
      </c>
      <c r="H428" s="137" t="s">
        <v>103</v>
      </c>
      <c r="I428" s="136">
        <v>42420</v>
      </c>
      <c r="J428" s="147">
        <v>572670</v>
      </c>
      <c r="K428" s="135" t="s">
        <v>627</v>
      </c>
      <c r="L428" s="135" t="s">
        <v>628</v>
      </c>
      <c r="M428" s="130" t="str">
        <f>+VLOOKUP(D428,[5]CHECK!D$2:M$1028,10,0)</f>
        <v>đã thanh toán 23.01.2025</v>
      </c>
    </row>
    <row r="429" spans="1:13" x14ac:dyDescent="0.25">
      <c r="A429" s="140">
        <v>2024</v>
      </c>
      <c r="B429" s="146">
        <v>45637</v>
      </c>
      <c r="C429" s="135" t="s">
        <v>958</v>
      </c>
      <c r="D429" s="135">
        <v>70418</v>
      </c>
      <c r="E429" s="135" t="s">
        <v>107</v>
      </c>
      <c r="F429" s="135" t="s">
        <v>161</v>
      </c>
      <c r="G429" s="136">
        <v>222750</v>
      </c>
      <c r="H429" s="137" t="s">
        <v>103</v>
      </c>
      <c r="I429" s="136">
        <v>17820</v>
      </c>
      <c r="J429" s="147">
        <v>240570</v>
      </c>
      <c r="K429" s="135" t="s">
        <v>104</v>
      </c>
      <c r="L429" s="135" t="s">
        <v>105</v>
      </c>
      <c r="M429" s="130" t="str">
        <f>+VLOOKUP(D429,[5]CHECK!D$2:M$1028,10,0)</f>
        <v>đã thanh toán 17.01.2025</v>
      </c>
    </row>
    <row r="430" spans="1:13" x14ac:dyDescent="0.25">
      <c r="A430" s="140">
        <v>2024</v>
      </c>
      <c r="B430" s="146">
        <v>45637</v>
      </c>
      <c r="C430" s="135" t="s">
        <v>959</v>
      </c>
      <c r="D430" s="135">
        <v>70419</v>
      </c>
      <c r="E430" s="135" t="s">
        <v>107</v>
      </c>
      <c r="F430" s="135" t="s">
        <v>960</v>
      </c>
      <c r="G430" s="136">
        <v>367155</v>
      </c>
      <c r="H430" s="137" t="s">
        <v>103</v>
      </c>
      <c r="I430" s="136">
        <v>29372</v>
      </c>
      <c r="J430" s="147">
        <v>396527</v>
      </c>
      <c r="K430" s="135" t="s">
        <v>104</v>
      </c>
      <c r="L430" s="135" t="s">
        <v>105</v>
      </c>
      <c r="M430" s="130" t="str">
        <f>+VLOOKUP(D430,[5]CHECK!D$2:M$1028,10,0)</f>
        <v>đã thanh toán 17.01.2025</v>
      </c>
    </row>
    <row r="431" spans="1:13" x14ac:dyDescent="0.25">
      <c r="A431" s="140">
        <v>2024</v>
      </c>
      <c r="B431" s="146">
        <v>45637</v>
      </c>
      <c r="C431" s="135" t="s">
        <v>961</v>
      </c>
      <c r="D431" s="135">
        <v>70420</v>
      </c>
      <c r="E431" s="135" t="s">
        <v>107</v>
      </c>
      <c r="F431" s="135" t="s">
        <v>962</v>
      </c>
      <c r="G431" s="136">
        <v>762648</v>
      </c>
      <c r="H431" s="137" t="s">
        <v>103</v>
      </c>
      <c r="I431" s="136">
        <v>61012</v>
      </c>
      <c r="J431" s="147">
        <v>823660</v>
      </c>
      <c r="K431" s="135" t="s">
        <v>104</v>
      </c>
      <c r="L431" s="135" t="s">
        <v>105</v>
      </c>
      <c r="M431" s="130" t="str">
        <f>+VLOOKUP(D431,[5]CHECK!D$2:M$1028,10,0)</f>
        <v>đã thanh toán 17.01.2025</v>
      </c>
    </row>
    <row r="432" spans="1:13" x14ac:dyDescent="0.25">
      <c r="A432" s="140">
        <v>2024</v>
      </c>
      <c r="B432" s="146">
        <v>45637</v>
      </c>
      <c r="C432" s="135" t="s">
        <v>963</v>
      </c>
      <c r="D432" s="135">
        <v>70421</v>
      </c>
      <c r="E432" s="135" t="s">
        <v>107</v>
      </c>
      <c r="F432" s="135" t="s">
        <v>576</v>
      </c>
      <c r="G432" s="136">
        <v>737956</v>
      </c>
      <c r="H432" s="137" t="s">
        <v>103</v>
      </c>
      <c r="I432" s="136">
        <v>59036</v>
      </c>
      <c r="J432" s="147">
        <v>796992</v>
      </c>
      <c r="K432" s="135" t="s">
        <v>104</v>
      </c>
      <c r="L432" s="135" t="s">
        <v>105</v>
      </c>
      <c r="M432" s="130" t="str">
        <f>+VLOOKUP(D432,[5]CHECK!D$2:M$1028,10,0)</f>
        <v>đã thanh toán 17.01.2025</v>
      </c>
    </row>
    <row r="433" spans="1:13" x14ac:dyDescent="0.25">
      <c r="A433" s="140">
        <v>2024</v>
      </c>
      <c r="B433" s="146">
        <v>45637</v>
      </c>
      <c r="C433" s="135" t="s">
        <v>964</v>
      </c>
      <c r="D433" s="135">
        <v>70422</v>
      </c>
      <c r="E433" s="135" t="s">
        <v>107</v>
      </c>
      <c r="F433" s="135" t="s">
        <v>965</v>
      </c>
      <c r="G433" s="136">
        <v>449055</v>
      </c>
      <c r="H433" s="137" t="s">
        <v>103</v>
      </c>
      <c r="I433" s="136">
        <v>35924</v>
      </c>
      <c r="J433" s="147">
        <v>484979</v>
      </c>
      <c r="K433" s="135" t="s">
        <v>104</v>
      </c>
      <c r="L433" s="135" t="s">
        <v>105</v>
      </c>
      <c r="M433" s="130" t="str">
        <f>+VLOOKUP(D433,[5]CHECK!D$2:M$1028,10,0)</f>
        <v>đã thanh toán 17.01.2025</v>
      </c>
    </row>
    <row r="434" spans="1:13" x14ac:dyDescent="0.25">
      <c r="A434" s="140">
        <v>2024</v>
      </c>
      <c r="B434" s="146">
        <v>45637</v>
      </c>
      <c r="C434" s="135" t="s">
        <v>966</v>
      </c>
      <c r="D434" s="135">
        <v>70423</v>
      </c>
      <c r="E434" s="135" t="s">
        <v>107</v>
      </c>
      <c r="F434" s="135" t="s">
        <v>632</v>
      </c>
      <c r="G434" s="136">
        <v>772036</v>
      </c>
      <c r="H434" s="137" t="s">
        <v>103</v>
      </c>
      <c r="I434" s="136">
        <v>61763</v>
      </c>
      <c r="J434" s="147">
        <v>833799</v>
      </c>
      <c r="K434" s="135" t="s">
        <v>104</v>
      </c>
      <c r="L434" s="135" t="s">
        <v>105</v>
      </c>
      <c r="M434" s="130" t="str">
        <f>+VLOOKUP(D434,[5]CHECK!D$2:M$1028,10,0)</f>
        <v>đã thanh toán 17.01.2025</v>
      </c>
    </row>
    <row r="435" spans="1:13" x14ac:dyDescent="0.25">
      <c r="A435" s="140">
        <v>2024</v>
      </c>
      <c r="B435" s="146">
        <v>45637</v>
      </c>
      <c r="C435" s="135" t="s">
        <v>967</v>
      </c>
      <c r="D435" s="135">
        <v>70424</v>
      </c>
      <c r="E435" s="135" t="s">
        <v>107</v>
      </c>
      <c r="F435" s="135" t="s">
        <v>125</v>
      </c>
      <c r="G435" s="136">
        <v>822590</v>
      </c>
      <c r="H435" s="137" t="s">
        <v>103</v>
      </c>
      <c r="I435" s="136">
        <v>65807</v>
      </c>
      <c r="J435" s="147">
        <v>888397</v>
      </c>
      <c r="K435" s="135" t="s">
        <v>104</v>
      </c>
      <c r="L435" s="135" t="s">
        <v>105</v>
      </c>
      <c r="M435" s="130" t="str">
        <f>+VLOOKUP(D435,[5]CHECK!D$2:M$1028,10,0)</f>
        <v>đã thanh toán 17.01.2025</v>
      </c>
    </row>
    <row r="436" spans="1:13" x14ac:dyDescent="0.25">
      <c r="A436" s="140">
        <v>2024</v>
      </c>
      <c r="B436" s="146">
        <v>45637</v>
      </c>
      <c r="C436" s="135" t="s">
        <v>968</v>
      </c>
      <c r="D436" s="135">
        <v>70425</v>
      </c>
      <c r="E436" s="135" t="s">
        <v>107</v>
      </c>
      <c r="F436" s="135" t="s">
        <v>969</v>
      </c>
      <c r="G436" s="136">
        <v>530250</v>
      </c>
      <c r="H436" s="137" t="s">
        <v>103</v>
      </c>
      <c r="I436" s="136">
        <v>42420</v>
      </c>
      <c r="J436" s="147">
        <v>572670</v>
      </c>
      <c r="K436" s="135" t="s">
        <v>969</v>
      </c>
      <c r="L436" s="135" t="s">
        <v>970</v>
      </c>
      <c r="M436" s="130" t="str">
        <f>+VLOOKUP(D436,[5]CHECK!D$2:M$1028,10,0)</f>
        <v>đã thanh toán 23.01.2025</v>
      </c>
    </row>
    <row r="437" spans="1:13" x14ac:dyDescent="0.25">
      <c r="A437" s="140">
        <v>2024</v>
      </c>
      <c r="B437" s="146">
        <v>45637</v>
      </c>
      <c r="C437" s="135" t="s">
        <v>971</v>
      </c>
      <c r="D437" s="135">
        <v>70427</v>
      </c>
      <c r="E437" s="135" t="s">
        <v>107</v>
      </c>
      <c r="F437" s="135" t="s">
        <v>381</v>
      </c>
      <c r="G437" s="136">
        <v>796060</v>
      </c>
      <c r="H437" s="137" t="s">
        <v>103</v>
      </c>
      <c r="I437" s="136">
        <v>63685</v>
      </c>
      <c r="J437" s="147">
        <v>859745</v>
      </c>
      <c r="K437" s="135" t="s">
        <v>104</v>
      </c>
      <c r="L437" s="135" t="s">
        <v>105</v>
      </c>
      <c r="M437" s="130" t="str">
        <f>+VLOOKUP(D437,[5]CHECK!D$2:M$1028,10,0)</f>
        <v>đã thanh toán 17.01.2025</v>
      </c>
    </row>
    <row r="438" spans="1:13" x14ac:dyDescent="0.25">
      <c r="A438" s="140">
        <v>2024</v>
      </c>
      <c r="B438" s="146">
        <v>45637</v>
      </c>
      <c r="C438" s="135" t="s">
        <v>972</v>
      </c>
      <c r="D438" s="135">
        <v>70428</v>
      </c>
      <c r="E438" s="135" t="s">
        <v>107</v>
      </c>
      <c r="F438" s="135" t="s">
        <v>290</v>
      </c>
      <c r="G438" s="136">
        <v>530250</v>
      </c>
      <c r="H438" s="137" t="s">
        <v>103</v>
      </c>
      <c r="I438" s="136">
        <v>42420</v>
      </c>
      <c r="J438" s="147">
        <v>572670</v>
      </c>
      <c r="K438" s="135" t="s">
        <v>290</v>
      </c>
      <c r="L438" s="135" t="s">
        <v>291</v>
      </c>
      <c r="M438" s="130" t="str">
        <f>+VLOOKUP(D438,[5]CHECK!D$2:M$1028,10,0)</f>
        <v>đã thanh toán 23.01.2025</v>
      </c>
    </row>
    <row r="439" spans="1:13" x14ac:dyDescent="0.25">
      <c r="A439" s="140">
        <v>2024</v>
      </c>
      <c r="B439" s="146">
        <v>45637</v>
      </c>
      <c r="C439" s="135" t="s">
        <v>973</v>
      </c>
      <c r="D439" s="135">
        <v>70429</v>
      </c>
      <c r="E439" s="135" t="s">
        <v>107</v>
      </c>
      <c r="F439" s="135" t="s">
        <v>191</v>
      </c>
      <c r="G439" s="136">
        <v>1161251</v>
      </c>
      <c r="H439" s="137" t="s">
        <v>103</v>
      </c>
      <c r="I439" s="136">
        <v>92900</v>
      </c>
      <c r="J439" s="147">
        <v>1254151</v>
      </c>
      <c r="K439" s="135" t="s">
        <v>104</v>
      </c>
      <c r="L439" s="135" t="s">
        <v>105</v>
      </c>
      <c r="M439" s="130" t="str">
        <f>+VLOOKUP(D439,[5]CHECK!D$2:M$1028,10,0)</f>
        <v>đã thanh toán 17.01.2025</v>
      </c>
    </row>
    <row r="440" spans="1:13" x14ac:dyDescent="0.25">
      <c r="A440" s="140">
        <v>2024</v>
      </c>
      <c r="B440" s="146">
        <v>45637</v>
      </c>
      <c r="C440" s="135" t="s">
        <v>974</v>
      </c>
      <c r="D440" s="135">
        <v>70433</v>
      </c>
      <c r="E440" s="135" t="s">
        <v>107</v>
      </c>
      <c r="F440" s="135" t="s">
        <v>975</v>
      </c>
      <c r="G440" s="136">
        <v>1170770</v>
      </c>
      <c r="H440" s="137" t="s">
        <v>103</v>
      </c>
      <c r="I440" s="136">
        <v>93662</v>
      </c>
      <c r="J440" s="147">
        <v>1264432</v>
      </c>
      <c r="K440" s="135" t="s">
        <v>975</v>
      </c>
      <c r="L440" s="135" t="s">
        <v>976</v>
      </c>
      <c r="M440" s="130" t="str">
        <f>+VLOOKUP(D440,[5]CHECK!D$2:M$1028,10,0)</f>
        <v>đã thanh toán 17.01.2025</v>
      </c>
    </row>
    <row r="441" spans="1:13" x14ac:dyDescent="0.25">
      <c r="A441" s="140">
        <v>2024</v>
      </c>
      <c r="B441" s="146">
        <v>45637</v>
      </c>
      <c r="C441" s="135" t="s">
        <v>977</v>
      </c>
      <c r="D441" s="135">
        <v>70434</v>
      </c>
      <c r="E441" s="135" t="s">
        <v>107</v>
      </c>
      <c r="F441" s="135" t="s">
        <v>978</v>
      </c>
      <c r="G441" s="136">
        <v>530250</v>
      </c>
      <c r="H441" s="137" t="s">
        <v>103</v>
      </c>
      <c r="I441" s="136">
        <v>42420</v>
      </c>
      <c r="J441" s="147">
        <v>572670</v>
      </c>
      <c r="K441" s="135" t="s">
        <v>978</v>
      </c>
      <c r="L441" s="135" t="s">
        <v>979</v>
      </c>
      <c r="M441" s="130" t="str">
        <f>+VLOOKUP(D441,[5]CHECK!D$2:M$1028,10,0)</f>
        <v>đã thanh toán 23.01.2025</v>
      </c>
    </row>
    <row r="442" spans="1:13" x14ac:dyDescent="0.25">
      <c r="A442" s="140">
        <v>2024</v>
      </c>
      <c r="B442" s="146">
        <v>45637</v>
      </c>
      <c r="C442" s="135" t="s">
        <v>980</v>
      </c>
      <c r="D442" s="135">
        <v>70435</v>
      </c>
      <c r="E442" s="135" t="s">
        <v>107</v>
      </c>
      <c r="F442" s="135" t="s">
        <v>978</v>
      </c>
      <c r="G442" s="136">
        <v>2469470</v>
      </c>
      <c r="H442" s="137" t="s">
        <v>103</v>
      </c>
      <c r="I442" s="136">
        <v>197558</v>
      </c>
      <c r="J442" s="147">
        <v>2667028</v>
      </c>
      <c r="K442" s="135" t="s">
        <v>978</v>
      </c>
      <c r="L442" s="135" t="s">
        <v>979</v>
      </c>
      <c r="M442" s="130" t="str">
        <f>+VLOOKUP(D442,[5]CHECK!D$2:M$1028,10,0)</f>
        <v>đã thanh toán 17.01.2025</v>
      </c>
    </row>
    <row r="443" spans="1:13" x14ac:dyDescent="0.25">
      <c r="A443" s="140">
        <v>2024</v>
      </c>
      <c r="B443" s="146">
        <v>45637</v>
      </c>
      <c r="C443" s="135" t="s">
        <v>981</v>
      </c>
      <c r="D443" s="135">
        <v>70438</v>
      </c>
      <c r="E443" s="135" t="s">
        <v>107</v>
      </c>
      <c r="F443" s="135" t="s">
        <v>982</v>
      </c>
      <c r="G443" s="136">
        <v>1696795</v>
      </c>
      <c r="H443" s="137" t="s">
        <v>103</v>
      </c>
      <c r="I443" s="136">
        <v>135744</v>
      </c>
      <c r="J443" s="147">
        <v>1832539</v>
      </c>
      <c r="K443" s="135" t="s">
        <v>108</v>
      </c>
      <c r="L443" s="135" t="s">
        <v>109</v>
      </c>
      <c r="M443" s="130" t="str">
        <f>+VLOOKUP(D443,[5]CHECK!D$2:M$1028,10,0)</f>
        <v>đã thanh toán 17.01.2025</v>
      </c>
    </row>
    <row r="444" spans="1:13" x14ac:dyDescent="0.25">
      <c r="A444" s="140">
        <v>2024</v>
      </c>
      <c r="B444" s="146">
        <v>45637</v>
      </c>
      <c r="C444" s="135" t="s">
        <v>983</v>
      </c>
      <c r="D444" s="135">
        <v>70453</v>
      </c>
      <c r="E444" s="135" t="s">
        <v>107</v>
      </c>
      <c r="F444" s="135" t="s">
        <v>984</v>
      </c>
      <c r="G444" s="136">
        <v>939135</v>
      </c>
      <c r="H444" s="137" t="s">
        <v>103</v>
      </c>
      <c r="I444" s="136">
        <v>75131</v>
      </c>
      <c r="J444" s="147">
        <v>1014266</v>
      </c>
      <c r="K444" s="135" t="s">
        <v>108</v>
      </c>
      <c r="L444" s="135" t="s">
        <v>109</v>
      </c>
      <c r="M444" s="130" t="str">
        <f>+VLOOKUP(D444,[5]CHECK!D$2:M$1028,10,0)</f>
        <v>đã thanh toán 17.01.2025</v>
      </c>
    </row>
    <row r="445" spans="1:13" x14ac:dyDescent="0.25">
      <c r="A445" s="140">
        <v>2024</v>
      </c>
      <c r="B445" s="146">
        <v>45637</v>
      </c>
      <c r="C445" s="135" t="s">
        <v>985</v>
      </c>
      <c r="D445" s="135">
        <v>70454</v>
      </c>
      <c r="E445" s="135" t="s">
        <v>107</v>
      </c>
      <c r="F445" s="135" t="s">
        <v>986</v>
      </c>
      <c r="G445" s="136">
        <v>1186283</v>
      </c>
      <c r="H445" s="137" t="s">
        <v>103</v>
      </c>
      <c r="I445" s="136">
        <v>94903</v>
      </c>
      <c r="J445" s="147">
        <v>1281186</v>
      </c>
      <c r="K445" s="135" t="s">
        <v>108</v>
      </c>
      <c r="L445" s="135" t="s">
        <v>109</v>
      </c>
      <c r="M445" s="130" t="str">
        <f>+VLOOKUP(D445,[5]CHECK!D$2:M$1028,10,0)</f>
        <v>đã thanh toán 17.01.2025</v>
      </c>
    </row>
    <row r="446" spans="1:13" x14ac:dyDescent="0.25">
      <c r="A446" s="140">
        <v>2024</v>
      </c>
      <c r="B446" s="146">
        <v>45637</v>
      </c>
      <c r="C446" s="135" t="s">
        <v>987</v>
      </c>
      <c r="D446" s="135">
        <v>70455</v>
      </c>
      <c r="E446" s="135" t="s">
        <v>107</v>
      </c>
      <c r="F446" s="135" t="s">
        <v>988</v>
      </c>
      <c r="G446" s="136">
        <v>1444159</v>
      </c>
      <c r="H446" s="137" t="s">
        <v>103</v>
      </c>
      <c r="I446" s="136">
        <v>115533</v>
      </c>
      <c r="J446" s="147">
        <v>1559692</v>
      </c>
      <c r="K446" s="135" t="s">
        <v>108</v>
      </c>
      <c r="L446" s="135" t="s">
        <v>109</v>
      </c>
      <c r="M446" s="130" t="str">
        <f>+VLOOKUP(D446,[5]CHECK!D$2:M$1028,10,0)</f>
        <v>đã thanh toán 17.01.2025</v>
      </c>
    </row>
    <row r="447" spans="1:13" x14ac:dyDescent="0.25">
      <c r="A447" s="140">
        <v>2024</v>
      </c>
      <c r="B447" s="146">
        <v>45637</v>
      </c>
      <c r="C447" s="135" t="s">
        <v>989</v>
      </c>
      <c r="D447" s="135">
        <v>70457</v>
      </c>
      <c r="E447" s="135" t="s">
        <v>107</v>
      </c>
      <c r="F447" s="135" t="s">
        <v>990</v>
      </c>
      <c r="G447" s="136">
        <v>2121000</v>
      </c>
      <c r="H447" s="137" t="s">
        <v>103</v>
      </c>
      <c r="I447" s="136">
        <v>169680</v>
      </c>
      <c r="J447" s="147">
        <v>2290680</v>
      </c>
      <c r="K447" s="135" t="s">
        <v>990</v>
      </c>
      <c r="L447" s="135" t="s">
        <v>991</v>
      </c>
      <c r="M447" s="130" t="str">
        <f>+VLOOKUP(D447,[5]CHECK!D$2:M$1028,10,0)</f>
        <v>đã thanh toán 23.01.2025</v>
      </c>
    </row>
    <row r="448" spans="1:13" x14ac:dyDescent="0.25">
      <c r="A448" s="140">
        <v>2024</v>
      </c>
      <c r="B448" s="146">
        <v>45637</v>
      </c>
      <c r="C448" s="135" t="s">
        <v>992</v>
      </c>
      <c r="D448" s="135">
        <v>70458</v>
      </c>
      <c r="E448" s="135" t="s">
        <v>107</v>
      </c>
      <c r="F448" s="135" t="s">
        <v>993</v>
      </c>
      <c r="G448" s="136">
        <v>2121000</v>
      </c>
      <c r="H448" s="137" t="s">
        <v>103</v>
      </c>
      <c r="I448" s="136">
        <v>169680</v>
      </c>
      <c r="J448" s="147">
        <v>2290680</v>
      </c>
      <c r="K448" s="135" t="s">
        <v>993</v>
      </c>
      <c r="L448" s="135" t="s">
        <v>994</v>
      </c>
      <c r="M448" s="130" t="str">
        <f>+VLOOKUP(D448,[5]CHECK!D$2:M$1028,10,0)</f>
        <v>đã thanh toán 23.01.2025</v>
      </c>
    </row>
    <row r="449" spans="1:13" x14ac:dyDescent="0.25">
      <c r="A449" s="140">
        <v>2024</v>
      </c>
      <c r="B449" s="146">
        <v>45637</v>
      </c>
      <c r="C449" s="135" t="s">
        <v>995</v>
      </c>
      <c r="D449" s="135">
        <v>70459</v>
      </c>
      <c r="E449" s="135" t="s">
        <v>107</v>
      </c>
      <c r="F449" s="135" t="s">
        <v>591</v>
      </c>
      <c r="G449" s="136">
        <v>2121000</v>
      </c>
      <c r="H449" s="137" t="s">
        <v>103</v>
      </c>
      <c r="I449" s="136">
        <v>169680</v>
      </c>
      <c r="J449" s="147">
        <v>2290680</v>
      </c>
      <c r="K449" s="135" t="s">
        <v>591</v>
      </c>
      <c r="L449" s="135" t="s">
        <v>592</v>
      </c>
      <c r="M449" s="130" t="str">
        <f>+VLOOKUP(D449,[5]CHECK!D$2:M$1028,10,0)</f>
        <v>đã thanh toán 23.01.2025</v>
      </c>
    </row>
    <row r="450" spans="1:13" x14ac:dyDescent="0.25">
      <c r="A450" s="140">
        <v>2024</v>
      </c>
      <c r="B450" s="146">
        <v>45637</v>
      </c>
      <c r="C450" s="135" t="s">
        <v>996</v>
      </c>
      <c r="D450" s="135">
        <v>70460</v>
      </c>
      <c r="E450" s="135" t="s">
        <v>107</v>
      </c>
      <c r="F450" s="135" t="s">
        <v>997</v>
      </c>
      <c r="G450" s="136">
        <v>1060500</v>
      </c>
      <c r="H450" s="137" t="s">
        <v>103</v>
      </c>
      <c r="I450" s="136">
        <v>84840</v>
      </c>
      <c r="J450" s="147">
        <v>1145340</v>
      </c>
      <c r="K450" s="135" t="s">
        <v>997</v>
      </c>
      <c r="L450" s="135" t="s">
        <v>998</v>
      </c>
      <c r="M450" s="130" t="str">
        <f>+VLOOKUP(D450,[5]CHECK!D$2:M$1028,10,0)</f>
        <v>đã thanh toán 23.01.2025</v>
      </c>
    </row>
    <row r="451" spans="1:13" x14ac:dyDescent="0.25">
      <c r="A451" s="140">
        <v>2024</v>
      </c>
      <c r="B451" s="146">
        <v>45637</v>
      </c>
      <c r="C451" s="135" t="s">
        <v>999</v>
      </c>
      <c r="D451" s="135">
        <v>70461</v>
      </c>
      <c r="E451" s="135" t="s">
        <v>107</v>
      </c>
      <c r="F451" s="135" t="s">
        <v>578</v>
      </c>
      <c r="G451" s="136">
        <v>848400</v>
      </c>
      <c r="H451" s="137" t="s">
        <v>103</v>
      </c>
      <c r="I451" s="136">
        <v>67872</v>
      </c>
      <c r="J451" s="147">
        <v>916272</v>
      </c>
      <c r="K451" s="135" t="s">
        <v>578</v>
      </c>
      <c r="L451" s="135" t="s">
        <v>579</v>
      </c>
      <c r="M451" s="130" t="str">
        <f>+VLOOKUP(D451,[5]CHECK!D$2:M$1028,10,0)</f>
        <v>đã thanh toán 23.01.2025</v>
      </c>
    </row>
    <row r="452" spans="1:13" x14ac:dyDescent="0.25">
      <c r="A452" s="140">
        <v>2024</v>
      </c>
      <c r="B452" s="146">
        <v>45637</v>
      </c>
      <c r="C452" s="135" t="s">
        <v>1000</v>
      </c>
      <c r="D452" s="135">
        <v>70462</v>
      </c>
      <c r="E452" s="135" t="s">
        <v>107</v>
      </c>
      <c r="F452" s="135" t="s">
        <v>578</v>
      </c>
      <c r="G452" s="136">
        <v>771750</v>
      </c>
      <c r="H452" s="137" t="s">
        <v>103</v>
      </c>
      <c r="I452" s="136">
        <v>61740</v>
      </c>
      <c r="J452" s="147">
        <v>833490</v>
      </c>
      <c r="K452" s="135" t="s">
        <v>578</v>
      </c>
      <c r="L452" s="135" t="s">
        <v>579</v>
      </c>
      <c r="M452" s="130" t="str">
        <f>+VLOOKUP(D452,[5]CHECK!D$2:M$1028,10,0)</f>
        <v>đã thanh toán 23.01.2025</v>
      </c>
    </row>
    <row r="453" spans="1:13" x14ac:dyDescent="0.25">
      <c r="A453" s="140">
        <v>2024</v>
      </c>
      <c r="B453" s="146">
        <v>45637</v>
      </c>
      <c r="C453" s="135" t="s">
        <v>1001</v>
      </c>
      <c r="D453" s="135">
        <v>70463</v>
      </c>
      <c r="E453" s="135" t="s">
        <v>107</v>
      </c>
      <c r="F453" s="135" t="s">
        <v>1002</v>
      </c>
      <c r="G453" s="136">
        <v>530250</v>
      </c>
      <c r="H453" s="137" t="s">
        <v>103</v>
      </c>
      <c r="I453" s="136">
        <v>42420</v>
      </c>
      <c r="J453" s="147">
        <v>572670</v>
      </c>
      <c r="K453" s="135" t="s">
        <v>1002</v>
      </c>
      <c r="L453" s="135" t="s">
        <v>1003</v>
      </c>
      <c r="M453" s="130" t="str">
        <f>+VLOOKUP(D453,[5]CHECK!D$2:M$1028,10,0)</f>
        <v>đã thanh toán 23.01.2025</v>
      </c>
    </row>
    <row r="454" spans="1:13" x14ac:dyDescent="0.25">
      <c r="A454" s="140">
        <v>2024</v>
      </c>
      <c r="B454" s="146">
        <v>45637</v>
      </c>
      <c r="C454" s="135" t="s">
        <v>1004</v>
      </c>
      <c r="D454" s="135">
        <v>70464</v>
      </c>
      <c r="E454" s="135" t="s">
        <v>107</v>
      </c>
      <c r="F454" s="135" t="s">
        <v>284</v>
      </c>
      <c r="G454" s="136">
        <v>530250</v>
      </c>
      <c r="H454" s="137" t="s">
        <v>103</v>
      </c>
      <c r="I454" s="136">
        <v>42420</v>
      </c>
      <c r="J454" s="147">
        <v>572670</v>
      </c>
      <c r="K454" s="135" t="s">
        <v>284</v>
      </c>
      <c r="L454" s="135" t="s">
        <v>285</v>
      </c>
      <c r="M454" s="130" t="str">
        <f>+VLOOKUP(D454,[5]CHECK!D$2:M$1028,10,0)</f>
        <v>đã thanh toán 23.01.2025</v>
      </c>
    </row>
    <row r="455" spans="1:13" x14ac:dyDescent="0.25">
      <c r="A455" s="140">
        <v>2024</v>
      </c>
      <c r="B455" s="146">
        <v>45637</v>
      </c>
      <c r="C455" s="135" t="s">
        <v>1005</v>
      </c>
      <c r="D455" s="135">
        <v>70465</v>
      </c>
      <c r="E455" s="135" t="s">
        <v>107</v>
      </c>
      <c r="F455" s="135" t="s">
        <v>597</v>
      </c>
      <c r="G455" s="136">
        <v>530250</v>
      </c>
      <c r="H455" s="137" t="s">
        <v>103</v>
      </c>
      <c r="I455" s="136">
        <v>42420</v>
      </c>
      <c r="J455" s="147">
        <v>572670</v>
      </c>
      <c r="K455" s="135" t="s">
        <v>597</v>
      </c>
      <c r="L455" s="135" t="s">
        <v>598</v>
      </c>
      <c r="M455" s="130" t="str">
        <f>+VLOOKUP(D455,[5]CHECK!D$2:M$1028,10,0)</f>
        <v>đã thanh toán 23.01.2025</v>
      </c>
    </row>
    <row r="456" spans="1:13" x14ac:dyDescent="0.25">
      <c r="A456" s="140">
        <v>2024</v>
      </c>
      <c r="B456" s="146">
        <v>45637</v>
      </c>
      <c r="C456" s="135" t="s">
        <v>1006</v>
      </c>
      <c r="D456" s="135">
        <v>70466</v>
      </c>
      <c r="E456" s="135" t="s">
        <v>107</v>
      </c>
      <c r="F456" s="135" t="s">
        <v>287</v>
      </c>
      <c r="G456" s="136">
        <v>530250</v>
      </c>
      <c r="H456" s="137" t="s">
        <v>103</v>
      </c>
      <c r="I456" s="136">
        <v>42420</v>
      </c>
      <c r="J456" s="147">
        <v>572670</v>
      </c>
      <c r="K456" s="135" t="s">
        <v>287</v>
      </c>
      <c r="L456" s="135" t="s">
        <v>288</v>
      </c>
      <c r="M456" s="130" t="str">
        <f>+VLOOKUP(D456,[5]CHECK!D$2:M$1028,10,0)</f>
        <v>đã thanh toán 23.01.2025</v>
      </c>
    </row>
    <row r="457" spans="1:13" x14ac:dyDescent="0.25">
      <c r="A457" s="140">
        <v>2024</v>
      </c>
      <c r="B457" s="146">
        <v>45637</v>
      </c>
      <c r="C457" s="135" t="s">
        <v>1007</v>
      </c>
      <c r="D457" s="135">
        <v>70467</v>
      </c>
      <c r="E457" s="135" t="s">
        <v>107</v>
      </c>
      <c r="F457" s="135" t="s">
        <v>147</v>
      </c>
      <c r="G457" s="136">
        <v>2881004</v>
      </c>
      <c r="H457" s="137" t="s">
        <v>103</v>
      </c>
      <c r="I457" s="136">
        <v>230480</v>
      </c>
      <c r="J457" s="147">
        <v>3111484</v>
      </c>
      <c r="K457" s="135" t="s">
        <v>147</v>
      </c>
      <c r="L457" s="135" t="s">
        <v>148</v>
      </c>
      <c r="M457" s="130" t="str">
        <f>+VLOOKUP(D457,[5]CHECK!D$2:M$1028,10,0)</f>
        <v>đã thanh toán 17.01.2025</v>
      </c>
    </row>
    <row r="458" spans="1:13" x14ac:dyDescent="0.25">
      <c r="A458" s="140">
        <v>2024</v>
      </c>
      <c r="B458" s="146">
        <v>45637</v>
      </c>
      <c r="C458" s="135" t="s">
        <v>1008</v>
      </c>
      <c r="D458" s="135">
        <v>70468</v>
      </c>
      <c r="E458" s="135" t="s">
        <v>107</v>
      </c>
      <c r="F458" s="135" t="s">
        <v>584</v>
      </c>
      <c r="G458" s="136">
        <v>756020</v>
      </c>
      <c r="H458" s="137" t="s">
        <v>103</v>
      </c>
      <c r="I458" s="136">
        <v>60482</v>
      </c>
      <c r="J458" s="147">
        <v>816502</v>
      </c>
      <c r="K458" s="135" t="s">
        <v>584</v>
      </c>
      <c r="L458" s="135" t="s">
        <v>585</v>
      </c>
      <c r="M458" s="130" t="str">
        <f>+VLOOKUP(D458,[5]CHECK!D$2:M$1028,10,0)</f>
        <v>đã thanh toán 17.01.2025</v>
      </c>
    </row>
    <row r="459" spans="1:13" x14ac:dyDescent="0.25">
      <c r="A459" s="140">
        <v>2024</v>
      </c>
      <c r="B459" s="146">
        <v>45637</v>
      </c>
      <c r="C459" s="135" t="s">
        <v>1009</v>
      </c>
      <c r="D459" s="135">
        <v>70469</v>
      </c>
      <c r="E459" s="135" t="s">
        <v>107</v>
      </c>
      <c r="F459" s="135" t="s">
        <v>578</v>
      </c>
      <c r="G459" s="136">
        <v>803615</v>
      </c>
      <c r="H459" s="137" t="s">
        <v>103</v>
      </c>
      <c r="I459" s="136">
        <v>64289</v>
      </c>
      <c r="J459" s="147">
        <v>867904</v>
      </c>
      <c r="K459" s="135" t="s">
        <v>578</v>
      </c>
      <c r="L459" s="135" t="s">
        <v>579</v>
      </c>
      <c r="M459" s="130" t="str">
        <f>+VLOOKUP(D459,[5]CHECK!D$2:M$1028,10,0)</f>
        <v>đã thanh toán 17.01.2025</v>
      </c>
    </row>
    <row r="460" spans="1:13" x14ac:dyDescent="0.25">
      <c r="A460" s="140">
        <v>2024</v>
      </c>
      <c r="B460" s="146">
        <v>45637</v>
      </c>
      <c r="C460" s="135" t="s">
        <v>1010</v>
      </c>
      <c r="D460" s="135">
        <v>70470</v>
      </c>
      <c r="E460" s="135" t="s">
        <v>107</v>
      </c>
      <c r="F460" s="135" t="s">
        <v>990</v>
      </c>
      <c r="G460" s="136">
        <v>3957995</v>
      </c>
      <c r="H460" s="137" t="s">
        <v>103</v>
      </c>
      <c r="I460" s="136">
        <v>316640</v>
      </c>
      <c r="J460" s="147">
        <v>4274635</v>
      </c>
      <c r="K460" s="135" t="s">
        <v>990</v>
      </c>
      <c r="L460" s="135" t="s">
        <v>991</v>
      </c>
      <c r="M460" s="130" t="str">
        <f>+VLOOKUP(D460,[5]CHECK!D$2:M$1028,10,0)</f>
        <v>đã thanh toán 17.01.2025</v>
      </c>
    </row>
    <row r="461" spans="1:13" x14ac:dyDescent="0.25">
      <c r="A461" s="140">
        <v>2024</v>
      </c>
      <c r="B461" s="146">
        <v>45637</v>
      </c>
      <c r="C461" s="135" t="s">
        <v>1011</v>
      </c>
      <c r="D461" s="135">
        <v>70471</v>
      </c>
      <c r="E461" s="135" t="s">
        <v>107</v>
      </c>
      <c r="F461" s="135" t="s">
        <v>591</v>
      </c>
      <c r="G461" s="136">
        <v>8717060</v>
      </c>
      <c r="H461" s="137" t="s">
        <v>103</v>
      </c>
      <c r="I461" s="136">
        <v>697365</v>
      </c>
      <c r="J461" s="147">
        <v>9414425</v>
      </c>
      <c r="K461" s="135" t="s">
        <v>591</v>
      </c>
      <c r="L461" s="135" t="s">
        <v>592</v>
      </c>
      <c r="M461" s="130" t="str">
        <f>+VLOOKUP(D461,[5]CHECK!D$2:M$1028,10,0)</f>
        <v>đã thanh toán 17.01.2025</v>
      </c>
    </row>
    <row r="462" spans="1:13" x14ac:dyDescent="0.25">
      <c r="A462" s="140">
        <v>2024</v>
      </c>
      <c r="B462" s="146">
        <v>45637</v>
      </c>
      <c r="C462" s="135" t="s">
        <v>1012</v>
      </c>
      <c r="D462" s="135">
        <v>70472</v>
      </c>
      <c r="E462" s="135" t="s">
        <v>107</v>
      </c>
      <c r="F462" s="135" t="s">
        <v>1013</v>
      </c>
      <c r="G462" s="136">
        <v>453612</v>
      </c>
      <c r="H462" s="137" t="s">
        <v>103</v>
      </c>
      <c r="I462" s="136">
        <v>36289</v>
      </c>
      <c r="J462" s="147">
        <v>489901</v>
      </c>
      <c r="K462" s="135" t="s">
        <v>1014</v>
      </c>
      <c r="L462" s="135" t="s">
        <v>1015</v>
      </c>
      <c r="M462" s="130" t="str">
        <f>+VLOOKUP(D462,[5]CHECK!D$2:M$1028,10,0)</f>
        <v>đã thanh toán 17.01.2025</v>
      </c>
    </row>
    <row r="463" spans="1:13" x14ac:dyDescent="0.25">
      <c r="A463" s="140">
        <v>2024</v>
      </c>
      <c r="B463" s="146">
        <v>45637</v>
      </c>
      <c r="C463" s="135" t="s">
        <v>1016</v>
      </c>
      <c r="D463" s="135">
        <v>70473</v>
      </c>
      <c r="E463" s="135" t="s">
        <v>107</v>
      </c>
      <c r="F463" s="135" t="s">
        <v>600</v>
      </c>
      <c r="G463" s="136">
        <v>5562710</v>
      </c>
      <c r="H463" s="137" t="s">
        <v>103</v>
      </c>
      <c r="I463" s="136">
        <v>445017</v>
      </c>
      <c r="J463" s="147">
        <v>6007727</v>
      </c>
      <c r="K463" s="135" t="s">
        <v>600</v>
      </c>
      <c r="L463" s="135" t="s">
        <v>601</v>
      </c>
      <c r="M463" s="130" t="str">
        <f>+VLOOKUP(D463,[5]CHECK!D$2:M$1028,10,0)</f>
        <v>đã thanh toán 17.01.2025</v>
      </c>
    </row>
    <row r="464" spans="1:13" x14ac:dyDescent="0.25">
      <c r="A464" s="140">
        <v>2024</v>
      </c>
      <c r="B464" s="146">
        <v>45638</v>
      </c>
      <c r="C464" s="135" t="s">
        <v>1017</v>
      </c>
      <c r="D464" s="135">
        <v>783</v>
      </c>
      <c r="E464" s="135" t="s">
        <v>1018</v>
      </c>
      <c r="F464" s="135" t="s">
        <v>1019</v>
      </c>
      <c r="G464" s="136">
        <v>-333174</v>
      </c>
      <c r="H464" s="137" t="s">
        <v>103</v>
      </c>
      <c r="I464" s="136">
        <v>-26654</v>
      </c>
      <c r="J464" s="147">
        <v>-359828</v>
      </c>
      <c r="K464" s="135" t="s">
        <v>1020</v>
      </c>
      <c r="L464" s="135" t="s">
        <v>1021</v>
      </c>
      <c r="M464" s="130" t="s">
        <v>1800</v>
      </c>
    </row>
    <row r="465" spans="1:13" x14ac:dyDescent="0.25">
      <c r="A465" s="140">
        <v>2024</v>
      </c>
      <c r="B465" s="146">
        <v>45638</v>
      </c>
      <c r="C465" s="135" t="s">
        <v>1022</v>
      </c>
      <c r="D465" s="135">
        <v>23938</v>
      </c>
      <c r="E465" s="135" t="s">
        <v>457</v>
      </c>
      <c r="F465" s="135" t="s">
        <v>1023</v>
      </c>
      <c r="G465" s="136">
        <v>-412790</v>
      </c>
      <c r="H465" s="137" t="s">
        <v>103</v>
      </c>
      <c r="I465" s="136">
        <v>-33023</v>
      </c>
      <c r="J465" s="147">
        <v>-445813</v>
      </c>
      <c r="K465" s="135" t="s">
        <v>104</v>
      </c>
      <c r="L465" s="135" t="s">
        <v>105</v>
      </c>
      <c r="M465" s="130" t="s">
        <v>1800</v>
      </c>
    </row>
    <row r="466" spans="1:13" x14ac:dyDescent="0.25">
      <c r="A466" s="140">
        <v>2024</v>
      </c>
      <c r="B466" s="146">
        <v>45638</v>
      </c>
      <c r="C466" s="135" t="s">
        <v>1024</v>
      </c>
      <c r="D466" s="135">
        <v>23939</v>
      </c>
      <c r="E466" s="135" t="s">
        <v>457</v>
      </c>
      <c r="F466" s="135" t="s">
        <v>1025</v>
      </c>
      <c r="G466" s="136">
        <v>-388678</v>
      </c>
      <c r="H466" s="137" t="s">
        <v>103</v>
      </c>
      <c r="I466" s="136">
        <v>-31094</v>
      </c>
      <c r="J466" s="147">
        <v>-419772</v>
      </c>
      <c r="K466" s="135" t="s">
        <v>104</v>
      </c>
      <c r="L466" s="135" t="s">
        <v>105</v>
      </c>
      <c r="M466" s="130" t="s">
        <v>1800</v>
      </c>
    </row>
    <row r="467" spans="1:13" x14ac:dyDescent="0.25">
      <c r="A467" s="140">
        <v>2024</v>
      </c>
      <c r="B467" s="146">
        <v>45638</v>
      </c>
      <c r="C467" s="135" t="s">
        <v>1026</v>
      </c>
      <c r="D467" s="135">
        <v>70480</v>
      </c>
      <c r="E467" s="135" t="s">
        <v>107</v>
      </c>
      <c r="F467" s="135" t="s">
        <v>358</v>
      </c>
      <c r="G467" s="136">
        <v>3409850</v>
      </c>
      <c r="H467" s="137" t="s">
        <v>103</v>
      </c>
      <c r="I467" s="136">
        <v>272788</v>
      </c>
      <c r="J467" s="147">
        <v>3682638</v>
      </c>
      <c r="K467" s="135" t="s">
        <v>358</v>
      </c>
      <c r="L467" s="135" t="s">
        <v>359</v>
      </c>
      <c r="M467" s="130" t="str">
        <f>+VLOOKUP(D467,[5]CHECK!D$2:M$1028,10,0)</f>
        <v>đã thanh toán 17.01.2025</v>
      </c>
    </row>
    <row r="468" spans="1:13" x14ac:dyDescent="0.25">
      <c r="A468" s="140">
        <v>2024</v>
      </c>
      <c r="B468" s="146">
        <v>45638</v>
      </c>
      <c r="C468" s="135" t="s">
        <v>1027</v>
      </c>
      <c r="D468" s="135">
        <v>70482</v>
      </c>
      <c r="E468" s="135" t="s">
        <v>107</v>
      </c>
      <c r="F468" s="135" t="s">
        <v>167</v>
      </c>
      <c r="G468" s="136">
        <v>4647450</v>
      </c>
      <c r="H468" s="137" t="s">
        <v>103</v>
      </c>
      <c r="I468" s="136">
        <v>371796</v>
      </c>
      <c r="J468" s="147">
        <v>5019246</v>
      </c>
      <c r="K468" s="135" t="s">
        <v>167</v>
      </c>
      <c r="L468" s="135" t="s">
        <v>168</v>
      </c>
      <c r="M468" s="130" t="str">
        <f>+VLOOKUP(D468,[5]CHECK!D$2:M$1028,10,0)</f>
        <v>đã thanh toán 17.01.2025</v>
      </c>
    </row>
    <row r="469" spans="1:13" x14ac:dyDescent="0.25">
      <c r="A469" s="140">
        <v>2024</v>
      </c>
      <c r="B469" s="146">
        <v>45638</v>
      </c>
      <c r="C469" s="135" t="s">
        <v>1028</v>
      </c>
      <c r="D469" s="135">
        <v>70483</v>
      </c>
      <c r="E469" s="135" t="s">
        <v>107</v>
      </c>
      <c r="F469" s="135" t="s">
        <v>167</v>
      </c>
      <c r="G469" s="136">
        <v>1590750</v>
      </c>
      <c r="H469" s="137" t="s">
        <v>103</v>
      </c>
      <c r="I469" s="136">
        <v>127260</v>
      </c>
      <c r="J469" s="147">
        <v>1718010</v>
      </c>
      <c r="K469" s="135" t="s">
        <v>167</v>
      </c>
      <c r="L469" s="135" t="s">
        <v>168</v>
      </c>
      <c r="M469" s="130" t="str">
        <f>+VLOOKUP(D469,[5]CHECK!D$2:M$1028,10,0)</f>
        <v>đã thanh toán 23.01.2025</v>
      </c>
    </row>
    <row r="470" spans="1:13" x14ac:dyDescent="0.25">
      <c r="A470" s="140">
        <v>2024</v>
      </c>
      <c r="B470" s="146">
        <v>45638</v>
      </c>
      <c r="C470" s="135" t="s">
        <v>1029</v>
      </c>
      <c r="D470" s="135">
        <v>70484</v>
      </c>
      <c r="E470" s="135" t="s">
        <v>107</v>
      </c>
      <c r="F470" s="135" t="s">
        <v>1030</v>
      </c>
      <c r="G470" s="136">
        <v>602607</v>
      </c>
      <c r="H470" s="137" t="s">
        <v>103</v>
      </c>
      <c r="I470" s="136">
        <v>48209</v>
      </c>
      <c r="J470" s="147">
        <v>650816</v>
      </c>
      <c r="K470" s="135" t="s">
        <v>104</v>
      </c>
      <c r="L470" s="135" t="s">
        <v>105</v>
      </c>
      <c r="M470" s="130" t="str">
        <f>+VLOOKUP(D470,[5]CHECK!D$2:M$1028,10,0)</f>
        <v>đã thanh toán 17.01.2025</v>
      </c>
    </row>
    <row r="471" spans="1:13" x14ac:dyDescent="0.25">
      <c r="A471" s="140">
        <v>2024</v>
      </c>
      <c r="B471" s="146">
        <v>45638</v>
      </c>
      <c r="C471" s="135" t="s">
        <v>1031</v>
      </c>
      <c r="D471" s="135">
        <v>70485</v>
      </c>
      <c r="E471" s="135" t="s">
        <v>107</v>
      </c>
      <c r="F471" s="135" t="s">
        <v>1032</v>
      </c>
      <c r="G471" s="136">
        <v>1718505</v>
      </c>
      <c r="H471" s="137" t="s">
        <v>103</v>
      </c>
      <c r="I471" s="136">
        <v>137480</v>
      </c>
      <c r="J471" s="147">
        <v>1855985</v>
      </c>
      <c r="K471" s="135" t="s">
        <v>1014</v>
      </c>
      <c r="L471" s="135" t="s">
        <v>1015</v>
      </c>
      <c r="M471" s="130" t="str">
        <f>+VLOOKUP(D471,[5]CHECK!D$2:M$1028,10,0)</f>
        <v>đã thanh toán 17.01.2025</v>
      </c>
    </row>
    <row r="472" spans="1:13" x14ac:dyDescent="0.25">
      <c r="A472" s="140">
        <v>2024</v>
      </c>
      <c r="B472" s="146">
        <v>45638</v>
      </c>
      <c r="C472" s="135" t="s">
        <v>1033</v>
      </c>
      <c r="D472" s="135">
        <v>70488</v>
      </c>
      <c r="E472" s="135" t="s">
        <v>107</v>
      </c>
      <c r="F472" s="135" t="s">
        <v>519</v>
      </c>
      <c r="G472" s="136">
        <v>2221785</v>
      </c>
      <c r="H472" s="137" t="s">
        <v>103</v>
      </c>
      <c r="I472" s="136">
        <v>177743</v>
      </c>
      <c r="J472" s="147">
        <v>2399528</v>
      </c>
      <c r="K472" s="135" t="s">
        <v>519</v>
      </c>
      <c r="L472" s="135" t="s">
        <v>520</v>
      </c>
      <c r="M472" s="130" t="str">
        <f>+VLOOKUP(D472,[5]CHECK!D$2:M$1028,10,0)</f>
        <v>đã thanh toán 17.01.2025</v>
      </c>
    </row>
    <row r="473" spans="1:13" x14ac:dyDescent="0.25">
      <c r="A473" s="140">
        <v>2024</v>
      </c>
      <c r="B473" s="146">
        <v>45638</v>
      </c>
      <c r="C473" s="135" t="s">
        <v>1034</v>
      </c>
      <c r="D473" s="135">
        <v>70489</v>
      </c>
      <c r="E473" s="135" t="s">
        <v>107</v>
      </c>
      <c r="F473" s="135" t="s">
        <v>519</v>
      </c>
      <c r="G473" s="136">
        <v>551250</v>
      </c>
      <c r="H473" s="137" t="s">
        <v>103</v>
      </c>
      <c r="I473" s="136">
        <v>44100</v>
      </c>
      <c r="J473" s="147">
        <v>595350</v>
      </c>
      <c r="K473" s="135" t="s">
        <v>519</v>
      </c>
      <c r="L473" s="135" t="s">
        <v>520</v>
      </c>
      <c r="M473" s="130" t="str">
        <f>+VLOOKUP(D473,[5]CHECK!D$2:M$1028,10,0)</f>
        <v>đã thanh toán 23.01.2025</v>
      </c>
    </row>
    <row r="474" spans="1:13" x14ac:dyDescent="0.25">
      <c r="A474" s="140">
        <v>2024</v>
      </c>
      <c r="B474" s="146">
        <v>45638</v>
      </c>
      <c r="C474" s="135" t="s">
        <v>1035</v>
      </c>
      <c r="D474" s="135">
        <v>70531</v>
      </c>
      <c r="E474" s="135" t="s">
        <v>107</v>
      </c>
      <c r="F474" s="135" t="s">
        <v>171</v>
      </c>
      <c r="G474" s="136">
        <v>1135770</v>
      </c>
      <c r="H474" s="137" t="s">
        <v>103</v>
      </c>
      <c r="I474" s="136">
        <v>90862</v>
      </c>
      <c r="J474" s="147">
        <v>1226632</v>
      </c>
      <c r="K474" s="135" t="s">
        <v>171</v>
      </c>
      <c r="L474" s="135" t="s">
        <v>172</v>
      </c>
      <c r="M474" s="130" t="str">
        <f>+VLOOKUP(D474,[5]CHECK!D$2:M$1028,10,0)</f>
        <v>đã thanh toán 17.01.2025</v>
      </c>
    </row>
    <row r="475" spans="1:13" x14ac:dyDescent="0.25">
      <c r="A475" s="140">
        <v>2024</v>
      </c>
      <c r="B475" s="146">
        <v>45638</v>
      </c>
      <c r="C475" s="135" t="s">
        <v>1036</v>
      </c>
      <c r="D475" s="135">
        <v>70750</v>
      </c>
      <c r="E475" s="135" t="s">
        <v>107</v>
      </c>
      <c r="F475" s="135" t="s">
        <v>605</v>
      </c>
      <c r="G475" s="136">
        <v>1060500</v>
      </c>
      <c r="H475" s="137" t="s">
        <v>103</v>
      </c>
      <c r="I475" s="136">
        <v>84840</v>
      </c>
      <c r="J475" s="147">
        <v>1145340</v>
      </c>
      <c r="K475" s="135" t="s">
        <v>605</v>
      </c>
      <c r="L475" s="135" t="s">
        <v>606</v>
      </c>
      <c r="M475" s="130" t="str">
        <f>+VLOOKUP(D475,[5]CHECK!D$2:M$1028,10,0)</f>
        <v>đã thanh toán 23.01.2025</v>
      </c>
    </row>
    <row r="476" spans="1:13" x14ac:dyDescent="0.25">
      <c r="A476" s="140">
        <v>2024</v>
      </c>
      <c r="B476" s="146">
        <v>45638</v>
      </c>
      <c r="C476" s="135" t="s">
        <v>1037</v>
      </c>
      <c r="D476" s="135">
        <v>71035</v>
      </c>
      <c r="E476" s="135" t="s">
        <v>107</v>
      </c>
      <c r="F476" s="135" t="s">
        <v>1038</v>
      </c>
      <c r="G476" s="136">
        <v>1078064</v>
      </c>
      <c r="H476" s="137" t="s">
        <v>103</v>
      </c>
      <c r="I476" s="136">
        <v>86245</v>
      </c>
      <c r="J476" s="147">
        <v>1164309</v>
      </c>
      <c r="K476" s="135" t="s">
        <v>104</v>
      </c>
      <c r="L476" s="135" t="s">
        <v>105</v>
      </c>
      <c r="M476" s="130" t="str">
        <f>+VLOOKUP(D476,[5]CHECK!D$2:M$1028,10,0)</f>
        <v>đã thanh toán 17.01.2025</v>
      </c>
    </row>
    <row r="477" spans="1:13" x14ac:dyDescent="0.25">
      <c r="A477" s="140">
        <v>2024</v>
      </c>
      <c r="B477" s="146">
        <v>45638</v>
      </c>
      <c r="C477" s="135" t="s">
        <v>1039</v>
      </c>
      <c r="D477" s="135">
        <v>71036</v>
      </c>
      <c r="E477" s="135" t="s">
        <v>107</v>
      </c>
      <c r="F477" s="135" t="s">
        <v>802</v>
      </c>
      <c r="G477" s="136">
        <v>858225</v>
      </c>
      <c r="H477" s="137" t="s">
        <v>103</v>
      </c>
      <c r="I477" s="136">
        <v>68658</v>
      </c>
      <c r="J477" s="147">
        <v>926883</v>
      </c>
      <c r="K477" s="135" t="s">
        <v>104</v>
      </c>
      <c r="L477" s="135" t="s">
        <v>105</v>
      </c>
      <c r="M477" s="130" t="str">
        <f>+VLOOKUP(D477,[5]CHECK!D$2:M$1028,10,0)</f>
        <v>đã thanh toán 17.01.2025</v>
      </c>
    </row>
    <row r="478" spans="1:13" x14ac:dyDescent="0.25">
      <c r="A478" s="140">
        <v>2024</v>
      </c>
      <c r="B478" s="146">
        <v>45638</v>
      </c>
      <c r="C478" s="135" t="s">
        <v>1040</v>
      </c>
      <c r="D478" s="135">
        <v>71037</v>
      </c>
      <c r="E478" s="135" t="s">
        <v>107</v>
      </c>
      <c r="F478" s="135" t="s">
        <v>368</v>
      </c>
      <c r="G478" s="136">
        <v>1590750</v>
      </c>
      <c r="H478" s="137" t="s">
        <v>103</v>
      </c>
      <c r="I478" s="136">
        <v>127260</v>
      </c>
      <c r="J478" s="147">
        <v>1718010</v>
      </c>
      <c r="K478" s="135" t="s">
        <v>368</v>
      </c>
      <c r="L478" s="135" t="s">
        <v>369</v>
      </c>
      <c r="M478" s="130" t="str">
        <f>+VLOOKUP(D478,[5]CHECK!D$2:M$1028,10,0)</f>
        <v>đã thanh toán 23.01.2025</v>
      </c>
    </row>
    <row r="479" spans="1:13" x14ac:dyDescent="0.25">
      <c r="A479" s="140">
        <v>2024</v>
      </c>
      <c r="B479" s="146">
        <v>45638</v>
      </c>
      <c r="C479" s="135" t="s">
        <v>1041</v>
      </c>
      <c r="D479" s="135">
        <v>71242</v>
      </c>
      <c r="E479" s="135" t="s">
        <v>107</v>
      </c>
      <c r="F479" s="135" t="s">
        <v>1042</v>
      </c>
      <c r="G479" s="136">
        <v>517293</v>
      </c>
      <c r="H479" s="137" t="s">
        <v>103</v>
      </c>
      <c r="I479" s="136">
        <v>41383</v>
      </c>
      <c r="J479" s="147">
        <v>558676</v>
      </c>
      <c r="K479" s="135" t="s">
        <v>104</v>
      </c>
      <c r="L479" s="135" t="s">
        <v>105</v>
      </c>
      <c r="M479" s="130" t="str">
        <f>+VLOOKUP(D479,[5]CHECK!D$2:M$1028,10,0)</f>
        <v>đã thanh toán 17.01.2025</v>
      </c>
    </row>
    <row r="480" spans="1:13" x14ac:dyDescent="0.25">
      <c r="A480" s="140">
        <v>2024</v>
      </c>
      <c r="B480" s="146">
        <v>45638</v>
      </c>
      <c r="C480" s="135" t="s">
        <v>1043</v>
      </c>
      <c r="D480" s="135">
        <v>71243</v>
      </c>
      <c r="E480" s="135" t="s">
        <v>107</v>
      </c>
      <c r="F480" s="135" t="s">
        <v>1044</v>
      </c>
      <c r="G480" s="136">
        <v>1458987</v>
      </c>
      <c r="H480" s="137" t="s">
        <v>103</v>
      </c>
      <c r="I480" s="136">
        <v>116719</v>
      </c>
      <c r="J480" s="147">
        <v>1575706</v>
      </c>
      <c r="K480" s="135" t="s">
        <v>104</v>
      </c>
      <c r="L480" s="135" t="s">
        <v>105</v>
      </c>
      <c r="M480" s="130" t="str">
        <f>+VLOOKUP(D480,[5]CHECK!D$2:M$1028,10,0)</f>
        <v>đã thanh toán 17.01.2025</v>
      </c>
    </row>
    <row r="481" spans="1:13" x14ac:dyDescent="0.25">
      <c r="A481" s="140">
        <v>2024</v>
      </c>
      <c r="B481" s="146">
        <v>45638</v>
      </c>
      <c r="C481" s="135" t="s">
        <v>1045</v>
      </c>
      <c r="D481" s="135">
        <v>71245</v>
      </c>
      <c r="E481" s="135" t="s">
        <v>107</v>
      </c>
      <c r="F481" s="135" t="s">
        <v>127</v>
      </c>
      <c r="G481" s="136">
        <v>553467</v>
      </c>
      <c r="H481" s="137" t="s">
        <v>103</v>
      </c>
      <c r="I481" s="136">
        <v>44277</v>
      </c>
      <c r="J481" s="147">
        <v>597744</v>
      </c>
      <c r="K481" s="135" t="s">
        <v>104</v>
      </c>
      <c r="L481" s="135" t="s">
        <v>105</v>
      </c>
      <c r="M481" s="130" t="str">
        <f>+VLOOKUP(D481,[5]CHECK!D$2:M$1028,10,0)</f>
        <v>đã thanh toán 17.01.2025</v>
      </c>
    </row>
    <row r="482" spans="1:13" x14ac:dyDescent="0.25">
      <c r="A482" s="140">
        <v>2024</v>
      </c>
      <c r="B482" s="146">
        <v>45638</v>
      </c>
      <c r="C482" s="135" t="s">
        <v>1046</v>
      </c>
      <c r="D482" s="135">
        <v>71247</v>
      </c>
      <c r="E482" s="135" t="s">
        <v>107</v>
      </c>
      <c r="F482" s="135" t="s">
        <v>572</v>
      </c>
      <c r="G482" s="136">
        <v>1590750</v>
      </c>
      <c r="H482" s="137" t="s">
        <v>103</v>
      </c>
      <c r="I482" s="136">
        <v>127260</v>
      </c>
      <c r="J482" s="147">
        <v>1718010</v>
      </c>
      <c r="K482" s="135" t="s">
        <v>355</v>
      </c>
      <c r="L482" s="135" t="s">
        <v>356</v>
      </c>
      <c r="M482" s="130" t="str">
        <f>+VLOOKUP(D482,[5]CHECK!D$2:M$1028,10,0)</f>
        <v>đã thanh toán 23.01.2025</v>
      </c>
    </row>
    <row r="483" spans="1:13" x14ac:dyDescent="0.25">
      <c r="A483" s="140">
        <v>2024</v>
      </c>
      <c r="B483" s="146">
        <v>45638</v>
      </c>
      <c r="C483" s="135" t="s">
        <v>1047</v>
      </c>
      <c r="D483" s="135">
        <v>71248</v>
      </c>
      <c r="E483" s="135" t="s">
        <v>107</v>
      </c>
      <c r="F483" s="135" t="s">
        <v>564</v>
      </c>
      <c r="G483" s="136">
        <v>371250</v>
      </c>
      <c r="H483" s="137" t="s">
        <v>103</v>
      </c>
      <c r="I483" s="136">
        <v>29700</v>
      </c>
      <c r="J483" s="147">
        <v>400950</v>
      </c>
      <c r="K483" s="135" t="s">
        <v>104</v>
      </c>
      <c r="L483" s="135" t="s">
        <v>105</v>
      </c>
      <c r="M483" s="130" t="str">
        <f>+VLOOKUP(D483,[5]CHECK!D$2:M$1028,10,0)</f>
        <v>đã thanh toán 17.01.2025</v>
      </c>
    </row>
    <row r="484" spans="1:13" x14ac:dyDescent="0.25">
      <c r="A484" s="140">
        <v>2024</v>
      </c>
      <c r="B484" s="146">
        <v>45638</v>
      </c>
      <c r="C484" s="135" t="s">
        <v>1048</v>
      </c>
      <c r="D484" s="135">
        <v>71249</v>
      </c>
      <c r="E484" s="135" t="s">
        <v>107</v>
      </c>
      <c r="F484" s="135" t="s">
        <v>76</v>
      </c>
      <c r="G484" s="136">
        <v>681475</v>
      </c>
      <c r="H484" s="137" t="s">
        <v>103</v>
      </c>
      <c r="I484" s="136">
        <v>54518</v>
      </c>
      <c r="J484" s="147">
        <v>735993</v>
      </c>
      <c r="K484" s="135" t="s">
        <v>104</v>
      </c>
      <c r="L484" s="135" t="s">
        <v>105</v>
      </c>
      <c r="M484" s="130" t="str">
        <f>+VLOOKUP(D484,[5]CHECK!D$2:M$1028,10,0)</f>
        <v>đã thanh toán 17.01.2025</v>
      </c>
    </row>
    <row r="485" spans="1:13" x14ac:dyDescent="0.25">
      <c r="A485" s="140">
        <v>2024</v>
      </c>
      <c r="B485" s="146">
        <v>45638</v>
      </c>
      <c r="C485" s="135" t="s">
        <v>1049</v>
      </c>
      <c r="D485" s="135">
        <v>71251</v>
      </c>
      <c r="E485" s="135" t="s">
        <v>107</v>
      </c>
      <c r="F485" s="135" t="s">
        <v>1050</v>
      </c>
      <c r="G485" s="136">
        <v>659155</v>
      </c>
      <c r="H485" s="137" t="s">
        <v>103</v>
      </c>
      <c r="I485" s="136">
        <v>52732</v>
      </c>
      <c r="J485" s="147">
        <v>711887</v>
      </c>
      <c r="K485" s="135" t="s">
        <v>104</v>
      </c>
      <c r="L485" s="135" t="s">
        <v>105</v>
      </c>
      <c r="M485" s="130" t="str">
        <f>+VLOOKUP(D485,[5]CHECK!D$2:M$1028,10,0)</f>
        <v>đã thanh toán 17.01.2025</v>
      </c>
    </row>
    <row r="486" spans="1:13" x14ac:dyDescent="0.25">
      <c r="A486" s="140">
        <v>2024</v>
      </c>
      <c r="B486" s="146">
        <v>45638</v>
      </c>
      <c r="C486" s="135" t="s">
        <v>1051</v>
      </c>
      <c r="D486" s="135">
        <v>71253</v>
      </c>
      <c r="E486" s="135" t="s">
        <v>107</v>
      </c>
      <c r="F486" s="135" t="s">
        <v>1052</v>
      </c>
      <c r="G486" s="136">
        <v>690372</v>
      </c>
      <c r="H486" s="137" t="s">
        <v>103</v>
      </c>
      <c r="I486" s="136">
        <v>55230</v>
      </c>
      <c r="J486" s="147">
        <v>745602</v>
      </c>
      <c r="K486" s="135" t="s">
        <v>104</v>
      </c>
      <c r="L486" s="135" t="s">
        <v>105</v>
      </c>
      <c r="M486" s="130" t="str">
        <f>+VLOOKUP(D486,[5]CHECK!D$2:M$1028,10,0)</f>
        <v>đã thanh toán 17.01.2025</v>
      </c>
    </row>
    <row r="487" spans="1:13" x14ac:dyDescent="0.25">
      <c r="A487" s="140">
        <v>2024</v>
      </c>
      <c r="B487" s="146">
        <v>45638</v>
      </c>
      <c r="C487" s="135" t="s">
        <v>1053</v>
      </c>
      <c r="D487" s="135">
        <v>71254</v>
      </c>
      <c r="E487" s="135" t="s">
        <v>107</v>
      </c>
      <c r="F487" s="135" t="s">
        <v>1054</v>
      </c>
      <c r="G487" s="136">
        <v>810810</v>
      </c>
      <c r="H487" s="137" t="s">
        <v>103</v>
      </c>
      <c r="I487" s="136">
        <v>64865</v>
      </c>
      <c r="J487" s="147">
        <v>875675</v>
      </c>
      <c r="K487" s="135" t="s">
        <v>104</v>
      </c>
      <c r="L487" s="135" t="s">
        <v>105</v>
      </c>
      <c r="M487" s="130" t="str">
        <f>+VLOOKUP(D487,[5]CHECK!D$2:M$1028,10,0)</f>
        <v>đã thanh toán 17.01.2025</v>
      </c>
    </row>
    <row r="488" spans="1:13" x14ac:dyDescent="0.25">
      <c r="A488" s="140">
        <v>2024</v>
      </c>
      <c r="B488" s="146">
        <v>45638</v>
      </c>
      <c r="C488" s="135" t="s">
        <v>1055</v>
      </c>
      <c r="D488" s="135">
        <v>71255</v>
      </c>
      <c r="E488" s="135" t="s">
        <v>107</v>
      </c>
      <c r="F488" s="135" t="s">
        <v>1056</v>
      </c>
      <c r="G488" s="136">
        <v>638226</v>
      </c>
      <c r="H488" s="137" t="s">
        <v>103</v>
      </c>
      <c r="I488" s="136">
        <v>51058</v>
      </c>
      <c r="J488" s="147">
        <v>689284</v>
      </c>
      <c r="K488" s="135" t="s">
        <v>104</v>
      </c>
      <c r="L488" s="135" t="s">
        <v>105</v>
      </c>
      <c r="M488" s="130" t="str">
        <f>+VLOOKUP(D488,[5]CHECK!D$2:M$1028,10,0)</f>
        <v>đã thanh toán 17.01.2025</v>
      </c>
    </row>
    <row r="489" spans="1:13" x14ac:dyDescent="0.25">
      <c r="A489" s="140">
        <v>2024</v>
      </c>
      <c r="B489" s="146">
        <v>45638</v>
      </c>
      <c r="C489" s="135" t="s">
        <v>1057</v>
      </c>
      <c r="D489" s="135">
        <v>71256</v>
      </c>
      <c r="E489" s="135" t="s">
        <v>107</v>
      </c>
      <c r="F489" s="135" t="s">
        <v>1058</v>
      </c>
      <c r="G489" s="136">
        <v>1163215</v>
      </c>
      <c r="H489" s="137" t="s">
        <v>103</v>
      </c>
      <c r="I489" s="136">
        <v>93057</v>
      </c>
      <c r="J489" s="147">
        <v>1256272</v>
      </c>
      <c r="K489" s="135" t="s">
        <v>104</v>
      </c>
      <c r="L489" s="135" t="s">
        <v>105</v>
      </c>
      <c r="M489" s="130" t="str">
        <f>+VLOOKUP(D489,[5]CHECK!D$2:M$1028,10,0)</f>
        <v>đã thanh toán 17.01.2025</v>
      </c>
    </row>
    <row r="490" spans="1:13" x14ac:dyDescent="0.25">
      <c r="A490" s="140">
        <v>2024</v>
      </c>
      <c r="B490" s="146">
        <v>45638</v>
      </c>
      <c r="C490" s="135" t="s">
        <v>1059</v>
      </c>
      <c r="D490" s="135">
        <v>71258</v>
      </c>
      <c r="E490" s="135" t="s">
        <v>107</v>
      </c>
      <c r="F490" s="135" t="s">
        <v>1060</v>
      </c>
      <c r="G490" s="136">
        <v>1384095</v>
      </c>
      <c r="H490" s="137" t="s">
        <v>103</v>
      </c>
      <c r="I490" s="136">
        <v>110728</v>
      </c>
      <c r="J490" s="147">
        <v>1494823</v>
      </c>
      <c r="K490" s="135" t="s">
        <v>1060</v>
      </c>
      <c r="L490" s="135" t="s">
        <v>1061</v>
      </c>
      <c r="M490" s="130" t="str">
        <f>+VLOOKUP(D490,[5]CHECK!D$2:M$1028,10,0)</f>
        <v>đã thanh toán 17.01.2025</v>
      </c>
    </row>
    <row r="491" spans="1:13" x14ac:dyDescent="0.25">
      <c r="A491" s="140">
        <v>2024</v>
      </c>
      <c r="B491" s="146">
        <v>45638</v>
      </c>
      <c r="C491" s="135" t="s">
        <v>1062</v>
      </c>
      <c r="D491" s="135">
        <v>71259</v>
      </c>
      <c r="E491" s="135" t="s">
        <v>107</v>
      </c>
      <c r="F491" s="135" t="s">
        <v>1063</v>
      </c>
      <c r="G491" s="136">
        <v>567885</v>
      </c>
      <c r="H491" s="137" t="s">
        <v>103</v>
      </c>
      <c r="I491" s="136">
        <v>45431</v>
      </c>
      <c r="J491" s="147">
        <v>613316</v>
      </c>
      <c r="K491" s="135" t="s">
        <v>188</v>
      </c>
      <c r="L491" s="135" t="s">
        <v>189</v>
      </c>
      <c r="M491" s="130" t="str">
        <f>+VLOOKUP(D491,[5]CHECK!D$2:M$1028,10,0)</f>
        <v>đã thanh toán 17.01.2025</v>
      </c>
    </row>
    <row r="492" spans="1:13" x14ac:dyDescent="0.25">
      <c r="A492" s="140">
        <v>2024</v>
      </c>
      <c r="B492" s="146">
        <v>45638</v>
      </c>
      <c r="C492" s="135" t="s">
        <v>1064</v>
      </c>
      <c r="D492" s="135">
        <v>71260</v>
      </c>
      <c r="E492" s="135" t="s">
        <v>107</v>
      </c>
      <c r="F492" s="135" t="s">
        <v>1065</v>
      </c>
      <c r="G492" s="136">
        <v>659606</v>
      </c>
      <c r="H492" s="137" t="s">
        <v>103</v>
      </c>
      <c r="I492" s="136">
        <v>52768</v>
      </c>
      <c r="J492" s="147">
        <v>712374</v>
      </c>
      <c r="K492" s="135" t="s">
        <v>188</v>
      </c>
      <c r="L492" s="135" t="s">
        <v>189</v>
      </c>
      <c r="M492" s="130" t="str">
        <f>+VLOOKUP(D492,[5]CHECK!D$2:M$1028,10,0)</f>
        <v>đã thanh toán 17.01.2025</v>
      </c>
    </row>
    <row r="493" spans="1:13" x14ac:dyDescent="0.25">
      <c r="A493" s="140">
        <v>2024</v>
      </c>
      <c r="B493" s="146">
        <v>45638</v>
      </c>
      <c r="C493" s="135" t="s">
        <v>1066</v>
      </c>
      <c r="D493" s="135">
        <v>71268</v>
      </c>
      <c r="E493" s="135" t="s">
        <v>107</v>
      </c>
      <c r="F493" s="135" t="s">
        <v>523</v>
      </c>
      <c r="G493" s="136">
        <v>4193980</v>
      </c>
      <c r="H493" s="137" t="s">
        <v>103</v>
      </c>
      <c r="I493" s="136">
        <v>335518</v>
      </c>
      <c r="J493" s="147">
        <v>4529498</v>
      </c>
      <c r="K493" s="135" t="s">
        <v>523</v>
      </c>
      <c r="L493" s="135" t="s">
        <v>524</v>
      </c>
      <c r="M493" s="130" t="str">
        <f>+VLOOKUP(D493,[5]CHECK!D$2:M$1028,10,0)</f>
        <v>đã thanh toán 17.01.2025</v>
      </c>
    </row>
    <row r="494" spans="1:13" x14ac:dyDescent="0.25">
      <c r="A494" s="140">
        <v>2024</v>
      </c>
      <c r="B494" s="146">
        <v>45638</v>
      </c>
      <c r="C494" s="135" t="s">
        <v>1067</v>
      </c>
      <c r="D494" s="135">
        <v>71274</v>
      </c>
      <c r="E494" s="135" t="s">
        <v>107</v>
      </c>
      <c r="F494" s="135" t="s">
        <v>78</v>
      </c>
      <c r="G494" s="136">
        <v>2085660</v>
      </c>
      <c r="H494" s="137" t="s">
        <v>103</v>
      </c>
      <c r="I494" s="136">
        <v>166853</v>
      </c>
      <c r="J494" s="147">
        <v>2252513</v>
      </c>
      <c r="K494" s="135" t="s">
        <v>108</v>
      </c>
      <c r="L494" s="135" t="s">
        <v>109</v>
      </c>
      <c r="M494" s="130" t="str">
        <f>+VLOOKUP(D494,[5]CHECK!D$2:M$1028,10,0)</f>
        <v>đã thanh toán 17.01.2025</v>
      </c>
    </row>
    <row r="495" spans="1:13" x14ac:dyDescent="0.25">
      <c r="A495" s="140">
        <v>2024</v>
      </c>
      <c r="B495" s="146">
        <v>45638</v>
      </c>
      <c r="C495" s="135" t="s">
        <v>1068</v>
      </c>
      <c r="D495" s="135">
        <v>71294</v>
      </c>
      <c r="E495" s="135" t="s">
        <v>107</v>
      </c>
      <c r="F495" s="135" t="s">
        <v>647</v>
      </c>
      <c r="G495" s="136">
        <v>530250</v>
      </c>
      <c r="H495" s="137" t="s">
        <v>103</v>
      </c>
      <c r="I495" s="136">
        <v>42420</v>
      </c>
      <c r="J495" s="147">
        <v>572670</v>
      </c>
      <c r="K495" s="135" t="s">
        <v>647</v>
      </c>
      <c r="L495" s="135" t="s">
        <v>648</v>
      </c>
      <c r="M495" s="130" t="str">
        <f>+VLOOKUP(D495,[5]CHECK!D$2:M$1028,10,0)</f>
        <v>đã thanh toán 23.01.2025</v>
      </c>
    </row>
    <row r="496" spans="1:13" x14ac:dyDescent="0.25">
      <c r="A496" s="140">
        <v>2024</v>
      </c>
      <c r="B496" s="146">
        <v>45638</v>
      </c>
      <c r="C496" s="135" t="s">
        <v>1069</v>
      </c>
      <c r="D496" s="135">
        <v>71295</v>
      </c>
      <c r="E496" s="135" t="s">
        <v>107</v>
      </c>
      <c r="F496" s="135" t="s">
        <v>212</v>
      </c>
      <c r="G496" s="136">
        <v>1590750</v>
      </c>
      <c r="H496" s="137" t="s">
        <v>103</v>
      </c>
      <c r="I496" s="136">
        <v>127260</v>
      </c>
      <c r="J496" s="147">
        <v>1718010</v>
      </c>
      <c r="K496" s="135" t="s">
        <v>212</v>
      </c>
      <c r="L496" s="135" t="s">
        <v>213</v>
      </c>
      <c r="M496" s="130" t="str">
        <f>+VLOOKUP(D496,[5]CHECK!D$2:M$1028,10,0)</f>
        <v>đã thanh toán 23.01.2025</v>
      </c>
    </row>
    <row r="497" spans="1:13" x14ac:dyDescent="0.25">
      <c r="A497" s="140">
        <v>2024</v>
      </c>
      <c r="B497" s="146">
        <v>45638</v>
      </c>
      <c r="C497" s="135" t="s">
        <v>1070</v>
      </c>
      <c r="D497" s="135">
        <v>71296</v>
      </c>
      <c r="E497" s="135" t="s">
        <v>107</v>
      </c>
      <c r="F497" s="135" t="s">
        <v>212</v>
      </c>
      <c r="G497" s="136">
        <v>551250</v>
      </c>
      <c r="H497" s="137" t="s">
        <v>103</v>
      </c>
      <c r="I497" s="136">
        <v>44100</v>
      </c>
      <c r="J497" s="147">
        <v>595350</v>
      </c>
      <c r="K497" s="135" t="s">
        <v>212</v>
      </c>
      <c r="L497" s="135" t="s">
        <v>213</v>
      </c>
      <c r="M497" s="130" t="str">
        <f>+VLOOKUP(D497,[5]CHECK!D$2:M$1028,10,0)</f>
        <v>đã thanh toán 23.01.2025</v>
      </c>
    </row>
    <row r="498" spans="1:13" x14ac:dyDescent="0.25">
      <c r="A498" s="140">
        <v>2024</v>
      </c>
      <c r="B498" s="146">
        <v>45638</v>
      </c>
      <c r="C498" s="135" t="s">
        <v>1071</v>
      </c>
      <c r="D498" s="135">
        <v>71297</v>
      </c>
      <c r="E498" s="135" t="s">
        <v>107</v>
      </c>
      <c r="F498" s="135" t="s">
        <v>212</v>
      </c>
      <c r="G498" s="136">
        <v>2273795</v>
      </c>
      <c r="H498" s="137" t="s">
        <v>103</v>
      </c>
      <c r="I498" s="136">
        <v>181904</v>
      </c>
      <c r="J498" s="147">
        <v>2455699</v>
      </c>
      <c r="K498" s="135" t="s">
        <v>212</v>
      </c>
      <c r="L498" s="135" t="s">
        <v>213</v>
      </c>
      <c r="M498" s="130" t="str">
        <f>+VLOOKUP(D498,[5]CHECK!D$2:M$1028,10,0)</f>
        <v>đã thanh toán 17.01.2025</v>
      </c>
    </row>
    <row r="499" spans="1:13" x14ac:dyDescent="0.25">
      <c r="A499" s="140">
        <v>2024</v>
      </c>
      <c r="B499" s="146">
        <v>45638</v>
      </c>
      <c r="C499" s="135" t="s">
        <v>1072</v>
      </c>
      <c r="D499" s="135">
        <v>71298</v>
      </c>
      <c r="E499" s="135" t="s">
        <v>107</v>
      </c>
      <c r="F499" s="135" t="s">
        <v>647</v>
      </c>
      <c r="G499" s="136">
        <v>1064535</v>
      </c>
      <c r="H499" s="137" t="s">
        <v>103</v>
      </c>
      <c r="I499" s="136">
        <v>85163</v>
      </c>
      <c r="J499" s="147">
        <v>1149698</v>
      </c>
      <c r="K499" s="135" t="s">
        <v>647</v>
      </c>
      <c r="L499" s="135" t="s">
        <v>648</v>
      </c>
      <c r="M499" s="130" t="str">
        <f>+VLOOKUP(D499,[5]CHECK!D$2:M$1028,10,0)</f>
        <v>đã thanh toán 17.01.2025</v>
      </c>
    </row>
    <row r="500" spans="1:13" x14ac:dyDescent="0.25">
      <c r="A500" s="140">
        <v>2024</v>
      </c>
      <c r="B500" s="146">
        <v>45639</v>
      </c>
      <c r="C500" s="135" t="s">
        <v>1073</v>
      </c>
      <c r="D500" s="135">
        <v>498</v>
      </c>
      <c r="E500" s="135" t="s">
        <v>1074</v>
      </c>
      <c r="F500" s="135" t="s">
        <v>1075</v>
      </c>
      <c r="G500" s="136">
        <v>-1433250</v>
      </c>
      <c r="H500" s="137" t="s">
        <v>103</v>
      </c>
      <c r="I500" s="136">
        <v>-114660</v>
      </c>
      <c r="J500" s="147">
        <v>-1547910</v>
      </c>
      <c r="K500" s="135" t="s">
        <v>387</v>
      </c>
      <c r="L500" s="135" t="s">
        <v>388</v>
      </c>
      <c r="M500" s="130" t="s">
        <v>1800</v>
      </c>
    </row>
    <row r="501" spans="1:13" x14ac:dyDescent="0.25">
      <c r="A501" s="140">
        <v>2024</v>
      </c>
      <c r="B501" s="146">
        <v>45639</v>
      </c>
      <c r="C501" s="135" t="s">
        <v>1076</v>
      </c>
      <c r="D501" s="135">
        <v>808</v>
      </c>
      <c r="E501" s="135" t="s">
        <v>1077</v>
      </c>
      <c r="F501" s="135" t="s">
        <v>1078</v>
      </c>
      <c r="G501" s="136">
        <v>-1295659</v>
      </c>
      <c r="H501" s="137" t="s">
        <v>103</v>
      </c>
      <c r="I501" s="136">
        <v>-103653</v>
      </c>
      <c r="J501" s="147">
        <v>-1399312</v>
      </c>
      <c r="K501" s="135" t="s">
        <v>411</v>
      </c>
      <c r="L501" s="135" t="s">
        <v>412</v>
      </c>
      <c r="M501" s="130" t="s">
        <v>1800</v>
      </c>
    </row>
    <row r="502" spans="1:13" x14ac:dyDescent="0.25">
      <c r="A502" s="140">
        <v>2024</v>
      </c>
      <c r="B502" s="146">
        <v>45639</v>
      </c>
      <c r="C502" s="135" t="s">
        <v>1079</v>
      </c>
      <c r="D502" s="135">
        <v>1909</v>
      </c>
      <c r="E502" s="135" t="s">
        <v>145</v>
      </c>
      <c r="F502" s="135" t="s">
        <v>146</v>
      </c>
      <c r="G502" s="136">
        <v>-111058</v>
      </c>
      <c r="H502" s="137" t="s">
        <v>103</v>
      </c>
      <c r="I502" s="136">
        <v>-8885</v>
      </c>
      <c r="J502" s="147">
        <v>-119943</v>
      </c>
      <c r="K502" s="135" t="s">
        <v>892</v>
      </c>
      <c r="L502" s="135" t="s">
        <v>893</v>
      </c>
      <c r="M502" s="130" t="s">
        <v>1800</v>
      </c>
    </row>
    <row r="503" spans="1:13" x14ac:dyDescent="0.25">
      <c r="A503" s="140">
        <v>2024</v>
      </c>
      <c r="B503" s="146">
        <v>45639</v>
      </c>
      <c r="C503" s="135" t="s">
        <v>1080</v>
      </c>
      <c r="D503" s="135">
        <v>2448</v>
      </c>
      <c r="E503" s="135" t="s">
        <v>1081</v>
      </c>
      <c r="F503" s="135" t="s">
        <v>1082</v>
      </c>
      <c r="G503" s="136">
        <v>-803622</v>
      </c>
      <c r="H503" s="137" t="s">
        <v>103</v>
      </c>
      <c r="I503" s="136">
        <v>-64290</v>
      </c>
      <c r="J503" s="147">
        <v>-867912</v>
      </c>
      <c r="K503" s="135" t="s">
        <v>108</v>
      </c>
      <c r="L503" s="135" t="s">
        <v>109</v>
      </c>
      <c r="M503" s="130" t="s">
        <v>1800</v>
      </c>
    </row>
    <row r="504" spans="1:13" x14ac:dyDescent="0.25">
      <c r="A504" s="140">
        <v>2024</v>
      </c>
      <c r="B504" s="146">
        <v>45639</v>
      </c>
      <c r="C504" s="135" t="s">
        <v>1083</v>
      </c>
      <c r="D504" s="135">
        <v>2449</v>
      </c>
      <c r="E504" s="135" t="s">
        <v>1081</v>
      </c>
      <c r="F504" s="135" t="s">
        <v>1084</v>
      </c>
      <c r="G504" s="136">
        <v>-296366</v>
      </c>
      <c r="H504" s="137" t="s">
        <v>103</v>
      </c>
      <c r="I504" s="136">
        <v>-23709</v>
      </c>
      <c r="J504" s="147">
        <v>-320075</v>
      </c>
      <c r="K504" s="135" t="s">
        <v>108</v>
      </c>
      <c r="L504" s="135" t="s">
        <v>109</v>
      </c>
      <c r="M504" s="130" t="s">
        <v>1800</v>
      </c>
    </row>
    <row r="505" spans="1:13" x14ac:dyDescent="0.25">
      <c r="A505" s="140">
        <v>2024</v>
      </c>
      <c r="B505" s="146">
        <v>45639</v>
      </c>
      <c r="C505" s="135" t="s">
        <v>1085</v>
      </c>
      <c r="D505" s="135">
        <v>12400</v>
      </c>
      <c r="E505" s="135" t="s">
        <v>1086</v>
      </c>
      <c r="F505" s="135" t="s">
        <v>1087</v>
      </c>
      <c r="G505" s="136">
        <v>-983850</v>
      </c>
      <c r="H505" s="137" t="s">
        <v>103</v>
      </c>
      <c r="I505" s="136">
        <v>-78708</v>
      </c>
      <c r="J505" s="147">
        <v>-1062558</v>
      </c>
      <c r="K505" s="135" t="s">
        <v>355</v>
      </c>
      <c r="L505" s="135" t="s">
        <v>356</v>
      </c>
      <c r="M505" s="130" t="s">
        <v>1800</v>
      </c>
    </row>
    <row r="506" spans="1:13" x14ac:dyDescent="0.25">
      <c r="A506" s="140">
        <v>2024</v>
      </c>
      <c r="B506" s="146">
        <v>45639</v>
      </c>
      <c r="C506" s="135" t="s">
        <v>1088</v>
      </c>
      <c r="D506" s="135">
        <v>12401</v>
      </c>
      <c r="E506" s="135" t="s">
        <v>1086</v>
      </c>
      <c r="F506" s="135" t="s">
        <v>1087</v>
      </c>
      <c r="G506" s="136">
        <v>-829325</v>
      </c>
      <c r="H506" s="137" t="s">
        <v>103</v>
      </c>
      <c r="I506" s="136">
        <v>-66346</v>
      </c>
      <c r="J506" s="147">
        <v>-895671</v>
      </c>
      <c r="K506" s="135" t="s">
        <v>355</v>
      </c>
      <c r="L506" s="135" t="s">
        <v>356</v>
      </c>
      <c r="M506" s="130" t="s">
        <v>1800</v>
      </c>
    </row>
    <row r="507" spans="1:13" x14ac:dyDescent="0.25">
      <c r="A507" s="140">
        <v>2024</v>
      </c>
      <c r="B507" s="146">
        <v>45639</v>
      </c>
      <c r="C507" s="135" t="s">
        <v>1089</v>
      </c>
      <c r="D507" s="135">
        <v>23953</v>
      </c>
      <c r="E507" s="135" t="s">
        <v>457</v>
      </c>
      <c r="F507" s="135" t="s">
        <v>1090</v>
      </c>
      <c r="G507" s="136">
        <v>-111058</v>
      </c>
      <c r="H507" s="137" t="s">
        <v>103</v>
      </c>
      <c r="I507" s="136">
        <v>-8885</v>
      </c>
      <c r="J507" s="147">
        <v>-119943</v>
      </c>
      <c r="K507" s="135" t="s">
        <v>104</v>
      </c>
      <c r="L507" s="135" t="s">
        <v>105</v>
      </c>
      <c r="M507" s="130" t="s">
        <v>1800</v>
      </c>
    </row>
    <row r="508" spans="1:13" x14ac:dyDescent="0.25">
      <c r="A508" s="140">
        <v>2024</v>
      </c>
      <c r="B508" s="146">
        <v>45639</v>
      </c>
      <c r="C508" s="135" t="s">
        <v>1091</v>
      </c>
      <c r="D508" s="135">
        <v>23958</v>
      </c>
      <c r="E508" s="135" t="s">
        <v>457</v>
      </c>
      <c r="F508" s="135" t="s">
        <v>1092</v>
      </c>
      <c r="G508" s="136">
        <v>-607110</v>
      </c>
      <c r="H508" s="137" t="s">
        <v>103</v>
      </c>
      <c r="I508" s="136">
        <v>-48569</v>
      </c>
      <c r="J508" s="147">
        <v>-655679</v>
      </c>
      <c r="K508" s="135" t="s">
        <v>104</v>
      </c>
      <c r="L508" s="135" t="s">
        <v>105</v>
      </c>
      <c r="M508" s="130" t="s">
        <v>1800</v>
      </c>
    </row>
    <row r="509" spans="1:13" x14ac:dyDescent="0.25">
      <c r="A509" s="140">
        <v>2024</v>
      </c>
      <c r="B509" s="146">
        <v>45639</v>
      </c>
      <c r="C509" s="135" t="s">
        <v>1093</v>
      </c>
      <c r="D509" s="135">
        <v>23963</v>
      </c>
      <c r="E509" s="135" t="s">
        <v>457</v>
      </c>
      <c r="F509" s="135" t="s">
        <v>1094</v>
      </c>
      <c r="G509" s="136">
        <v>-230124</v>
      </c>
      <c r="H509" s="137" t="s">
        <v>103</v>
      </c>
      <c r="I509" s="136">
        <v>-18410</v>
      </c>
      <c r="J509" s="147">
        <v>-248534</v>
      </c>
      <c r="K509" s="135" t="s">
        <v>104</v>
      </c>
      <c r="L509" s="135" t="s">
        <v>105</v>
      </c>
      <c r="M509" s="130" t="s">
        <v>1800</v>
      </c>
    </row>
    <row r="510" spans="1:13" x14ac:dyDescent="0.25">
      <c r="A510" s="140">
        <v>2024</v>
      </c>
      <c r="B510" s="146">
        <v>45639</v>
      </c>
      <c r="C510" s="135" t="s">
        <v>1095</v>
      </c>
      <c r="D510" s="135">
        <v>23968</v>
      </c>
      <c r="E510" s="135" t="s">
        <v>457</v>
      </c>
      <c r="F510" s="135" t="s">
        <v>1096</v>
      </c>
      <c r="G510" s="136">
        <v>-199358</v>
      </c>
      <c r="H510" s="137" t="s">
        <v>103</v>
      </c>
      <c r="I510" s="136">
        <v>-15949</v>
      </c>
      <c r="J510" s="147">
        <v>-215307</v>
      </c>
      <c r="K510" s="135" t="s">
        <v>104</v>
      </c>
      <c r="L510" s="135" t="s">
        <v>105</v>
      </c>
      <c r="M510" s="130" t="s">
        <v>1800</v>
      </c>
    </row>
    <row r="511" spans="1:13" x14ac:dyDescent="0.25">
      <c r="A511" s="140">
        <v>2024</v>
      </c>
      <c r="B511" s="146">
        <v>45639</v>
      </c>
      <c r="C511" s="135" t="s">
        <v>1097</v>
      </c>
      <c r="D511" s="135">
        <v>23974</v>
      </c>
      <c r="E511" s="135" t="s">
        <v>457</v>
      </c>
      <c r="F511" s="135" t="s">
        <v>1098</v>
      </c>
      <c r="G511" s="136">
        <v>-341182</v>
      </c>
      <c r="H511" s="137" t="s">
        <v>103</v>
      </c>
      <c r="I511" s="136">
        <v>-27295</v>
      </c>
      <c r="J511" s="147">
        <v>-368477</v>
      </c>
      <c r="K511" s="135" t="s">
        <v>104</v>
      </c>
      <c r="L511" s="135" t="s">
        <v>105</v>
      </c>
      <c r="M511" s="130" t="s">
        <v>1800</v>
      </c>
    </row>
    <row r="512" spans="1:13" x14ac:dyDescent="0.25">
      <c r="A512" s="140">
        <v>2024</v>
      </c>
      <c r="B512" s="146">
        <v>45639</v>
      </c>
      <c r="C512" s="135" t="s">
        <v>1099</v>
      </c>
      <c r="D512" s="135">
        <v>23982</v>
      </c>
      <c r="E512" s="135" t="s">
        <v>457</v>
      </c>
      <c r="F512" s="135" t="s">
        <v>1100</v>
      </c>
      <c r="G512" s="136">
        <v>-610305</v>
      </c>
      <c r="H512" s="137" t="s">
        <v>103</v>
      </c>
      <c r="I512" s="136">
        <v>-48824</v>
      </c>
      <c r="J512" s="147">
        <v>-659129</v>
      </c>
      <c r="K512" s="135" t="s">
        <v>104</v>
      </c>
      <c r="L512" s="135" t="s">
        <v>105</v>
      </c>
      <c r="M512" s="130" t="s">
        <v>1800</v>
      </c>
    </row>
    <row r="513" spans="1:13" x14ac:dyDescent="0.25">
      <c r="A513" s="140">
        <v>2024</v>
      </c>
      <c r="B513" s="146">
        <v>45639</v>
      </c>
      <c r="C513" s="135" t="s">
        <v>1101</v>
      </c>
      <c r="D513" s="135">
        <v>23994</v>
      </c>
      <c r="E513" s="135" t="s">
        <v>457</v>
      </c>
      <c r="F513" s="135" t="s">
        <v>1102</v>
      </c>
      <c r="G513" s="136">
        <v>-74250</v>
      </c>
      <c r="H513" s="137" t="s">
        <v>103</v>
      </c>
      <c r="I513" s="136">
        <v>-5940</v>
      </c>
      <c r="J513" s="147">
        <v>-80190</v>
      </c>
      <c r="K513" s="135" t="s">
        <v>104</v>
      </c>
      <c r="L513" s="135" t="s">
        <v>105</v>
      </c>
      <c r="M513" s="130" t="s">
        <v>1800</v>
      </c>
    </row>
    <row r="514" spans="1:13" x14ac:dyDescent="0.25">
      <c r="A514" s="140">
        <v>2024</v>
      </c>
      <c r="B514" s="146">
        <v>45639</v>
      </c>
      <c r="C514" s="135" t="s">
        <v>1103</v>
      </c>
      <c r="D514" s="135">
        <v>23996</v>
      </c>
      <c r="E514" s="135" t="s">
        <v>457</v>
      </c>
      <c r="F514" s="135" t="s">
        <v>1104</v>
      </c>
      <c r="G514" s="136">
        <v>-184489</v>
      </c>
      <c r="H514" s="137" t="s">
        <v>103</v>
      </c>
      <c r="I514" s="136">
        <v>-14759</v>
      </c>
      <c r="J514" s="147">
        <v>-199248</v>
      </c>
      <c r="K514" s="135" t="s">
        <v>104</v>
      </c>
      <c r="L514" s="135" t="s">
        <v>105</v>
      </c>
      <c r="M514" s="130" t="s">
        <v>1800</v>
      </c>
    </row>
    <row r="515" spans="1:13" x14ac:dyDescent="0.25">
      <c r="A515" s="140">
        <v>2024</v>
      </c>
      <c r="B515" s="146">
        <v>45639</v>
      </c>
      <c r="C515" s="135" t="s">
        <v>1105</v>
      </c>
      <c r="D515" s="135">
        <v>23997</v>
      </c>
      <c r="E515" s="135" t="s">
        <v>457</v>
      </c>
      <c r="F515" s="135" t="s">
        <v>1106</v>
      </c>
      <c r="G515" s="136">
        <v>-191350</v>
      </c>
      <c r="H515" s="137" t="s">
        <v>103</v>
      </c>
      <c r="I515" s="136">
        <v>-15308</v>
      </c>
      <c r="J515" s="147">
        <v>-206658</v>
      </c>
      <c r="K515" s="135" t="s">
        <v>104</v>
      </c>
      <c r="L515" s="135" t="s">
        <v>105</v>
      </c>
      <c r="M515" s="130" t="s">
        <v>1800</v>
      </c>
    </row>
    <row r="516" spans="1:13" x14ac:dyDescent="0.25">
      <c r="A516" s="140">
        <v>2024</v>
      </c>
      <c r="B516" s="146">
        <v>45639</v>
      </c>
      <c r="C516" s="135" t="s">
        <v>1107</v>
      </c>
      <c r="D516" s="135">
        <v>71308</v>
      </c>
      <c r="E516" s="135" t="s">
        <v>107</v>
      </c>
      <c r="F516" s="135" t="s">
        <v>1108</v>
      </c>
      <c r="G516" s="136">
        <v>644534</v>
      </c>
      <c r="H516" s="137" t="s">
        <v>103</v>
      </c>
      <c r="I516" s="136">
        <v>51563</v>
      </c>
      <c r="J516" s="147">
        <v>696097</v>
      </c>
      <c r="K516" s="135" t="s">
        <v>104</v>
      </c>
      <c r="L516" s="135" t="s">
        <v>105</v>
      </c>
      <c r="M516" s="130" t="str">
        <f>+VLOOKUP(D516,[5]CHECK!D$2:M$1028,10,0)</f>
        <v>đã thanh toán 17.01.2025</v>
      </c>
    </row>
    <row r="517" spans="1:13" x14ac:dyDescent="0.25">
      <c r="A517" s="140">
        <v>2024</v>
      </c>
      <c r="B517" s="146">
        <v>45639</v>
      </c>
      <c r="C517" s="135" t="s">
        <v>1109</v>
      </c>
      <c r="D517" s="135">
        <v>71309</v>
      </c>
      <c r="E517" s="135" t="s">
        <v>107</v>
      </c>
      <c r="F517" s="135" t="s">
        <v>562</v>
      </c>
      <c r="G517" s="136">
        <v>900900</v>
      </c>
      <c r="H517" s="137" t="s">
        <v>103</v>
      </c>
      <c r="I517" s="136">
        <v>72072</v>
      </c>
      <c r="J517" s="147">
        <v>972972</v>
      </c>
      <c r="K517" s="135" t="s">
        <v>355</v>
      </c>
      <c r="L517" s="135" t="s">
        <v>356</v>
      </c>
      <c r="M517" s="130" t="str">
        <f>+VLOOKUP(D517,[5]CHECK!D$2:M$1028,10,0)</f>
        <v>đã thanh toán 17.01.2025</v>
      </c>
    </row>
    <row r="518" spans="1:13" x14ac:dyDescent="0.25">
      <c r="A518" s="140">
        <v>2024</v>
      </c>
      <c r="B518" s="146">
        <v>45639</v>
      </c>
      <c r="C518" s="135" t="s">
        <v>1110</v>
      </c>
      <c r="D518" s="135">
        <v>71310</v>
      </c>
      <c r="E518" s="135" t="s">
        <v>107</v>
      </c>
      <c r="F518" s="135" t="s">
        <v>1111</v>
      </c>
      <c r="G518" s="136">
        <v>553467</v>
      </c>
      <c r="H518" s="137" t="s">
        <v>103</v>
      </c>
      <c r="I518" s="136">
        <v>44277</v>
      </c>
      <c r="J518" s="147">
        <v>597744</v>
      </c>
      <c r="K518" s="135" t="s">
        <v>104</v>
      </c>
      <c r="L518" s="135" t="s">
        <v>105</v>
      </c>
      <c r="M518" s="130" t="str">
        <f>+VLOOKUP(D518,[5]CHECK!D$2:M$1028,10,0)</f>
        <v>đã thanh toán 17.01.2025</v>
      </c>
    </row>
    <row r="519" spans="1:13" x14ac:dyDescent="0.25">
      <c r="A519" s="140">
        <v>2024</v>
      </c>
      <c r="B519" s="146">
        <v>45639</v>
      </c>
      <c r="C519" s="135" t="s">
        <v>1112</v>
      </c>
      <c r="D519" s="135">
        <v>71311</v>
      </c>
      <c r="E519" s="135" t="s">
        <v>107</v>
      </c>
      <c r="F519" s="135" t="s">
        <v>1113</v>
      </c>
      <c r="G519" s="136">
        <v>986730</v>
      </c>
      <c r="H519" s="137" t="s">
        <v>103</v>
      </c>
      <c r="I519" s="136">
        <v>78938</v>
      </c>
      <c r="J519" s="147">
        <v>1065668</v>
      </c>
      <c r="K519" s="135" t="s">
        <v>104</v>
      </c>
      <c r="L519" s="135" t="s">
        <v>105</v>
      </c>
      <c r="M519" s="130" t="str">
        <f>+VLOOKUP(D519,[5]CHECK!D$2:M$1028,10,0)</f>
        <v>đã thanh toán 17.01.2025</v>
      </c>
    </row>
    <row r="520" spans="1:13" x14ac:dyDescent="0.25">
      <c r="A520" s="140">
        <v>2024</v>
      </c>
      <c r="B520" s="146">
        <v>45639</v>
      </c>
      <c r="C520" s="135" t="s">
        <v>1114</v>
      </c>
      <c r="D520" s="135">
        <v>71312</v>
      </c>
      <c r="E520" s="135" t="s">
        <v>107</v>
      </c>
      <c r="F520" s="135" t="s">
        <v>527</v>
      </c>
      <c r="G520" s="136">
        <v>227154</v>
      </c>
      <c r="H520" s="137" t="s">
        <v>103</v>
      </c>
      <c r="I520" s="136">
        <v>18172</v>
      </c>
      <c r="J520" s="147">
        <v>245326</v>
      </c>
      <c r="K520" s="135" t="s">
        <v>104</v>
      </c>
      <c r="L520" s="135" t="s">
        <v>105</v>
      </c>
      <c r="M520" s="130" t="str">
        <f>+VLOOKUP(D520,[5]CHECK!D$2:M$1028,10,0)</f>
        <v>đã thanh toán 17.01.2025</v>
      </c>
    </row>
    <row r="521" spans="1:13" x14ac:dyDescent="0.25">
      <c r="A521" s="140">
        <v>2024</v>
      </c>
      <c r="B521" s="146">
        <v>45639</v>
      </c>
      <c r="C521" s="135" t="s">
        <v>1115</v>
      </c>
      <c r="D521" s="135">
        <v>71313</v>
      </c>
      <c r="E521" s="135" t="s">
        <v>107</v>
      </c>
      <c r="F521" s="135" t="s">
        <v>529</v>
      </c>
      <c r="G521" s="136">
        <v>1060500</v>
      </c>
      <c r="H521" s="137" t="s">
        <v>103</v>
      </c>
      <c r="I521" s="136">
        <v>84840</v>
      </c>
      <c r="J521" s="147">
        <v>1145340</v>
      </c>
      <c r="K521" s="135" t="s">
        <v>529</v>
      </c>
      <c r="L521" s="135" t="s">
        <v>530</v>
      </c>
      <c r="M521" s="130" t="str">
        <f>+VLOOKUP(D521,[5]CHECK!D$2:M$1028,10,0)</f>
        <v>đã thanh toán 23.01.2025</v>
      </c>
    </row>
    <row r="522" spans="1:13" x14ac:dyDescent="0.25">
      <c r="A522" s="140">
        <v>2024</v>
      </c>
      <c r="B522" s="146">
        <v>45639</v>
      </c>
      <c r="C522" s="135" t="s">
        <v>1116</v>
      </c>
      <c r="D522" s="135">
        <v>71314</v>
      </c>
      <c r="E522" s="135" t="s">
        <v>107</v>
      </c>
      <c r="F522" s="135" t="s">
        <v>673</v>
      </c>
      <c r="G522" s="136">
        <v>1521870</v>
      </c>
      <c r="H522" s="137" t="s">
        <v>103</v>
      </c>
      <c r="I522" s="136">
        <v>121750</v>
      </c>
      <c r="J522" s="147">
        <v>1643620</v>
      </c>
      <c r="K522" s="135" t="s">
        <v>224</v>
      </c>
      <c r="L522" s="135" t="s">
        <v>225</v>
      </c>
      <c r="M522" s="130" t="str">
        <f>+VLOOKUP(D522,[5]CHECK!D$2:M$1028,10,0)</f>
        <v>đã thanh toán 17.01.2025</v>
      </c>
    </row>
    <row r="523" spans="1:13" x14ac:dyDescent="0.25">
      <c r="A523" s="140">
        <v>2024</v>
      </c>
      <c r="B523" s="146">
        <v>45639</v>
      </c>
      <c r="C523" s="135" t="s">
        <v>1117</v>
      </c>
      <c r="D523" s="135">
        <v>71315</v>
      </c>
      <c r="E523" s="135" t="s">
        <v>107</v>
      </c>
      <c r="F523" s="135" t="s">
        <v>1118</v>
      </c>
      <c r="G523" s="136">
        <v>1351350</v>
      </c>
      <c r="H523" s="137" t="s">
        <v>103</v>
      </c>
      <c r="I523" s="136">
        <v>108108</v>
      </c>
      <c r="J523" s="147">
        <v>1459458</v>
      </c>
      <c r="K523" s="135" t="s">
        <v>224</v>
      </c>
      <c r="L523" s="135" t="s">
        <v>225</v>
      </c>
      <c r="M523" s="130" t="str">
        <f>+VLOOKUP(D523,[5]CHECK!D$2:M$1028,10,0)</f>
        <v>đã thanh toán 17.01.2025</v>
      </c>
    </row>
    <row r="524" spans="1:13" x14ac:dyDescent="0.25">
      <c r="A524" s="140">
        <v>2024</v>
      </c>
      <c r="B524" s="146">
        <v>45639</v>
      </c>
      <c r="C524" s="135" t="s">
        <v>1119</v>
      </c>
      <c r="D524" s="135">
        <v>71316</v>
      </c>
      <c r="E524" s="135" t="s">
        <v>107</v>
      </c>
      <c r="F524" s="135" t="s">
        <v>1120</v>
      </c>
      <c r="G524" s="136">
        <v>592038</v>
      </c>
      <c r="H524" s="137" t="s">
        <v>103</v>
      </c>
      <c r="I524" s="136">
        <v>47363</v>
      </c>
      <c r="J524" s="147">
        <v>639401</v>
      </c>
      <c r="K524" s="135" t="s">
        <v>224</v>
      </c>
      <c r="L524" s="135" t="s">
        <v>225</v>
      </c>
      <c r="M524" s="130" t="str">
        <f>+VLOOKUP(D524,[5]CHECK!D$2:M$1028,10,0)</f>
        <v>đã thanh toán 17.01.2025</v>
      </c>
    </row>
    <row r="525" spans="1:13" x14ac:dyDescent="0.25">
      <c r="A525" s="140">
        <v>2024</v>
      </c>
      <c r="B525" s="146">
        <v>45639</v>
      </c>
      <c r="C525" s="135" t="s">
        <v>1121</v>
      </c>
      <c r="D525" s="135">
        <v>71317</v>
      </c>
      <c r="E525" s="135" t="s">
        <v>107</v>
      </c>
      <c r="F525" s="135" t="s">
        <v>568</v>
      </c>
      <c r="G525" s="136">
        <v>269433</v>
      </c>
      <c r="H525" s="137" t="s">
        <v>103</v>
      </c>
      <c r="I525" s="136">
        <v>21555</v>
      </c>
      <c r="J525" s="147">
        <v>290988</v>
      </c>
      <c r="K525" s="135" t="s">
        <v>104</v>
      </c>
      <c r="L525" s="135" t="s">
        <v>105</v>
      </c>
      <c r="M525" s="130" t="str">
        <f>+VLOOKUP(D525,[5]CHECK!D$2:M$1028,10,0)</f>
        <v>đã thanh toán 17.01.2025</v>
      </c>
    </row>
    <row r="526" spans="1:13" x14ac:dyDescent="0.25">
      <c r="A526" s="140">
        <v>2024</v>
      </c>
      <c r="B526" s="146">
        <v>45639</v>
      </c>
      <c r="C526" s="135" t="s">
        <v>1122</v>
      </c>
      <c r="D526" s="135">
        <v>71318</v>
      </c>
      <c r="E526" s="135" t="s">
        <v>107</v>
      </c>
      <c r="F526" s="135" t="s">
        <v>570</v>
      </c>
      <c r="G526" s="136">
        <v>619575</v>
      </c>
      <c r="H526" s="137" t="s">
        <v>103</v>
      </c>
      <c r="I526" s="136">
        <v>49566</v>
      </c>
      <c r="J526" s="147">
        <v>669141</v>
      </c>
      <c r="K526" s="135" t="s">
        <v>104</v>
      </c>
      <c r="L526" s="135" t="s">
        <v>105</v>
      </c>
      <c r="M526" s="130" t="str">
        <f>+VLOOKUP(D526,[5]CHECK!D$2:M$1028,10,0)</f>
        <v>đã thanh toán 17.01.2025</v>
      </c>
    </row>
    <row r="527" spans="1:13" x14ac:dyDescent="0.25">
      <c r="A527" s="140">
        <v>2024</v>
      </c>
      <c r="B527" s="146">
        <v>45639</v>
      </c>
      <c r="C527" s="135" t="s">
        <v>1123</v>
      </c>
      <c r="D527" s="135">
        <v>71327</v>
      </c>
      <c r="E527" s="135" t="s">
        <v>107</v>
      </c>
      <c r="F527" s="135" t="s">
        <v>1124</v>
      </c>
      <c r="G527" s="136">
        <v>1225738</v>
      </c>
      <c r="H527" s="137" t="s">
        <v>103</v>
      </c>
      <c r="I527" s="136">
        <v>98059</v>
      </c>
      <c r="J527" s="147">
        <v>1323797</v>
      </c>
      <c r="K527" s="135" t="s">
        <v>104</v>
      </c>
      <c r="L527" s="135" t="s">
        <v>105</v>
      </c>
      <c r="M527" s="130" t="str">
        <f>+VLOOKUP(D527,[5]CHECK!D$2:M$1028,10,0)</f>
        <v>đã thanh toán 17.01.2025</v>
      </c>
    </row>
    <row r="528" spans="1:13" x14ac:dyDescent="0.25">
      <c r="A528" s="140">
        <v>2024</v>
      </c>
      <c r="B528" s="146">
        <v>45639</v>
      </c>
      <c r="C528" s="135" t="s">
        <v>1125</v>
      </c>
      <c r="D528" s="135">
        <v>71328</v>
      </c>
      <c r="E528" s="135" t="s">
        <v>107</v>
      </c>
      <c r="F528" s="135" t="s">
        <v>1126</v>
      </c>
      <c r="G528" s="136">
        <v>1311310</v>
      </c>
      <c r="H528" s="137" t="s">
        <v>103</v>
      </c>
      <c r="I528" s="136">
        <v>104905</v>
      </c>
      <c r="J528" s="147">
        <v>1416215</v>
      </c>
      <c r="K528" s="135" t="s">
        <v>1126</v>
      </c>
      <c r="L528" s="135" t="s">
        <v>1127</v>
      </c>
      <c r="M528" s="130" t="str">
        <f>+VLOOKUP(D528,[5]CHECK!D$2:M$1028,10,0)</f>
        <v>đã thanh toán 17.01.2025</v>
      </c>
    </row>
    <row r="529" spans="1:13" x14ac:dyDescent="0.25">
      <c r="A529" s="140">
        <v>2024</v>
      </c>
      <c r="B529" s="146">
        <v>45639</v>
      </c>
      <c r="C529" s="135" t="s">
        <v>1128</v>
      </c>
      <c r="D529" s="135">
        <v>71330</v>
      </c>
      <c r="E529" s="135" t="s">
        <v>107</v>
      </c>
      <c r="F529" s="135" t="s">
        <v>1129</v>
      </c>
      <c r="G529" s="136">
        <v>262077</v>
      </c>
      <c r="H529" s="137" t="s">
        <v>103</v>
      </c>
      <c r="I529" s="136">
        <v>20966</v>
      </c>
      <c r="J529" s="147">
        <v>283043</v>
      </c>
      <c r="K529" s="135" t="s">
        <v>104</v>
      </c>
      <c r="L529" s="135" t="s">
        <v>105</v>
      </c>
      <c r="M529" s="130" t="str">
        <f>+VLOOKUP(D529,[5]CHECK!D$2:M$1028,10,0)</f>
        <v>đã thanh toán 17.01.2025</v>
      </c>
    </row>
    <row r="530" spans="1:13" x14ac:dyDescent="0.25">
      <c r="A530" s="140">
        <v>2024</v>
      </c>
      <c r="B530" s="146">
        <v>45639</v>
      </c>
      <c r="C530" s="135" t="s">
        <v>1130</v>
      </c>
      <c r="D530" s="135">
        <v>71331</v>
      </c>
      <c r="E530" s="135" t="s">
        <v>107</v>
      </c>
      <c r="F530" s="135" t="s">
        <v>1131</v>
      </c>
      <c r="G530" s="136">
        <v>1060500</v>
      </c>
      <c r="H530" s="137" t="s">
        <v>103</v>
      </c>
      <c r="I530" s="136">
        <v>84840</v>
      </c>
      <c r="J530" s="147">
        <v>1145340</v>
      </c>
      <c r="K530" s="135" t="s">
        <v>555</v>
      </c>
      <c r="L530" s="135" t="s">
        <v>556</v>
      </c>
      <c r="M530" s="130" t="str">
        <f>+VLOOKUP(D530,[5]CHECK!D$2:M$1028,10,0)</f>
        <v>đã thanh toán 23.01.2025</v>
      </c>
    </row>
    <row r="531" spans="1:13" x14ac:dyDescent="0.25">
      <c r="A531" s="140">
        <v>2024</v>
      </c>
      <c r="B531" s="146">
        <v>45639</v>
      </c>
      <c r="C531" s="135" t="s">
        <v>1132</v>
      </c>
      <c r="D531" s="135">
        <v>71332</v>
      </c>
      <c r="E531" s="135" t="s">
        <v>107</v>
      </c>
      <c r="F531" s="135" t="s">
        <v>549</v>
      </c>
      <c r="G531" s="136">
        <v>3382120</v>
      </c>
      <c r="H531" s="137" t="s">
        <v>103</v>
      </c>
      <c r="I531" s="136">
        <v>270570</v>
      </c>
      <c r="J531" s="147">
        <v>3652690</v>
      </c>
      <c r="K531" s="135" t="s">
        <v>549</v>
      </c>
      <c r="L531" s="135" t="s">
        <v>550</v>
      </c>
      <c r="M531" s="130" t="str">
        <f>+VLOOKUP(D531,[5]CHECK!D$2:M$1028,10,0)</f>
        <v>đã thanh toán 17.01.2025</v>
      </c>
    </row>
    <row r="532" spans="1:13" x14ac:dyDescent="0.25">
      <c r="A532" s="140">
        <v>2024</v>
      </c>
      <c r="B532" s="146">
        <v>45639</v>
      </c>
      <c r="C532" s="135" t="s">
        <v>1133</v>
      </c>
      <c r="D532" s="135">
        <v>71337</v>
      </c>
      <c r="E532" s="135" t="s">
        <v>107</v>
      </c>
      <c r="F532" s="135" t="s">
        <v>725</v>
      </c>
      <c r="G532" s="136">
        <v>1060500</v>
      </c>
      <c r="H532" s="137" t="s">
        <v>103</v>
      </c>
      <c r="I532" s="136">
        <v>84840</v>
      </c>
      <c r="J532" s="147">
        <v>1145340</v>
      </c>
      <c r="K532" s="135" t="s">
        <v>355</v>
      </c>
      <c r="L532" s="135" t="s">
        <v>356</v>
      </c>
      <c r="M532" s="130" t="str">
        <f>+VLOOKUP(D532,[5]CHECK!D$2:M$1028,10,0)</f>
        <v>đã thanh toán 23.01.2025</v>
      </c>
    </row>
    <row r="533" spans="1:13" x14ac:dyDescent="0.25">
      <c r="A533" s="140">
        <v>2024</v>
      </c>
      <c r="B533" s="146">
        <v>45639</v>
      </c>
      <c r="C533" s="135" t="s">
        <v>1134</v>
      </c>
      <c r="D533" s="135">
        <v>71339</v>
      </c>
      <c r="E533" s="135" t="s">
        <v>107</v>
      </c>
      <c r="F533" s="135" t="s">
        <v>1135</v>
      </c>
      <c r="G533" s="136">
        <v>1190660</v>
      </c>
      <c r="H533" s="137" t="s">
        <v>103</v>
      </c>
      <c r="I533" s="136">
        <v>95253</v>
      </c>
      <c r="J533" s="147">
        <v>1285913</v>
      </c>
      <c r="K533" s="135" t="s">
        <v>104</v>
      </c>
      <c r="L533" s="135" t="s">
        <v>105</v>
      </c>
      <c r="M533" s="130" t="str">
        <f>+VLOOKUP(D533,[5]CHECK!D$2:M$1028,10,0)</f>
        <v>đã thanh toán 17.01.2025</v>
      </c>
    </row>
    <row r="534" spans="1:13" x14ac:dyDescent="0.25">
      <c r="A534" s="140">
        <v>2024</v>
      </c>
      <c r="B534" s="146">
        <v>45639</v>
      </c>
      <c r="C534" s="135" t="s">
        <v>1136</v>
      </c>
      <c r="D534" s="135">
        <v>71340</v>
      </c>
      <c r="E534" s="135" t="s">
        <v>107</v>
      </c>
      <c r="F534" s="135" t="s">
        <v>1137</v>
      </c>
      <c r="G534" s="136">
        <v>307446</v>
      </c>
      <c r="H534" s="137" t="s">
        <v>103</v>
      </c>
      <c r="I534" s="136">
        <v>24596</v>
      </c>
      <c r="J534" s="147">
        <v>332042</v>
      </c>
      <c r="K534" s="135" t="s">
        <v>104</v>
      </c>
      <c r="L534" s="135" t="s">
        <v>105</v>
      </c>
      <c r="M534" s="130" t="str">
        <f>+VLOOKUP(D534,[5]CHECK!D$2:M$1028,10,0)</f>
        <v>đã thanh toán 17.01.2025</v>
      </c>
    </row>
    <row r="535" spans="1:13" x14ac:dyDescent="0.25">
      <c r="A535" s="140">
        <v>2024</v>
      </c>
      <c r="B535" s="146">
        <v>45639</v>
      </c>
      <c r="C535" s="135" t="s">
        <v>1138</v>
      </c>
      <c r="D535" s="135">
        <v>71342</v>
      </c>
      <c r="E535" s="135" t="s">
        <v>107</v>
      </c>
      <c r="F535" s="135" t="s">
        <v>1139</v>
      </c>
      <c r="G535" s="136">
        <v>1329640</v>
      </c>
      <c r="H535" s="137" t="s">
        <v>103</v>
      </c>
      <c r="I535" s="136">
        <v>106371</v>
      </c>
      <c r="J535" s="147">
        <v>1436011</v>
      </c>
      <c r="K535" s="135" t="s">
        <v>108</v>
      </c>
      <c r="L535" s="135" t="s">
        <v>109</v>
      </c>
      <c r="M535" s="130" t="str">
        <f>+VLOOKUP(D535,[5]CHECK!D$2:M$1028,10,0)</f>
        <v>đã thanh toán 17.01.2025</v>
      </c>
    </row>
    <row r="536" spans="1:13" x14ac:dyDescent="0.25">
      <c r="A536" s="140">
        <v>2024</v>
      </c>
      <c r="B536" s="146">
        <v>45639</v>
      </c>
      <c r="C536" s="135" t="s">
        <v>1140</v>
      </c>
      <c r="D536" s="135">
        <v>71577</v>
      </c>
      <c r="E536" s="135" t="s">
        <v>107</v>
      </c>
      <c r="F536" s="135" t="s">
        <v>1141</v>
      </c>
      <c r="G536" s="136">
        <v>487593</v>
      </c>
      <c r="H536" s="137" t="s">
        <v>103</v>
      </c>
      <c r="I536" s="136">
        <v>39007</v>
      </c>
      <c r="J536" s="147">
        <v>526600</v>
      </c>
      <c r="K536" s="135" t="s">
        <v>104</v>
      </c>
      <c r="L536" s="135" t="s">
        <v>105</v>
      </c>
      <c r="M536" s="130" t="str">
        <f>+VLOOKUP(D536,[5]CHECK!D$2:M$1028,10,0)</f>
        <v>đã thanh toán 17.01.2025</v>
      </c>
    </row>
    <row r="537" spans="1:13" x14ac:dyDescent="0.25">
      <c r="A537" s="140">
        <v>2024</v>
      </c>
      <c r="B537" s="146">
        <v>45639</v>
      </c>
      <c r="C537" s="135" t="s">
        <v>1142</v>
      </c>
      <c r="D537" s="135">
        <v>71597</v>
      </c>
      <c r="E537" s="135" t="s">
        <v>107</v>
      </c>
      <c r="F537" s="135" t="s">
        <v>1143</v>
      </c>
      <c r="G537" s="136">
        <v>491549</v>
      </c>
      <c r="H537" s="137" t="s">
        <v>103</v>
      </c>
      <c r="I537" s="136">
        <v>39324</v>
      </c>
      <c r="J537" s="147">
        <v>530873</v>
      </c>
      <c r="K537" s="135" t="s">
        <v>108</v>
      </c>
      <c r="L537" s="135" t="s">
        <v>109</v>
      </c>
      <c r="M537" s="130" t="str">
        <f>+VLOOKUP(D537,[5]CHECK!D$2:M$1028,10,0)</f>
        <v>đã thanh toán 17.01.2025</v>
      </c>
    </row>
    <row r="538" spans="1:13" x14ac:dyDescent="0.25">
      <c r="A538" s="140">
        <v>2024</v>
      </c>
      <c r="B538" s="146">
        <v>45639</v>
      </c>
      <c r="C538" s="135" t="s">
        <v>1144</v>
      </c>
      <c r="D538" s="135">
        <v>71598</v>
      </c>
      <c r="E538" s="135" t="s">
        <v>107</v>
      </c>
      <c r="F538" s="135" t="s">
        <v>1145</v>
      </c>
      <c r="G538" s="136">
        <v>2163000</v>
      </c>
      <c r="H538" s="137" t="s">
        <v>103</v>
      </c>
      <c r="I538" s="136">
        <v>173040</v>
      </c>
      <c r="J538" s="147">
        <v>2336040</v>
      </c>
      <c r="K538" s="135" t="s">
        <v>1145</v>
      </c>
      <c r="L538" s="135" t="s">
        <v>1146</v>
      </c>
      <c r="M538" s="130" t="str">
        <f>+VLOOKUP(D538,[5]CHECK!D$2:M$1028,10,0)</f>
        <v>đã thanh toán 23.01.2025</v>
      </c>
    </row>
    <row r="539" spans="1:13" x14ac:dyDescent="0.25">
      <c r="A539" s="140">
        <v>2024</v>
      </c>
      <c r="B539" s="146">
        <v>45639</v>
      </c>
      <c r="C539" s="135" t="s">
        <v>1147</v>
      </c>
      <c r="D539" s="135">
        <v>71599</v>
      </c>
      <c r="E539" s="135" t="s">
        <v>107</v>
      </c>
      <c r="F539" s="135" t="s">
        <v>396</v>
      </c>
      <c r="G539" s="136">
        <v>530250</v>
      </c>
      <c r="H539" s="137" t="s">
        <v>103</v>
      </c>
      <c r="I539" s="136">
        <v>42420</v>
      </c>
      <c r="J539" s="147">
        <v>572670</v>
      </c>
      <c r="K539" s="135" t="s">
        <v>396</v>
      </c>
      <c r="L539" s="135" t="s">
        <v>397</v>
      </c>
      <c r="M539" s="130" t="str">
        <f>+VLOOKUP(D539,[5]CHECK!D$2:M$1028,10,0)</f>
        <v>đã thanh toán 23.01.2025</v>
      </c>
    </row>
    <row r="540" spans="1:13" x14ac:dyDescent="0.25">
      <c r="A540" s="140">
        <v>2024</v>
      </c>
      <c r="B540" s="146">
        <v>45639</v>
      </c>
      <c r="C540" s="135" t="s">
        <v>1148</v>
      </c>
      <c r="D540" s="135">
        <v>71600</v>
      </c>
      <c r="E540" s="135" t="s">
        <v>107</v>
      </c>
      <c r="F540" s="135" t="s">
        <v>414</v>
      </c>
      <c r="G540" s="136">
        <v>530250</v>
      </c>
      <c r="H540" s="137" t="s">
        <v>103</v>
      </c>
      <c r="I540" s="136">
        <v>42420</v>
      </c>
      <c r="J540" s="147">
        <v>572670</v>
      </c>
      <c r="K540" s="135" t="s">
        <v>414</v>
      </c>
      <c r="L540" s="135" t="s">
        <v>415</v>
      </c>
      <c r="M540" s="130" t="str">
        <f>+VLOOKUP(D540,[5]CHECK!D$2:M$1028,10,0)</f>
        <v>đã thanh toán 23.01.2025</v>
      </c>
    </row>
    <row r="541" spans="1:13" x14ac:dyDescent="0.25">
      <c r="A541" s="140">
        <v>2024</v>
      </c>
      <c r="B541" s="146">
        <v>45639</v>
      </c>
      <c r="C541" s="135" t="s">
        <v>1149</v>
      </c>
      <c r="D541" s="135">
        <v>71601</v>
      </c>
      <c r="E541" s="135" t="s">
        <v>107</v>
      </c>
      <c r="F541" s="135" t="s">
        <v>1145</v>
      </c>
      <c r="G541" s="136">
        <v>1884930</v>
      </c>
      <c r="H541" s="137" t="s">
        <v>103</v>
      </c>
      <c r="I541" s="136">
        <v>150794</v>
      </c>
      <c r="J541" s="147">
        <v>2035724</v>
      </c>
      <c r="K541" s="135" t="s">
        <v>1145</v>
      </c>
      <c r="L541" s="135" t="s">
        <v>1146</v>
      </c>
      <c r="M541" s="130" t="str">
        <f>+VLOOKUP(D541,[5]CHECK!D$2:M$1028,10,0)</f>
        <v>đã thanh toán 17.01.2025</v>
      </c>
    </row>
    <row r="542" spans="1:13" x14ac:dyDescent="0.25">
      <c r="A542" s="140">
        <v>2024</v>
      </c>
      <c r="B542" s="146">
        <v>45639</v>
      </c>
      <c r="C542" s="135" t="s">
        <v>1150</v>
      </c>
      <c r="D542" s="135">
        <v>71602</v>
      </c>
      <c r="E542" s="135" t="s">
        <v>107</v>
      </c>
      <c r="F542" s="135" t="s">
        <v>402</v>
      </c>
      <c r="G542" s="136">
        <v>2070810</v>
      </c>
      <c r="H542" s="137" t="s">
        <v>103</v>
      </c>
      <c r="I542" s="136">
        <v>165665</v>
      </c>
      <c r="J542" s="147">
        <v>2236475</v>
      </c>
      <c r="K542" s="135" t="s">
        <v>402</v>
      </c>
      <c r="L542" s="135" t="s">
        <v>403</v>
      </c>
      <c r="M542" s="130" t="str">
        <f>+VLOOKUP(D542,[5]CHECK!D$2:M$1028,10,0)</f>
        <v>đã thanh toán 17.01.2025</v>
      </c>
    </row>
    <row r="543" spans="1:13" x14ac:dyDescent="0.25">
      <c r="A543" s="140">
        <v>2024</v>
      </c>
      <c r="B543" s="146">
        <v>45639</v>
      </c>
      <c r="C543" s="135" t="s">
        <v>1151</v>
      </c>
      <c r="D543" s="135">
        <v>71603</v>
      </c>
      <c r="E543" s="135" t="s">
        <v>107</v>
      </c>
      <c r="F543" s="135" t="s">
        <v>414</v>
      </c>
      <c r="G543" s="136">
        <v>1924970</v>
      </c>
      <c r="H543" s="137" t="s">
        <v>103</v>
      </c>
      <c r="I543" s="136">
        <v>153998</v>
      </c>
      <c r="J543" s="147">
        <v>2078968</v>
      </c>
      <c r="K543" s="135" t="s">
        <v>414</v>
      </c>
      <c r="L543" s="135" t="s">
        <v>415</v>
      </c>
      <c r="M543" s="130" t="str">
        <f>+VLOOKUP(D543,[5]CHECK!D$2:M$1028,10,0)</f>
        <v>đã thanh toán 17.01.2025</v>
      </c>
    </row>
    <row r="544" spans="1:13" x14ac:dyDescent="0.25">
      <c r="A544" s="140">
        <v>2024</v>
      </c>
      <c r="B544" s="146">
        <v>45640</v>
      </c>
      <c r="C544" s="135" t="s">
        <v>1152</v>
      </c>
      <c r="D544" s="135">
        <v>2471</v>
      </c>
      <c r="E544" s="135" t="s">
        <v>1081</v>
      </c>
      <c r="F544" s="135" t="s">
        <v>1153</v>
      </c>
      <c r="G544" s="136">
        <v>-672218</v>
      </c>
      <c r="H544" s="137" t="s">
        <v>103</v>
      </c>
      <c r="I544" s="136">
        <v>-53777</v>
      </c>
      <c r="J544" s="147">
        <v>-725995</v>
      </c>
      <c r="K544" s="135" t="s">
        <v>108</v>
      </c>
      <c r="L544" s="135" t="s">
        <v>109</v>
      </c>
      <c r="M544" s="130" t="s">
        <v>1800</v>
      </c>
    </row>
    <row r="545" spans="1:13" x14ac:dyDescent="0.25">
      <c r="A545" s="140">
        <v>2024</v>
      </c>
      <c r="B545" s="146">
        <v>45640</v>
      </c>
      <c r="C545" s="135" t="s">
        <v>1154</v>
      </c>
      <c r="D545" s="135">
        <v>2472</v>
      </c>
      <c r="E545" s="135" t="s">
        <v>1081</v>
      </c>
      <c r="F545" s="135" t="s">
        <v>1155</v>
      </c>
      <c r="G545" s="136">
        <v>-615118</v>
      </c>
      <c r="H545" s="137" t="s">
        <v>103</v>
      </c>
      <c r="I545" s="136">
        <v>-49209</v>
      </c>
      <c r="J545" s="147">
        <v>-664327</v>
      </c>
      <c r="K545" s="135" t="s">
        <v>108</v>
      </c>
      <c r="L545" s="135" t="s">
        <v>109</v>
      </c>
      <c r="M545" s="130" t="s">
        <v>1800</v>
      </c>
    </row>
    <row r="546" spans="1:13" x14ac:dyDescent="0.25">
      <c r="A546" s="140">
        <v>2024</v>
      </c>
      <c r="B546" s="146">
        <v>45640</v>
      </c>
      <c r="C546" s="135" t="s">
        <v>1156</v>
      </c>
      <c r="D546" s="135">
        <v>12429</v>
      </c>
      <c r="E546" s="135" t="s">
        <v>1086</v>
      </c>
      <c r="F546" s="135" t="s">
        <v>1157</v>
      </c>
      <c r="G546" s="136">
        <v>-966700</v>
      </c>
      <c r="H546" s="137" t="s">
        <v>103</v>
      </c>
      <c r="I546" s="136">
        <v>-77336</v>
      </c>
      <c r="J546" s="147">
        <v>-1044036</v>
      </c>
      <c r="K546" s="135" t="s">
        <v>355</v>
      </c>
      <c r="L546" s="135" t="s">
        <v>356</v>
      </c>
      <c r="M546" s="130" t="s">
        <v>1800</v>
      </c>
    </row>
    <row r="547" spans="1:13" x14ac:dyDescent="0.25">
      <c r="A547" s="140">
        <v>2024</v>
      </c>
      <c r="B547" s="146">
        <v>45640</v>
      </c>
      <c r="C547" s="135" t="s">
        <v>1158</v>
      </c>
      <c r="D547" s="135">
        <v>24056</v>
      </c>
      <c r="E547" s="135" t="s">
        <v>457</v>
      </c>
      <c r="F547" s="135" t="s">
        <v>1159</v>
      </c>
      <c r="G547" s="136">
        <v>-298066</v>
      </c>
      <c r="H547" s="137" t="s">
        <v>103</v>
      </c>
      <c r="I547" s="136">
        <v>-23845</v>
      </c>
      <c r="J547" s="147">
        <v>-321911</v>
      </c>
      <c r="K547" s="135" t="s">
        <v>104</v>
      </c>
      <c r="L547" s="135" t="s">
        <v>105</v>
      </c>
      <c r="M547" s="130" t="s">
        <v>1800</v>
      </c>
    </row>
    <row r="548" spans="1:13" x14ac:dyDescent="0.25">
      <c r="A548" s="140">
        <v>2024</v>
      </c>
      <c r="B548" s="146">
        <v>45640</v>
      </c>
      <c r="C548" s="135" t="s">
        <v>1160</v>
      </c>
      <c r="D548" s="135">
        <v>24065</v>
      </c>
      <c r="E548" s="135" t="s">
        <v>457</v>
      </c>
      <c r="F548" s="135" t="s">
        <v>1161</v>
      </c>
      <c r="G548" s="136">
        <v>-88200</v>
      </c>
      <c r="H548" s="137" t="s">
        <v>103</v>
      </c>
      <c r="I548" s="136">
        <v>-7056</v>
      </c>
      <c r="J548" s="147">
        <v>-95256</v>
      </c>
      <c r="K548" s="135" t="s">
        <v>104</v>
      </c>
      <c r="L548" s="135" t="s">
        <v>105</v>
      </c>
      <c r="M548" s="130" t="s">
        <v>1800</v>
      </c>
    </row>
    <row r="549" spans="1:13" x14ac:dyDescent="0.25">
      <c r="A549" s="140">
        <v>2024</v>
      </c>
      <c r="B549" s="146">
        <v>45640</v>
      </c>
      <c r="C549" s="135" t="s">
        <v>1162</v>
      </c>
      <c r="D549" s="135">
        <v>24066</v>
      </c>
      <c r="E549" s="135" t="s">
        <v>457</v>
      </c>
      <c r="F549" s="135" t="s">
        <v>1163</v>
      </c>
      <c r="G549" s="136">
        <v>-74250</v>
      </c>
      <c r="H549" s="137" t="s">
        <v>103</v>
      </c>
      <c r="I549" s="136">
        <v>-5940</v>
      </c>
      <c r="J549" s="147">
        <v>-80190</v>
      </c>
      <c r="K549" s="135" t="s">
        <v>104</v>
      </c>
      <c r="L549" s="135" t="s">
        <v>105</v>
      </c>
      <c r="M549" s="130" t="s">
        <v>1800</v>
      </c>
    </row>
    <row r="550" spans="1:13" x14ac:dyDescent="0.25">
      <c r="A550" s="140">
        <v>2024</v>
      </c>
      <c r="B550" s="146">
        <v>45640</v>
      </c>
      <c r="C550" s="135" t="s">
        <v>1164</v>
      </c>
      <c r="D550" s="135">
        <v>24067</v>
      </c>
      <c r="E550" s="135" t="s">
        <v>457</v>
      </c>
      <c r="F550" s="135" t="s">
        <v>1165</v>
      </c>
      <c r="G550" s="136">
        <v>-265928</v>
      </c>
      <c r="H550" s="137" t="s">
        <v>103</v>
      </c>
      <c r="I550" s="136">
        <v>-21274</v>
      </c>
      <c r="J550" s="147">
        <v>-287202</v>
      </c>
      <c r="K550" s="135" t="s">
        <v>104</v>
      </c>
      <c r="L550" s="135" t="s">
        <v>105</v>
      </c>
      <c r="M550" s="130" t="s">
        <v>1800</v>
      </c>
    </row>
    <row r="551" spans="1:13" x14ac:dyDescent="0.25">
      <c r="A551" s="140">
        <v>2024</v>
      </c>
      <c r="B551" s="146">
        <v>45640</v>
      </c>
      <c r="C551" s="135" t="s">
        <v>1166</v>
      </c>
      <c r="D551" s="135">
        <v>24076</v>
      </c>
      <c r="E551" s="135" t="s">
        <v>457</v>
      </c>
      <c r="F551" s="135" t="s">
        <v>1167</v>
      </c>
      <c r="G551" s="136">
        <v>-295547</v>
      </c>
      <c r="H551" s="137" t="s">
        <v>103</v>
      </c>
      <c r="I551" s="136">
        <v>-23644</v>
      </c>
      <c r="J551" s="147">
        <v>-319191</v>
      </c>
      <c r="K551" s="135" t="s">
        <v>104</v>
      </c>
      <c r="L551" s="135" t="s">
        <v>105</v>
      </c>
      <c r="M551" s="130" t="s">
        <v>1800</v>
      </c>
    </row>
    <row r="552" spans="1:13" x14ac:dyDescent="0.25">
      <c r="A552" s="140">
        <v>2024</v>
      </c>
      <c r="B552" s="146">
        <v>45640</v>
      </c>
      <c r="C552" s="135" t="s">
        <v>1168</v>
      </c>
      <c r="D552" s="135">
        <v>24077</v>
      </c>
      <c r="E552" s="135" t="s">
        <v>457</v>
      </c>
      <c r="F552" s="135" t="s">
        <v>470</v>
      </c>
      <c r="G552" s="136">
        <v>-160723</v>
      </c>
      <c r="H552" s="137" t="s">
        <v>103</v>
      </c>
      <c r="I552" s="136">
        <v>-12858</v>
      </c>
      <c r="J552" s="147">
        <v>-173581</v>
      </c>
      <c r="K552" s="135" t="s">
        <v>104</v>
      </c>
      <c r="L552" s="135" t="s">
        <v>105</v>
      </c>
      <c r="M552" s="130" t="s">
        <v>1800</v>
      </c>
    </row>
    <row r="553" spans="1:13" x14ac:dyDescent="0.25">
      <c r="A553" s="140">
        <v>2024</v>
      </c>
      <c r="B553" s="146">
        <v>45640</v>
      </c>
      <c r="C553" s="135" t="s">
        <v>1169</v>
      </c>
      <c r="D553" s="135">
        <v>71605</v>
      </c>
      <c r="E553" s="135" t="s">
        <v>107</v>
      </c>
      <c r="F553" s="135" t="s">
        <v>238</v>
      </c>
      <c r="G553" s="136">
        <v>1034562</v>
      </c>
      <c r="H553" s="137" t="s">
        <v>103</v>
      </c>
      <c r="I553" s="136">
        <v>82765</v>
      </c>
      <c r="J553" s="147">
        <v>1117327</v>
      </c>
      <c r="K553" s="135" t="s">
        <v>104</v>
      </c>
      <c r="L553" s="135" t="s">
        <v>105</v>
      </c>
      <c r="M553" s="130" t="str">
        <f>+VLOOKUP(D553,[5]CHECK!D$2:M$1028,10,0)</f>
        <v>đã thanh toán 17.01.2025</v>
      </c>
    </row>
    <row r="554" spans="1:13" x14ac:dyDescent="0.25">
      <c r="A554" s="140">
        <v>2024</v>
      </c>
      <c r="B554" s="146">
        <v>45640</v>
      </c>
      <c r="C554" s="135" t="s">
        <v>1170</v>
      </c>
      <c r="D554" s="135">
        <v>71607</v>
      </c>
      <c r="E554" s="135" t="s">
        <v>107</v>
      </c>
      <c r="F554" s="135" t="s">
        <v>238</v>
      </c>
      <c r="G554" s="136">
        <v>530250</v>
      </c>
      <c r="H554" s="137" t="s">
        <v>103</v>
      </c>
      <c r="I554" s="136">
        <v>42420</v>
      </c>
      <c r="J554" s="147">
        <v>572670</v>
      </c>
      <c r="K554" s="135" t="s">
        <v>104</v>
      </c>
      <c r="L554" s="135" t="s">
        <v>105</v>
      </c>
      <c r="M554" s="130" t="str">
        <f>+VLOOKUP(D554,[5]CHECK!D$2:M$1028,10,0)</f>
        <v>đã thanh toán 23.01.2025</v>
      </c>
    </row>
    <row r="555" spans="1:13" x14ac:dyDescent="0.25">
      <c r="A555" s="140">
        <v>2024</v>
      </c>
      <c r="B555" s="146">
        <v>45640</v>
      </c>
      <c r="C555" s="135" t="s">
        <v>1171</v>
      </c>
      <c r="D555" s="135">
        <v>71608</v>
      </c>
      <c r="E555" s="135" t="s">
        <v>107</v>
      </c>
      <c r="F555" s="135" t="s">
        <v>81</v>
      </c>
      <c r="G555" s="136">
        <v>567885</v>
      </c>
      <c r="H555" s="137" t="s">
        <v>103</v>
      </c>
      <c r="I555" s="136">
        <v>45431</v>
      </c>
      <c r="J555" s="147">
        <v>613316</v>
      </c>
      <c r="K555" s="135" t="s">
        <v>104</v>
      </c>
      <c r="L555" s="135" t="s">
        <v>105</v>
      </c>
      <c r="M555" s="130" t="str">
        <f>+VLOOKUP(D555,[5]CHECK!D$2:M$1028,10,0)</f>
        <v>đã thanh toán 17.01.2025</v>
      </c>
    </row>
    <row r="556" spans="1:13" x14ac:dyDescent="0.25">
      <c r="A556" s="140">
        <v>2024</v>
      </c>
      <c r="B556" s="146">
        <v>45640</v>
      </c>
      <c r="C556" s="135" t="s">
        <v>1172</v>
      </c>
      <c r="D556" s="135">
        <v>71609</v>
      </c>
      <c r="E556" s="135" t="s">
        <v>107</v>
      </c>
      <c r="F556" s="135" t="s">
        <v>1173</v>
      </c>
      <c r="G556" s="136">
        <v>1207665</v>
      </c>
      <c r="H556" s="137" t="s">
        <v>103</v>
      </c>
      <c r="I556" s="136">
        <v>96613</v>
      </c>
      <c r="J556" s="147">
        <v>1304278</v>
      </c>
      <c r="K556" s="135" t="s">
        <v>104</v>
      </c>
      <c r="L556" s="135" t="s">
        <v>105</v>
      </c>
      <c r="M556" s="130" t="str">
        <f>+VLOOKUP(D556,[5]CHECK!D$2:M$1028,10,0)</f>
        <v>đã thanh toán 17.01.2025</v>
      </c>
    </row>
    <row r="557" spans="1:13" x14ac:dyDescent="0.25">
      <c r="A557" s="140">
        <v>2024</v>
      </c>
      <c r="B557" s="146">
        <v>45640</v>
      </c>
      <c r="C557" s="135" t="s">
        <v>1174</v>
      </c>
      <c r="D557" s="135">
        <v>71612</v>
      </c>
      <c r="E557" s="135" t="s">
        <v>107</v>
      </c>
      <c r="F557" s="135" t="s">
        <v>938</v>
      </c>
      <c r="G557" s="136">
        <v>2310635</v>
      </c>
      <c r="H557" s="137" t="s">
        <v>103</v>
      </c>
      <c r="I557" s="136">
        <v>184851</v>
      </c>
      <c r="J557" s="147">
        <v>2495486</v>
      </c>
      <c r="K557" s="135" t="s">
        <v>938</v>
      </c>
      <c r="L557" s="135" t="s">
        <v>939</v>
      </c>
      <c r="M557" s="130" t="str">
        <f>+VLOOKUP(D557,[5]CHECK!D$2:M$1028,10,0)</f>
        <v>đã thanh toán 17.01.2025</v>
      </c>
    </row>
    <row r="558" spans="1:13" x14ac:dyDescent="0.25">
      <c r="A558" s="140">
        <v>2024</v>
      </c>
      <c r="B558" s="146">
        <v>45640</v>
      </c>
      <c r="C558" s="135" t="s">
        <v>1175</v>
      </c>
      <c r="D558" s="135">
        <v>71613</v>
      </c>
      <c r="E558" s="135" t="s">
        <v>107</v>
      </c>
      <c r="F558" s="135" t="s">
        <v>549</v>
      </c>
      <c r="G558" s="136">
        <v>530250</v>
      </c>
      <c r="H558" s="137" t="s">
        <v>103</v>
      </c>
      <c r="I558" s="136">
        <v>42420</v>
      </c>
      <c r="J558" s="147">
        <v>572670</v>
      </c>
      <c r="K558" s="135" t="s">
        <v>549</v>
      </c>
      <c r="L558" s="135" t="s">
        <v>550</v>
      </c>
      <c r="M558" s="130" t="str">
        <f>+VLOOKUP(D558,[5]CHECK!D$2:M$1028,10,0)</f>
        <v>đã thanh toán 23.01.2025</v>
      </c>
    </row>
    <row r="559" spans="1:13" x14ac:dyDescent="0.25">
      <c r="A559" s="140">
        <v>2024</v>
      </c>
      <c r="B559" s="146">
        <v>45640</v>
      </c>
      <c r="C559" s="135" t="s">
        <v>1176</v>
      </c>
      <c r="D559" s="135">
        <v>71614</v>
      </c>
      <c r="E559" s="135" t="s">
        <v>107</v>
      </c>
      <c r="F559" s="135" t="s">
        <v>1131</v>
      </c>
      <c r="G559" s="136">
        <v>1731100</v>
      </c>
      <c r="H559" s="137" t="s">
        <v>103</v>
      </c>
      <c r="I559" s="136">
        <v>138488</v>
      </c>
      <c r="J559" s="147">
        <v>1869588</v>
      </c>
      <c r="K559" s="135" t="s">
        <v>555</v>
      </c>
      <c r="L559" s="135" t="s">
        <v>556</v>
      </c>
      <c r="M559" s="130" t="str">
        <f>+VLOOKUP(D559,[5]CHECK!D$2:M$1028,10,0)</f>
        <v>đã thanh toán 17.01.2025</v>
      </c>
    </row>
    <row r="560" spans="1:13" x14ac:dyDescent="0.25">
      <c r="A560" s="140">
        <v>2024</v>
      </c>
      <c r="B560" s="146">
        <v>45640</v>
      </c>
      <c r="C560" s="135" t="s">
        <v>1177</v>
      </c>
      <c r="D560" s="135">
        <v>71616</v>
      </c>
      <c r="E560" s="135" t="s">
        <v>107</v>
      </c>
      <c r="F560" s="135" t="s">
        <v>1178</v>
      </c>
      <c r="G560" s="136">
        <v>1272804</v>
      </c>
      <c r="H560" s="137" t="s">
        <v>103</v>
      </c>
      <c r="I560" s="136">
        <v>101824</v>
      </c>
      <c r="J560" s="147">
        <v>1374628</v>
      </c>
      <c r="K560" s="135" t="s">
        <v>104</v>
      </c>
      <c r="L560" s="135" t="s">
        <v>105</v>
      </c>
      <c r="M560" s="130" t="str">
        <f>+VLOOKUP(D560,[5]CHECK!D$2:M$1028,10,0)</f>
        <v>đã thanh toán 17.01.2025</v>
      </c>
    </row>
    <row r="561" spans="1:13" x14ac:dyDescent="0.25">
      <c r="A561" s="140">
        <v>2024</v>
      </c>
      <c r="B561" s="146">
        <v>45640</v>
      </c>
      <c r="C561" s="135" t="s">
        <v>1179</v>
      </c>
      <c r="D561" s="135">
        <v>71617</v>
      </c>
      <c r="E561" s="135" t="s">
        <v>107</v>
      </c>
      <c r="F561" s="135" t="s">
        <v>1180</v>
      </c>
      <c r="G561" s="136">
        <v>1903525</v>
      </c>
      <c r="H561" s="137" t="s">
        <v>103</v>
      </c>
      <c r="I561" s="136">
        <v>152282</v>
      </c>
      <c r="J561" s="147">
        <v>2055807</v>
      </c>
      <c r="K561" s="135" t="s">
        <v>1180</v>
      </c>
      <c r="L561" s="135" t="s">
        <v>1181</v>
      </c>
      <c r="M561" s="130" t="str">
        <f>+VLOOKUP(D561,[5]CHECK!D$2:M$1028,10,0)</f>
        <v>đã thanh toán 17.01.2025</v>
      </c>
    </row>
    <row r="562" spans="1:13" x14ac:dyDescent="0.25">
      <c r="A562" s="140">
        <v>2024</v>
      </c>
      <c r="B562" s="146">
        <v>45640</v>
      </c>
      <c r="C562" s="135" t="s">
        <v>1182</v>
      </c>
      <c r="D562" s="135">
        <v>71619</v>
      </c>
      <c r="E562" s="135" t="s">
        <v>107</v>
      </c>
      <c r="F562" s="135" t="s">
        <v>969</v>
      </c>
      <c r="G562" s="136">
        <v>1623920</v>
      </c>
      <c r="H562" s="137" t="s">
        <v>103</v>
      </c>
      <c r="I562" s="136">
        <v>129914</v>
      </c>
      <c r="J562" s="147">
        <v>1753834</v>
      </c>
      <c r="K562" s="135" t="s">
        <v>969</v>
      </c>
      <c r="L562" s="135" t="s">
        <v>970</v>
      </c>
      <c r="M562" s="130" t="str">
        <f>+VLOOKUP(D562,[5]CHECK!D$2:M$1028,10,0)</f>
        <v>đã thanh toán 17.01.2025</v>
      </c>
    </row>
    <row r="563" spans="1:13" x14ac:dyDescent="0.25">
      <c r="A563" s="140">
        <v>2024</v>
      </c>
      <c r="B563" s="146">
        <v>45640</v>
      </c>
      <c r="C563" s="135" t="s">
        <v>1183</v>
      </c>
      <c r="D563" s="135">
        <v>71622</v>
      </c>
      <c r="E563" s="135" t="s">
        <v>107</v>
      </c>
      <c r="F563" s="135" t="s">
        <v>1184</v>
      </c>
      <c r="G563" s="136">
        <v>553467</v>
      </c>
      <c r="H563" s="137" t="s">
        <v>103</v>
      </c>
      <c r="I563" s="136">
        <v>44277</v>
      </c>
      <c r="J563" s="147">
        <v>597744</v>
      </c>
      <c r="K563" s="135" t="s">
        <v>104</v>
      </c>
      <c r="L563" s="135" t="s">
        <v>105</v>
      </c>
      <c r="M563" s="130" t="str">
        <f>+VLOOKUP(D563,[5]CHECK!D$2:M$1028,10,0)</f>
        <v>đã thanh toán 17.01.2025</v>
      </c>
    </row>
    <row r="564" spans="1:13" x14ac:dyDescent="0.25">
      <c r="A564" s="140">
        <v>2024</v>
      </c>
      <c r="B564" s="146">
        <v>45640</v>
      </c>
      <c r="C564" s="135" t="s">
        <v>1185</v>
      </c>
      <c r="D564" s="135">
        <v>71625</v>
      </c>
      <c r="E564" s="135" t="s">
        <v>107</v>
      </c>
      <c r="F564" s="135" t="s">
        <v>82</v>
      </c>
      <c r="G564" s="136">
        <v>1307898</v>
      </c>
      <c r="H564" s="137" t="s">
        <v>103</v>
      </c>
      <c r="I564" s="136">
        <v>104632</v>
      </c>
      <c r="J564" s="147">
        <v>1412530</v>
      </c>
      <c r="K564" s="135" t="s">
        <v>104</v>
      </c>
      <c r="L564" s="135" t="s">
        <v>105</v>
      </c>
      <c r="M564" s="130" t="str">
        <f>+VLOOKUP(D564,[5]CHECK!D$2:M$1028,10,0)</f>
        <v>đã thanh toán 17.01.2025</v>
      </c>
    </row>
    <row r="565" spans="1:13" x14ac:dyDescent="0.25">
      <c r="A565" s="140">
        <v>2024</v>
      </c>
      <c r="B565" s="146">
        <v>45640</v>
      </c>
      <c r="C565" s="135" t="s">
        <v>1186</v>
      </c>
      <c r="D565" s="135">
        <v>71627</v>
      </c>
      <c r="E565" s="135" t="s">
        <v>107</v>
      </c>
      <c r="F565" s="135" t="s">
        <v>728</v>
      </c>
      <c r="G565" s="136">
        <v>1537230</v>
      </c>
      <c r="H565" s="137" t="s">
        <v>103</v>
      </c>
      <c r="I565" s="136">
        <v>122978</v>
      </c>
      <c r="J565" s="147">
        <v>1660208</v>
      </c>
      <c r="K565" s="135" t="s">
        <v>728</v>
      </c>
      <c r="L565" s="135" t="s">
        <v>729</v>
      </c>
      <c r="M565" s="130" t="str">
        <f>+VLOOKUP(D565,[5]CHECK!D$2:M$1028,10,0)</f>
        <v>đã thanh toán 17.01.2025</v>
      </c>
    </row>
    <row r="566" spans="1:13" x14ac:dyDescent="0.25">
      <c r="A566" s="140">
        <v>2024</v>
      </c>
      <c r="B566" s="146">
        <v>45640</v>
      </c>
      <c r="C566" s="135" t="s">
        <v>1187</v>
      </c>
      <c r="D566" s="135">
        <v>71631</v>
      </c>
      <c r="E566" s="135" t="s">
        <v>107</v>
      </c>
      <c r="F566" s="135" t="s">
        <v>1188</v>
      </c>
      <c r="G566" s="136">
        <v>776217</v>
      </c>
      <c r="H566" s="137" t="s">
        <v>103</v>
      </c>
      <c r="I566" s="136">
        <v>62097</v>
      </c>
      <c r="J566" s="147">
        <v>838314</v>
      </c>
      <c r="K566" s="135" t="s">
        <v>104</v>
      </c>
      <c r="L566" s="135" t="s">
        <v>105</v>
      </c>
      <c r="M566" s="130" t="str">
        <f>+VLOOKUP(D566,[5]CHECK!D$2:M$1028,10,0)</f>
        <v>đã thanh toán 17.01.2025</v>
      </c>
    </row>
    <row r="567" spans="1:13" x14ac:dyDescent="0.25">
      <c r="A567" s="140">
        <v>2024</v>
      </c>
      <c r="B567" s="146">
        <v>45640</v>
      </c>
      <c r="C567" s="135" t="s">
        <v>1189</v>
      </c>
      <c r="D567" s="135">
        <v>71632</v>
      </c>
      <c r="E567" s="135" t="s">
        <v>107</v>
      </c>
      <c r="F567" s="135" t="s">
        <v>708</v>
      </c>
      <c r="G567" s="136">
        <v>493758</v>
      </c>
      <c r="H567" s="137" t="s">
        <v>103</v>
      </c>
      <c r="I567" s="136">
        <v>39501</v>
      </c>
      <c r="J567" s="147">
        <v>533259</v>
      </c>
      <c r="K567" s="135" t="s">
        <v>104</v>
      </c>
      <c r="L567" s="135" t="s">
        <v>105</v>
      </c>
      <c r="M567" s="130" t="str">
        <f>+VLOOKUP(D567,[5]CHECK!D$2:M$1028,10,0)</f>
        <v>đã thanh toán 17.01.2025</v>
      </c>
    </row>
    <row r="568" spans="1:13" x14ac:dyDescent="0.25">
      <c r="A568" s="140">
        <v>2024</v>
      </c>
      <c r="B568" s="146">
        <v>45640</v>
      </c>
      <c r="C568" s="135" t="s">
        <v>1190</v>
      </c>
      <c r="D568" s="135">
        <v>71650</v>
      </c>
      <c r="E568" s="135" t="s">
        <v>107</v>
      </c>
      <c r="F568" s="135" t="s">
        <v>1191</v>
      </c>
      <c r="G568" s="136">
        <v>733664</v>
      </c>
      <c r="H568" s="137" t="s">
        <v>103</v>
      </c>
      <c r="I568" s="136">
        <v>58693</v>
      </c>
      <c r="J568" s="147">
        <v>792357</v>
      </c>
      <c r="K568" s="135" t="s">
        <v>104</v>
      </c>
      <c r="L568" s="135" t="s">
        <v>105</v>
      </c>
      <c r="M568" s="130" t="str">
        <f>+VLOOKUP(D568,[5]CHECK!D$2:M$1028,10,0)</f>
        <v>đã thanh toán 17.01.2025</v>
      </c>
    </row>
    <row r="569" spans="1:13" x14ac:dyDescent="0.25">
      <c r="A569" s="140">
        <v>2024</v>
      </c>
      <c r="B569" s="146">
        <v>45640</v>
      </c>
      <c r="C569" s="135" t="s">
        <v>1192</v>
      </c>
      <c r="D569" s="135">
        <v>71662</v>
      </c>
      <c r="E569" s="135" t="s">
        <v>107</v>
      </c>
      <c r="F569" s="135" t="s">
        <v>257</v>
      </c>
      <c r="G569" s="136">
        <v>1107996</v>
      </c>
      <c r="H569" s="137" t="s">
        <v>103</v>
      </c>
      <c r="I569" s="136">
        <v>88640</v>
      </c>
      <c r="J569" s="147">
        <v>1196636</v>
      </c>
      <c r="K569" s="135" t="s">
        <v>108</v>
      </c>
      <c r="L569" s="135" t="s">
        <v>109</v>
      </c>
      <c r="M569" s="130" t="str">
        <f>+VLOOKUP(D569,[5]CHECK!D$2:M$1028,10,0)</f>
        <v>đã thanh toán 17.01.2025</v>
      </c>
    </row>
    <row r="570" spans="1:13" x14ac:dyDescent="0.25">
      <c r="A570" s="140">
        <v>2024</v>
      </c>
      <c r="B570" s="146">
        <v>45640</v>
      </c>
      <c r="C570" s="135" t="s">
        <v>1193</v>
      </c>
      <c r="D570" s="135">
        <v>71667</v>
      </c>
      <c r="E570" s="135" t="s">
        <v>107</v>
      </c>
      <c r="F570" s="135" t="s">
        <v>284</v>
      </c>
      <c r="G570" s="136">
        <v>530250</v>
      </c>
      <c r="H570" s="137" t="s">
        <v>103</v>
      </c>
      <c r="I570" s="136">
        <v>42420</v>
      </c>
      <c r="J570" s="147">
        <v>572670</v>
      </c>
      <c r="K570" s="135" t="s">
        <v>284</v>
      </c>
      <c r="L570" s="135" t="s">
        <v>285</v>
      </c>
      <c r="M570" s="130" t="str">
        <f>+VLOOKUP(D570,[5]CHECK!D$2:M$1028,10,0)</f>
        <v>đã thanh toán 23.01.2025</v>
      </c>
    </row>
    <row r="571" spans="1:13" x14ac:dyDescent="0.25">
      <c r="A571" s="140">
        <v>2024</v>
      </c>
      <c r="B571" s="146">
        <v>45640</v>
      </c>
      <c r="C571" s="135" t="s">
        <v>1194</v>
      </c>
      <c r="D571" s="135">
        <v>71668</v>
      </c>
      <c r="E571" s="135" t="s">
        <v>107</v>
      </c>
      <c r="F571" s="135" t="s">
        <v>273</v>
      </c>
      <c r="G571" s="136">
        <v>530250</v>
      </c>
      <c r="H571" s="137" t="s">
        <v>103</v>
      </c>
      <c r="I571" s="136">
        <v>42420</v>
      </c>
      <c r="J571" s="147">
        <v>572670</v>
      </c>
      <c r="K571" s="135" t="s">
        <v>273</v>
      </c>
      <c r="L571" s="135" t="s">
        <v>274</v>
      </c>
      <c r="M571" s="130" t="str">
        <f>+VLOOKUP(D571,[5]CHECK!D$2:M$1028,10,0)</f>
        <v>đã thanh toán 23.01.2025</v>
      </c>
    </row>
    <row r="572" spans="1:13" x14ac:dyDescent="0.25">
      <c r="A572" s="140">
        <v>2024</v>
      </c>
      <c r="B572" s="146">
        <v>45640</v>
      </c>
      <c r="C572" s="135" t="s">
        <v>1195</v>
      </c>
      <c r="D572" s="135">
        <v>71669</v>
      </c>
      <c r="E572" s="135" t="s">
        <v>107</v>
      </c>
      <c r="F572" s="135" t="s">
        <v>270</v>
      </c>
      <c r="G572" s="136">
        <v>530250</v>
      </c>
      <c r="H572" s="137" t="s">
        <v>103</v>
      </c>
      <c r="I572" s="136">
        <v>42420</v>
      </c>
      <c r="J572" s="147">
        <v>572670</v>
      </c>
      <c r="K572" s="135" t="s">
        <v>270</v>
      </c>
      <c r="L572" s="135" t="s">
        <v>271</v>
      </c>
      <c r="M572" s="130" t="str">
        <f>+VLOOKUP(D572,[5]CHECK!D$2:M$1028,10,0)</f>
        <v>đã thanh toán 23.01.2025</v>
      </c>
    </row>
    <row r="573" spans="1:13" x14ac:dyDescent="0.25">
      <c r="A573" s="140">
        <v>2024</v>
      </c>
      <c r="B573" s="146">
        <v>45640</v>
      </c>
      <c r="C573" s="135" t="s">
        <v>1196</v>
      </c>
      <c r="D573" s="135">
        <v>71670</v>
      </c>
      <c r="E573" s="135" t="s">
        <v>107</v>
      </c>
      <c r="F573" s="135" t="s">
        <v>791</v>
      </c>
      <c r="G573" s="136">
        <v>530250</v>
      </c>
      <c r="H573" s="137" t="s">
        <v>103</v>
      </c>
      <c r="I573" s="136">
        <v>42420</v>
      </c>
      <c r="J573" s="147">
        <v>572670</v>
      </c>
      <c r="K573" s="135" t="s">
        <v>791</v>
      </c>
      <c r="L573" s="135" t="s">
        <v>792</v>
      </c>
      <c r="M573" s="130" t="str">
        <f>+VLOOKUP(D573,[5]CHECK!D$2:M$1028,10,0)</f>
        <v>đã thanh toán 23.01.2025</v>
      </c>
    </row>
    <row r="574" spans="1:13" x14ac:dyDescent="0.25">
      <c r="A574" s="140">
        <v>2024</v>
      </c>
      <c r="B574" s="146">
        <v>45640</v>
      </c>
      <c r="C574" s="135" t="s">
        <v>1197</v>
      </c>
      <c r="D574" s="135">
        <v>71671</v>
      </c>
      <c r="E574" s="135" t="s">
        <v>107</v>
      </c>
      <c r="F574" s="135" t="s">
        <v>1002</v>
      </c>
      <c r="G574" s="136">
        <v>3998035</v>
      </c>
      <c r="H574" s="137" t="s">
        <v>103</v>
      </c>
      <c r="I574" s="136">
        <v>319843</v>
      </c>
      <c r="J574" s="147">
        <v>4317878</v>
      </c>
      <c r="K574" s="135" t="s">
        <v>1002</v>
      </c>
      <c r="L574" s="135" t="s">
        <v>1003</v>
      </c>
      <c r="M574" s="130" t="str">
        <f>+VLOOKUP(D574,[5]CHECK!D$2:M$1028,10,0)</f>
        <v>đã thanh toán 17.01.2025</v>
      </c>
    </row>
    <row r="575" spans="1:13" x14ac:dyDescent="0.25">
      <c r="A575" s="140">
        <v>2024</v>
      </c>
      <c r="B575" s="146">
        <v>45640</v>
      </c>
      <c r="C575" s="135" t="s">
        <v>1198</v>
      </c>
      <c r="D575" s="135">
        <v>71672</v>
      </c>
      <c r="E575" s="135" t="s">
        <v>107</v>
      </c>
      <c r="F575" s="135" t="s">
        <v>267</v>
      </c>
      <c r="G575" s="136">
        <v>1517775</v>
      </c>
      <c r="H575" s="137" t="s">
        <v>103</v>
      </c>
      <c r="I575" s="136">
        <v>121422</v>
      </c>
      <c r="J575" s="147">
        <v>1639197</v>
      </c>
      <c r="K575" s="135" t="s">
        <v>267</v>
      </c>
      <c r="L575" s="135" t="s">
        <v>268</v>
      </c>
      <c r="M575" s="130" t="str">
        <f>+VLOOKUP(D575,[5]CHECK!D$2:M$1028,10,0)</f>
        <v>đã thanh toán 17.01.2025</v>
      </c>
    </row>
    <row r="576" spans="1:13" x14ac:dyDescent="0.25">
      <c r="A576" s="140">
        <v>2024</v>
      </c>
      <c r="B576" s="146">
        <v>45640</v>
      </c>
      <c r="C576" s="135" t="s">
        <v>1199</v>
      </c>
      <c r="D576" s="135">
        <v>71673</v>
      </c>
      <c r="E576" s="135" t="s">
        <v>107</v>
      </c>
      <c r="F576" s="135" t="s">
        <v>273</v>
      </c>
      <c r="G576" s="136">
        <v>863805</v>
      </c>
      <c r="H576" s="137" t="s">
        <v>103</v>
      </c>
      <c r="I576" s="136">
        <v>69104</v>
      </c>
      <c r="J576" s="147">
        <v>932909</v>
      </c>
      <c r="K576" s="135" t="s">
        <v>273</v>
      </c>
      <c r="L576" s="135" t="s">
        <v>274</v>
      </c>
      <c r="M576" s="130" t="str">
        <f>+VLOOKUP(D576,[5]CHECK!D$2:M$1028,10,0)</f>
        <v>đã thanh toán 17.01.2025</v>
      </c>
    </row>
    <row r="577" spans="1:13" x14ac:dyDescent="0.25">
      <c r="A577" s="140">
        <v>2024</v>
      </c>
      <c r="B577" s="146">
        <v>45640</v>
      </c>
      <c r="C577" s="135" t="s">
        <v>1200</v>
      </c>
      <c r="D577" s="135">
        <v>71674</v>
      </c>
      <c r="E577" s="135" t="s">
        <v>107</v>
      </c>
      <c r="F577" s="135" t="s">
        <v>280</v>
      </c>
      <c r="G577" s="136">
        <v>3482785</v>
      </c>
      <c r="H577" s="137" t="s">
        <v>103</v>
      </c>
      <c r="I577" s="136">
        <v>278623</v>
      </c>
      <c r="J577" s="147">
        <v>3761408</v>
      </c>
      <c r="K577" s="135" t="s">
        <v>280</v>
      </c>
      <c r="L577" s="135" t="s">
        <v>281</v>
      </c>
      <c r="M577" s="130" t="str">
        <f>+VLOOKUP(D577,[5]CHECK!D$2:M$1028,10,0)</f>
        <v>đã thanh toán 17.01.2025</v>
      </c>
    </row>
    <row r="578" spans="1:13" x14ac:dyDescent="0.25">
      <c r="A578" s="140">
        <v>2024</v>
      </c>
      <c r="B578" s="146">
        <v>45640</v>
      </c>
      <c r="C578" s="135" t="s">
        <v>1201</v>
      </c>
      <c r="D578" s="135">
        <v>71675</v>
      </c>
      <c r="E578" s="135" t="s">
        <v>107</v>
      </c>
      <c r="F578" s="135" t="s">
        <v>277</v>
      </c>
      <c r="G578" s="136">
        <v>1329640</v>
      </c>
      <c r="H578" s="137" t="s">
        <v>103</v>
      </c>
      <c r="I578" s="136">
        <v>106371</v>
      </c>
      <c r="J578" s="147">
        <v>1436011</v>
      </c>
      <c r="K578" s="135" t="s">
        <v>277</v>
      </c>
      <c r="L578" s="135" t="s">
        <v>278</v>
      </c>
      <c r="M578" s="130" t="str">
        <f>+VLOOKUP(D578,[5]CHECK!D$2:M$1028,10,0)</f>
        <v>đã thanh toán 17.01.2025</v>
      </c>
    </row>
    <row r="579" spans="1:13" x14ac:dyDescent="0.25">
      <c r="A579" s="140">
        <v>2024</v>
      </c>
      <c r="B579" s="146">
        <v>45640</v>
      </c>
      <c r="C579" s="135" t="s">
        <v>1202</v>
      </c>
      <c r="D579" s="135">
        <v>71676</v>
      </c>
      <c r="E579" s="135" t="s">
        <v>107</v>
      </c>
      <c r="F579" s="135" t="s">
        <v>284</v>
      </c>
      <c r="G579" s="136">
        <v>2113105</v>
      </c>
      <c r="H579" s="137" t="s">
        <v>103</v>
      </c>
      <c r="I579" s="136">
        <v>169048</v>
      </c>
      <c r="J579" s="147">
        <v>2282153</v>
      </c>
      <c r="K579" s="135" t="s">
        <v>284</v>
      </c>
      <c r="L579" s="135" t="s">
        <v>285</v>
      </c>
      <c r="M579" s="130" t="str">
        <f>+VLOOKUP(D579,[5]CHECK!D$2:M$1028,10,0)</f>
        <v>đã thanh toán 17.01.2025</v>
      </c>
    </row>
    <row r="580" spans="1:13" x14ac:dyDescent="0.25">
      <c r="A580" s="140">
        <v>2024</v>
      </c>
      <c r="B580" s="146">
        <v>45640</v>
      </c>
      <c r="C580" s="135" t="s">
        <v>1203</v>
      </c>
      <c r="D580" s="135">
        <v>71677</v>
      </c>
      <c r="E580" s="135" t="s">
        <v>107</v>
      </c>
      <c r="F580" s="135" t="s">
        <v>451</v>
      </c>
      <c r="G580" s="136">
        <v>2202930</v>
      </c>
      <c r="H580" s="137" t="s">
        <v>103</v>
      </c>
      <c r="I580" s="136">
        <v>176234</v>
      </c>
      <c r="J580" s="147">
        <v>2379164</v>
      </c>
      <c r="K580" s="135" t="s">
        <v>451</v>
      </c>
      <c r="L580" s="135" t="s">
        <v>452</v>
      </c>
      <c r="M580" s="130" t="str">
        <f>+VLOOKUP(D580,[5]CHECK!D$2:M$1028,10,0)</f>
        <v>đã thanh toán 17.01.2025</v>
      </c>
    </row>
    <row r="581" spans="1:13" x14ac:dyDescent="0.25">
      <c r="A581" s="140">
        <v>2024</v>
      </c>
      <c r="B581" s="146">
        <v>45642</v>
      </c>
      <c r="C581" s="135" t="s">
        <v>1204</v>
      </c>
      <c r="D581" s="135">
        <v>521</v>
      </c>
      <c r="E581" s="135" t="s">
        <v>794</v>
      </c>
      <c r="F581" s="135" t="s">
        <v>1205</v>
      </c>
      <c r="G581" s="136">
        <v>-99330</v>
      </c>
      <c r="H581" s="137" t="s">
        <v>103</v>
      </c>
      <c r="I581" s="136">
        <v>-7946</v>
      </c>
      <c r="J581" s="147">
        <v>-107276</v>
      </c>
      <c r="K581" s="135" t="s">
        <v>224</v>
      </c>
      <c r="L581" s="135" t="s">
        <v>225</v>
      </c>
      <c r="M581" s="130" t="s">
        <v>1800</v>
      </c>
    </row>
    <row r="582" spans="1:13" x14ac:dyDescent="0.25">
      <c r="A582" s="140">
        <v>2024</v>
      </c>
      <c r="B582" s="146">
        <v>45642</v>
      </c>
      <c r="C582" s="135" t="s">
        <v>1206</v>
      </c>
      <c r="D582" s="135">
        <v>803</v>
      </c>
      <c r="E582" s="135" t="s">
        <v>351</v>
      </c>
      <c r="F582" s="135" t="s">
        <v>1207</v>
      </c>
      <c r="G582" s="136">
        <v>-111058</v>
      </c>
      <c r="H582" s="137" t="s">
        <v>103</v>
      </c>
      <c r="I582" s="136">
        <v>-8885</v>
      </c>
      <c r="J582" s="147">
        <v>-119943</v>
      </c>
      <c r="K582" s="135" t="s">
        <v>142</v>
      </c>
      <c r="L582" s="135" t="s">
        <v>143</v>
      </c>
      <c r="M582" s="130" t="s">
        <v>1800</v>
      </c>
    </row>
    <row r="583" spans="1:13" x14ac:dyDescent="0.25">
      <c r="A583" s="140">
        <v>2024</v>
      </c>
      <c r="B583" s="146">
        <v>45642</v>
      </c>
      <c r="C583" s="135" t="s">
        <v>1208</v>
      </c>
      <c r="D583" s="135">
        <v>805</v>
      </c>
      <c r="E583" s="135" t="s">
        <v>351</v>
      </c>
      <c r="F583" s="135" t="s">
        <v>1209</v>
      </c>
      <c r="G583" s="136">
        <v>-198682</v>
      </c>
      <c r="H583" s="137" t="s">
        <v>103</v>
      </c>
      <c r="I583" s="136">
        <v>-15895</v>
      </c>
      <c r="J583" s="147">
        <v>-214577</v>
      </c>
      <c r="K583" s="135" t="s">
        <v>142</v>
      </c>
      <c r="L583" s="135" t="s">
        <v>143</v>
      </c>
      <c r="M583" s="130" t="s">
        <v>1800</v>
      </c>
    </row>
    <row r="584" spans="1:13" x14ac:dyDescent="0.25">
      <c r="A584" s="140">
        <v>2024</v>
      </c>
      <c r="B584" s="146">
        <v>45642</v>
      </c>
      <c r="C584" s="135" t="s">
        <v>1210</v>
      </c>
      <c r="D584" s="135">
        <v>1116</v>
      </c>
      <c r="E584" s="135" t="s">
        <v>1211</v>
      </c>
      <c r="F584" s="135" t="s">
        <v>1212</v>
      </c>
      <c r="G584" s="136">
        <v>-222116</v>
      </c>
      <c r="H584" s="137" t="s">
        <v>103</v>
      </c>
      <c r="I584" s="136">
        <v>-17769</v>
      </c>
      <c r="J584" s="147">
        <v>-239885</v>
      </c>
      <c r="K584" s="135" t="s">
        <v>834</v>
      </c>
      <c r="L584" s="135" t="s">
        <v>835</v>
      </c>
      <c r="M584" s="130" t="s">
        <v>1800</v>
      </c>
    </row>
    <row r="585" spans="1:13" x14ac:dyDescent="0.25">
      <c r="A585" s="140">
        <v>2024</v>
      </c>
      <c r="B585" s="146">
        <v>45642</v>
      </c>
      <c r="C585" s="135" t="s">
        <v>1213</v>
      </c>
      <c r="D585" s="135">
        <v>24139</v>
      </c>
      <c r="E585" s="135" t="s">
        <v>457</v>
      </c>
      <c r="F585" s="135" t="s">
        <v>1214</v>
      </c>
      <c r="G585" s="136">
        <v>-444928</v>
      </c>
      <c r="H585" s="137" t="s">
        <v>103</v>
      </c>
      <c r="I585" s="136">
        <v>-35594</v>
      </c>
      <c r="J585" s="147">
        <v>-480522</v>
      </c>
      <c r="K585" s="135" t="s">
        <v>104</v>
      </c>
      <c r="L585" s="135" t="s">
        <v>105</v>
      </c>
      <c r="M585" s="130" t="s">
        <v>1800</v>
      </c>
    </row>
    <row r="586" spans="1:13" x14ac:dyDescent="0.25">
      <c r="A586" s="140">
        <v>2024</v>
      </c>
      <c r="B586" s="146">
        <v>45642</v>
      </c>
      <c r="C586" s="135" t="s">
        <v>1215</v>
      </c>
      <c r="D586" s="135">
        <v>24150</v>
      </c>
      <c r="E586" s="135" t="s">
        <v>457</v>
      </c>
      <c r="F586" s="135" t="s">
        <v>1216</v>
      </c>
      <c r="G586" s="136">
        <v>-517663</v>
      </c>
      <c r="H586" s="137" t="s">
        <v>103</v>
      </c>
      <c r="I586" s="136">
        <v>-41413</v>
      </c>
      <c r="J586" s="147">
        <v>-559076</v>
      </c>
      <c r="K586" s="135" t="s">
        <v>104</v>
      </c>
      <c r="L586" s="135" t="s">
        <v>105</v>
      </c>
      <c r="M586" s="130" t="s">
        <v>1800</v>
      </c>
    </row>
    <row r="587" spans="1:13" x14ac:dyDescent="0.25">
      <c r="A587" s="140">
        <v>2024</v>
      </c>
      <c r="B587" s="146">
        <v>45642</v>
      </c>
      <c r="C587" s="135" t="s">
        <v>1217</v>
      </c>
      <c r="D587" s="135">
        <v>24153</v>
      </c>
      <c r="E587" s="135" t="s">
        <v>457</v>
      </c>
      <c r="F587" s="135" t="s">
        <v>1218</v>
      </c>
      <c r="G587" s="136">
        <v>-231814</v>
      </c>
      <c r="H587" s="137" t="s">
        <v>103</v>
      </c>
      <c r="I587" s="136">
        <v>-18545</v>
      </c>
      <c r="J587" s="147">
        <v>-250359</v>
      </c>
      <c r="K587" s="135" t="s">
        <v>104</v>
      </c>
      <c r="L587" s="135" t="s">
        <v>105</v>
      </c>
      <c r="M587" s="130" t="s">
        <v>1800</v>
      </c>
    </row>
    <row r="588" spans="1:13" x14ac:dyDescent="0.25">
      <c r="A588" s="140">
        <v>2024</v>
      </c>
      <c r="B588" s="146">
        <v>45642</v>
      </c>
      <c r="C588" s="135" t="s">
        <v>1219</v>
      </c>
      <c r="D588" s="135">
        <v>71678</v>
      </c>
      <c r="E588" s="135" t="s">
        <v>107</v>
      </c>
      <c r="F588" s="135" t="s">
        <v>1131</v>
      </c>
      <c r="G588" s="136">
        <v>1135770</v>
      </c>
      <c r="H588" s="137" t="s">
        <v>103</v>
      </c>
      <c r="I588" s="136">
        <v>90862</v>
      </c>
      <c r="J588" s="147">
        <v>1226632</v>
      </c>
      <c r="K588" s="135" t="s">
        <v>555</v>
      </c>
      <c r="L588" s="135" t="s">
        <v>556</v>
      </c>
      <c r="M588" s="130" t="str">
        <f>+VLOOKUP(D588,[5]CHECK!D$2:M$1028,10,0)</f>
        <v>đã thanh toán 17.01.2025</v>
      </c>
    </row>
    <row r="589" spans="1:13" x14ac:dyDescent="0.25">
      <c r="A589" s="140">
        <v>2024</v>
      </c>
      <c r="B589" s="146">
        <v>45642</v>
      </c>
      <c r="C589" s="135" t="s">
        <v>1220</v>
      </c>
      <c r="D589" s="135">
        <v>71681</v>
      </c>
      <c r="E589" s="135" t="s">
        <v>107</v>
      </c>
      <c r="F589" s="135" t="s">
        <v>1221</v>
      </c>
      <c r="G589" s="136">
        <v>925083</v>
      </c>
      <c r="H589" s="137" t="s">
        <v>103</v>
      </c>
      <c r="I589" s="136">
        <v>74007</v>
      </c>
      <c r="J589" s="147">
        <v>999090</v>
      </c>
      <c r="K589" s="135" t="s">
        <v>104</v>
      </c>
      <c r="L589" s="135" t="s">
        <v>105</v>
      </c>
      <c r="M589" s="130" t="str">
        <f>+VLOOKUP(D589,[5]CHECK!D$2:M$1028,10,0)</f>
        <v>đã thanh toán 17.01.2025</v>
      </c>
    </row>
    <row r="590" spans="1:13" x14ac:dyDescent="0.25">
      <c r="A590" s="140">
        <v>2024</v>
      </c>
      <c r="B590" s="146">
        <v>45642</v>
      </c>
      <c r="C590" s="135" t="s">
        <v>1222</v>
      </c>
      <c r="D590" s="135">
        <v>71682</v>
      </c>
      <c r="E590" s="135" t="s">
        <v>107</v>
      </c>
      <c r="F590" s="135" t="s">
        <v>290</v>
      </c>
      <c r="G590" s="136">
        <v>496650</v>
      </c>
      <c r="H590" s="137" t="s">
        <v>103</v>
      </c>
      <c r="I590" s="136">
        <v>39732</v>
      </c>
      <c r="J590" s="147">
        <v>536382</v>
      </c>
      <c r="K590" s="135" t="s">
        <v>290</v>
      </c>
      <c r="L590" s="135" t="s">
        <v>291</v>
      </c>
      <c r="M590" s="130" t="str">
        <f>+VLOOKUP(D590,[5]CHECK!D$2:M$1028,10,0)</f>
        <v>đã thanh toán 17.01.2025</v>
      </c>
    </row>
    <row r="591" spans="1:13" x14ac:dyDescent="0.25">
      <c r="A591" s="140">
        <v>2024</v>
      </c>
      <c r="B591" s="146">
        <v>45642</v>
      </c>
      <c r="C591" s="135" t="s">
        <v>1223</v>
      </c>
      <c r="D591" s="135">
        <v>71685</v>
      </c>
      <c r="E591" s="135" t="s">
        <v>107</v>
      </c>
      <c r="F591" s="135" t="s">
        <v>1120</v>
      </c>
      <c r="G591" s="136">
        <v>1135238</v>
      </c>
      <c r="H591" s="137" t="s">
        <v>103</v>
      </c>
      <c r="I591" s="136">
        <v>90819</v>
      </c>
      <c r="J591" s="147">
        <v>1226057</v>
      </c>
      <c r="K591" s="135" t="s">
        <v>224</v>
      </c>
      <c r="L591" s="135" t="s">
        <v>225</v>
      </c>
      <c r="M591" s="130" t="str">
        <f>+VLOOKUP(D591,[5]CHECK!D$2:M$1028,10,0)</f>
        <v>đã thanh toán 17.01.2025</v>
      </c>
    </row>
    <row r="592" spans="1:13" x14ac:dyDescent="0.25">
      <c r="A592" s="140">
        <v>2024</v>
      </c>
      <c r="B592" s="146">
        <v>45642</v>
      </c>
      <c r="C592" s="135" t="s">
        <v>1224</v>
      </c>
      <c r="D592" s="135">
        <v>71693</v>
      </c>
      <c r="E592" s="135" t="s">
        <v>107</v>
      </c>
      <c r="F592" s="135" t="s">
        <v>1225</v>
      </c>
      <c r="G592" s="136">
        <v>530250</v>
      </c>
      <c r="H592" s="137" t="s">
        <v>103</v>
      </c>
      <c r="I592" s="136">
        <v>42420</v>
      </c>
      <c r="J592" s="147">
        <v>572670</v>
      </c>
      <c r="K592" s="135" t="s">
        <v>104</v>
      </c>
      <c r="L592" s="135" t="s">
        <v>105</v>
      </c>
      <c r="M592" s="130" t="str">
        <f>+VLOOKUP(D592,[5]CHECK!D$2:M$1028,10,0)</f>
        <v>đã thanh toán 23.01.2025</v>
      </c>
    </row>
    <row r="593" spans="1:13" x14ac:dyDescent="0.25">
      <c r="A593" s="140">
        <v>2024</v>
      </c>
      <c r="B593" s="146">
        <v>45642</v>
      </c>
      <c r="C593" s="135" t="s">
        <v>1226</v>
      </c>
      <c r="D593" s="135">
        <v>71697</v>
      </c>
      <c r="E593" s="135" t="s">
        <v>107</v>
      </c>
      <c r="F593" s="135" t="s">
        <v>1227</v>
      </c>
      <c r="G593" s="136">
        <v>1478798</v>
      </c>
      <c r="H593" s="137" t="s">
        <v>103</v>
      </c>
      <c r="I593" s="136">
        <v>118304</v>
      </c>
      <c r="J593" s="147">
        <v>1597102</v>
      </c>
      <c r="K593" s="135" t="s">
        <v>299</v>
      </c>
      <c r="L593" s="135" t="s">
        <v>300</v>
      </c>
      <c r="M593" s="130" t="str">
        <f>+VLOOKUP(D593,[5]CHECK!D$2:M$1028,10,0)</f>
        <v>đã thanh toán 17.01.2025</v>
      </c>
    </row>
    <row r="594" spans="1:13" x14ac:dyDescent="0.25">
      <c r="A594" s="140">
        <v>2024</v>
      </c>
      <c r="B594" s="146">
        <v>45642</v>
      </c>
      <c r="C594" s="135" t="s">
        <v>1228</v>
      </c>
      <c r="D594" s="135">
        <v>71734</v>
      </c>
      <c r="E594" s="135" t="s">
        <v>107</v>
      </c>
      <c r="F594" s="135" t="s">
        <v>1229</v>
      </c>
      <c r="G594" s="136">
        <v>1131449</v>
      </c>
      <c r="H594" s="137" t="s">
        <v>103</v>
      </c>
      <c r="I594" s="136">
        <v>90516</v>
      </c>
      <c r="J594" s="147">
        <v>1221965</v>
      </c>
      <c r="K594" s="135" t="s">
        <v>108</v>
      </c>
      <c r="L594" s="135" t="s">
        <v>109</v>
      </c>
      <c r="M594" s="130" t="str">
        <f>+VLOOKUP(D594,[5]CHECK!D$2:M$1028,10,0)</f>
        <v>đã thanh toán 17.01.2025</v>
      </c>
    </row>
    <row r="595" spans="1:13" x14ac:dyDescent="0.25">
      <c r="A595" s="140">
        <v>2024</v>
      </c>
      <c r="B595" s="146">
        <v>45642</v>
      </c>
      <c r="C595" s="135" t="s">
        <v>1230</v>
      </c>
      <c r="D595" s="135">
        <v>71735</v>
      </c>
      <c r="E595" s="135" t="s">
        <v>107</v>
      </c>
      <c r="F595" s="135" t="s">
        <v>1231</v>
      </c>
      <c r="G595" s="136">
        <v>1044087</v>
      </c>
      <c r="H595" s="137" t="s">
        <v>103</v>
      </c>
      <c r="I595" s="136">
        <v>83527</v>
      </c>
      <c r="J595" s="147">
        <v>1127614</v>
      </c>
      <c r="K595" s="135" t="s">
        <v>108</v>
      </c>
      <c r="L595" s="135" t="s">
        <v>109</v>
      </c>
      <c r="M595" s="130" t="str">
        <f>+VLOOKUP(D595,[5]CHECK!D$2:M$1028,10,0)</f>
        <v>đã thanh toán 17.01.2025</v>
      </c>
    </row>
    <row r="596" spans="1:13" x14ac:dyDescent="0.25">
      <c r="A596" s="140">
        <v>2024</v>
      </c>
      <c r="B596" s="146">
        <v>45642</v>
      </c>
      <c r="C596" s="135" t="s">
        <v>1232</v>
      </c>
      <c r="D596" s="135">
        <v>71737</v>
      </c>
      <c r="E596" s="135" t="s">
        <v>107</v>
      </c>
      <c r="F596" s="135" t="s">
        <v>1233</v>
      </c>
      <c r="G596" s="136">
        <v>2659280</v>
      </c>
      <c r="H596" s="137" t="s">
        <v>103</v>
      </c>
      <c r="I596" s="136">
        <v>212742</v>
      </c>
      <c r="J596" s="147">
        <v>2872022</v>
      </c>
      <c r="K596" s="135" t="s">
        <v>295</v>
      </c>
      <c r="L596" s="135" t="s">
        <v>296</v>
      </c>
      <c r="M596" s="130" t="str">
        <f>+VLOOKUP(D596,[5]CHECK!D$2:M$1028,10,0)</f>
        <v>đã thanh toán 17.01.2025</v>
      </c>
    </row>
    <row r="597" spans="1:13" x14ac:dyDescent="0.25">
      <c r="A597" s="140">
        <v>2024</v>
      </c>
      <c r="B597" s="146">
        <v>45642</v>
      </c>
      <c r="C597" s="135" t="s">
        <v>1234</v>
      </c>
      <c r="D597" s="135">
        <v>71768</v>
      </c>
      <c r="E597" s="135" t="s">
        <v>107</v>
      </c>
      <c r="F597" s="135" t="s">
        <v>316</v>
      </c>
      <c r="G597" s="136">
        <v>530250</v>
      </c>
      <c r="H597" s="137" t="s">
        <v>103</v>
      </c>
      <c r="I597" s="136">
        <v>42420</v>
      </c>
      <c r="J597" s="147">
        <v>572670</v>
      </c>
      <c r="K597" s="135" t="s">
        <v>316</v>
      </c>
      <c r="L597" s="135" t="s">
        <v>317</v>
      </c>
      <c r="M597" s="130" t="str">
        <f>+VLOOKUP(D597,[5]CHECK!D$2:M$1028,10,0)</f>
        <v>đã thanh toán 23.01.2025</v>
      </c>
    </row>
    <row r="598" spans="1:13" x14ac:dyDescent="0.25">
      <c r="A598" s="140">
        <v>2024</v>
      </c>
      <c r="B598" s="146">
        <v>45642</v>
      </c>
      <c r="C598" s="135" t="s">
        <v>1235</v>
      </c>
      <c r="D598" s="135">
        <v>71769</v>
      </c>
      <c r="E598" s="135" t="s">
        <v>107</v>
      </c>
      <c r="F598" s="135" t="s">
        <v>345</v>
      </c>
      <c r="G598" s="136">
        <v>530250</v>
      </c>
      <c r="H598" s="137" t="s">
        <v>103</v>
      </c>
      <c r="I598" s="136">
        <v>42420</v>
      </c>
      <c r="J598" s="147">
        <v>572670</v>
      </c>
      <c r="K598" s="135" t="s">
        <v>212</v>
      </c>
      <c r="L598" s="135" t="s">
        <v>213</v>
      </c>
      <c r="M598" s="130" t="str">
        <f>+VLOOKUP(D598,[5]CHECK!D$2:M$1028,10,0)</f>
        <v>đã thanh toán 23.01.2025</v>
      </c>
    </row>
    <row r="599" spans="1:13" x14ac:dyDescent="0.25">
      <c r="A599" s="140">
        <v>2024</v>
      </c>
      <c r="B599" s="146">
        <v>45642</v>
      </c>
      <c r="C599" s="135" t="s">
        <v>1236</v>
      </c>
      <c r="D599" s="135">
        <v>71770</v>
      </c>
      <c r="E599" s="135" t="s">
        <v>107</v>
      </c>
      <c r="F599" s="135" t="s">
        <v>1237</v>
      </c>
      <c r="G599" s="136">
        <v>530250</v>
      </c>
      <c r="H599" s="137" t="s">
        <v>103</v>
      </c>
      <c r="I599" s="136">
        <v>42420</v>
      </c>
      <c r="J599" s="147">
        <v>572670</v>
      </c>
      <c r="K599" s="135" t="s">
        <v>1237</v>
      </c>
      <c r="L599" s="135" t="s">
        <v>1238</v>
      </c>
      <c r="M599" s="130" t="str">
        <f>+VLOOKUP(D599,[5]CHECK!D$2:M$1028,10,0)</f>
        <v>đã thanh toán 23.01.2025</v>
      </c>
    </row>
    <row r="600" spans="1:13" x14ac:dyDescent="0.25">
      <c r="A600" s="140">
        <v>2024</v>
      </c>
      <c r="B600" s="146">
        <v>45642</v>
      </c>
      <c r="C600" s="135" t="s">
        <v>1239</v>
      </c>
      <c r="D600" s="135">
        <v>71771</v>
      </c>
      <c r="E600" s="135" t="s">
        <v>107</v>
      </c>
      <c r="F600" s="135" t="s">
        <v>834</v>
      </c>
      <c r="G600" s="136">
        <v>530250</v>
      </c>
      <c r="H600" s="137" t="s">
        <v>103</v>
      </c>
      <c r="I600" s="136">
        <v>42420</v>
      </c>
      <c r="J600" s="147">
        <v>572670</v>
      </c>
      <c r="K600" s="135" t="s">
        <v>834</v>
      </c>
      <c r="L600" s="135" t="s">
        <v>835</v>
      </c>
      <c r="M600" s="130" t="str">
        <f>+VLOOKUP(D600,[5]CHECK!D$2:M$1028,10,0)</f>
        <v>đã thanh toán 23.01.2025</v>
      </c>
    </row>
    <row r="601" spans="1:13" x14ac:dyDescent="0.25">
      <c r="A601" s="140">
        <v>2024</v>
      </c>
      <c r="B601" s="146">
        <v>45642</v>
      </c>
      <c r="C601" s="135" t="s">
        <v>1240</v>
      </c>
      <c r="D601" s="135">
        <v>71772</v>
      </c>
      <c r="E601" s="135" t="s">
        <v>107</v>
      </c>
      <c r="F601" s="135" t="s">
        <v>308</v>
      </c>
      <c r="G601" s="136">
        <v>530250</v>
      </c>
      <c r="H601" s="137" t="s">
        <v>103</v>
      </c>
      <c r="I601" s="136">
        <v>42420</v>
      </c>
      <c r="J601" s="147">
        <v>572670</v>
      </c>
      <c r="K601" s="135" t="s">
        <v>308</v>
      </c>
      <c r="L601" s="135" t="s">
        <v>309</v>
      </c>
      <c r="M601" s="130" t="str">
        <f>+VLOOKUP(D601,[5]CHECK!D$2:M$1028,10,0)</f>
        <v>đã thanh toán 23.01.2025</v>
      </c>
    </row>
    <row r="602" spans="1:13" x14ac:dyDescent="0.25">
      <c r="A602" s="140">
        <v>2024</v>
      </c>
      <c r="B602" s="146">
        <v>45642</v>
      </c>
      <c r="C602" s="135" t="s">
        <v>1241</v>
      </c>
      <c r="D602" s="135">
        <v>71773</v>
      </c>
      <c r="E602" s="135" t="s">
        <v>107</v>
      </c>
      <c r="F602" s="135" t="s">
        <v>329</v>
      </c>
      <c r="G602" s="136">
        <v>530250</v>
      </c>
      <c r="H602" s="137" t="s">
        <v>103</v>
      </c>
      <c r="I602" s="136">
        <v>42420</v>
      </c>
      <c r="J602" s="147">
        <v>572670</v>
      </c>
      <c r="K602" s="135" t="s">
        <v>329</v>
      </c>
      <c r="L602" s="135" t="s">
        <v>330</v>
      </c>
      <c r="M602" s="130" t="str">
        <f>+VLOOKUP(D602,[5]CHECK!D$2:M$1028,10,0)</f>
        <v>đã thanh toán 23.01.2025</v>
      </c>
    </row>
    <row r="603" spans="1:13" x14ac:dyDescent="0.25">
      <c r="A603" s="140">
        <v>2024</v>
      </c>
      <c r="B603" s="146">
        <v>45642</v>
      </c>
      <c r="C603" s="135" t="s">
        <v>1242</v>
      </c>
      <c r="D603" s="135">
        <v>71774</v>
      </c>
      <c r="E603" s="135" t="s">
        <v>107</v>
      </c>
      <c r="F603" s="135" t="s">
        <v>321</v>
      </c>
      <c r="G603" s="136">
        <v>530250</v>
      </c>
      <c r="H603" s="137" t="s">
        <v>103</v>
      </c>
      <c r="I603" s="136">
        <v>42420</v>
      </c>
      <c r="J603" s="147">
        <v>572670</v>
      </c>
      <c r="K603" s="135" t="s">
        <v>321</v>
      </c>
      <c r="L603" s="135" t="s">
        <v>322</v>
      </c>
      <c r="M603" s="130" t="str">
        <f>+VLOOKUP(D603,[5]CHECK!D$2:M$1028,10,0)</f>
        <v>đã thanh toán 23.01.2025</v>
      </c>
    </row>
    <row r="604" spans="1:13" x14ac:dyDescent="0.25">
      <c r="A604" s="140">
        <v>2024</v>
      </c>
      <c r="B604" s="146">
        <v>45642</v>
      </c>
      <c r="C604" s="135" t="s">
        <v>1243</v>
      </c>
      <c r="D604" s="135">
        <v>71775</v>
      </c>
      <c r="E604" s="135" t="s">
        <v>107</v>
      </c>
      <c r="F604" s="135" t="s">
        <v>312</v>
      </c>
      <c r="G604" s="136">
        <v>530250</v>
      </c>
      <c r="H604" s="137" t="s">
        <v>103</v>
      </c>
      <c r="I604" s="136">
        <v>42420</v>
      </c>
      <c r="J604" s="147">
        <v>572670</v>
      </c>
      <c r="K604" s="135" t="s">
        <v>312</v>
      </c>
      <c r="L604" s="135" t="s">
        <v>313</v>
      </c>
      <c r="M604" s="130" t="str">
        <f>+VLOOKUP(D604,[5]CHECK!D$2:M$1028,10,0)</f>
        <v>đã thanh toán 23.01.2025</v>
      </c>
    </row>
    <row r="605" spans="1:13" x14ac:dyDescent="0.25">
      <c r="A605" s="140">
        <v>2024</v>
      </c>
      <c r="B605" s="146">
        <v>45642</v>
      </c>
      <c r="C605" s="135" t="s">
        <v>1244</v>
      </c>
      <c r="D605" s="135">
        <v>71776</v>
      </c>
      <c r="E605" s="135" t="s">
        <v>107</v>
      </c>
      <c r="F605" s="135" t="s">
        <v>312</v>
      </c>
      <c r="G605" s="136">
        <v>530250</v>
      </c>
      <c r="H605" s="137" t="s">
        <v>103</v>
      </c>
      <c r="I605" s="136">
        <v>42420</v>
      </c>
      <c r="J605" s="147">
        <v>572670</v>
      </c>
      <c r="K605" s="135" t="s">
        <v>312</v>
      </c>
      <c r="L605" s="135" t="s">
        <v>313</v>
      </c>
      <c r="M605" s="130" t="str">
        <f>+VLOOKUP(D605,[5]CHECK!D$2:M$1028,10,0)</f>
        <v>đã thanh toán 23.01.2025</v>
      </c>
    </row>
    <row r="606" spans="1:13" x14ac:dyDescent="0.25">
      <c r="A606" s="140">
        <v>2024</v>
      </c>
      <c r="B606" s="146">
        <v>45642</v>
      </c>
      <c r="C606" s="135" t="s">
        <v>1245</v>
      </c>
      <c r="D606" s="135">
        <v>71777</v>
      </c>
      <c r="E606" s="135" t="s">
        <v>107</v>
      </c>
      <c r="F606" s="135" t="s">
        <v>338</v>
      </c>
      <c r="G606" s="136">
        <v>530250</v>
      </c>
      <c r="H606" s="137" t="s">
        <v>103</v>
      </c>
      <c r="I606" s="136">
        <v>42420</v>
      </c>
      <c r="J606" s="147">
        <v>572670</v>
      </c>
      <c r="K606" s="135" t="s">
        <v>338</v>
      </c>
      <c r="L606" s="135" t="s">
        <v>339</v>
      </c>
      <c r="M606" s="130" t="str">
        <f>+VLOOKUP(D606,[5]CHECK!D$2:M$1028,10,0)</f>
        <v>đã thanh toán 23.01.2025</v>
      </c>
    </row>
    <row r="607" spans="1:13" x14ac:dyDescent="0.25">
      <c r="A607" s="140">
        <v>2024</v>
      </c>
      <c r="B607" s="146">
        <v>45642</v>
      </c>
      <c r="C607" s="135" t="s">
        <v>1246</v>
      </c>
      <c r="D607" s="135">
        <v>71778</v>
      </c>
      <c r="E607" s="135" t="s">
        <v>107</v>
      </c>
      <c r="F607" s="135" t="s">
        <v>349</v>
      </c>
      <c r="G607" s="136">
        <v>530250</v>
      </c>
      <c r="H607" s="137" t="s">
        <v>103</v>
      </c>
      <c r="I607" s="136">
        <v>42420</v>
      </c>
      <c r="J607" s="147">
        <v>572670</v>
      </c>
      <c r="K607" s="135" t="s">
        <v>142</v>
      </c>
      <c r="L607" s="135" t="s">
        <v>143</v>
      </c>
      <c r="M607" s="130" t="str">
        <f>+VLOOKUP(D607,[5]CHECK!D$2:M$1028,10,0)</f>
        <v>đã thanh toán 23.01.2025</v>
      </c>
    </row>
    <row r="608" spans="1:13" x14ac:dyDescent="0.25">
      <c r="A608" s="140">
        <v>2024</v>
      </c>
      <c r="B608" s="146">
        <v>45642</v>
      </c>
      <c r="C608" s="135" t="s">
        <v>1247</v>
      </c>
      <c r="D608" s="135">
        <v>71779</v>
      </c>
      <c r="E608" s="135" t="s">
        <v>107</v>
      </c>
      <c r="F608" s="135" t="s">
        <v>338</v>
      </c>
      <c r="G608" s="136">
        <v>1289600</v>
      </c>
      <c r="H608" s="137" t="s">
        <v>103</v>
      </c>
      <c r="I608" s="136">
        <v>103168</v>
      </c>
      <c r="J608" s="147">
        <v>1392768</v>
      </c>
      <c r="K608" s="135" t="s">
        <v>338</v>
      </c>
      <c r="L608" s="135" t="s">
        <v>339</v>
      </c>
      <c r="M608" s="130" t="str">
        <f>+VLOOKUP(D608,[5]CHECK!D$2:M$1028,10,0)</f>
        <v>đã thanh toán 17.01.2025</v>
      </c>
    </row>
    <row r="609" spans="1:13" x14ac:dyDescent="0.25">
      <c r="A609" s="140">
        <v>2024</v>
      </c>
      <c r="B609" s="146">
        <v>45642</v>
      </c>
      <c r="C609" s="135" t="s">
        <v>1248</v>
      </c>
      <c r="D609" s="135">
        <v>71780</v>
      </c>
      <c r="E609" s="135" t="s">
        <v>107</v>
      </c>
      <c r="F609" s="135" t="s">
        <v>329</v>
      </c>
      <c r="G609" s="136">
        <v>908616</v>
      </c>
      <c r="H609" s="137" t="s">
        <v>103</v>
      </c>
      <c r="I609" s="136">
        <v>72689</v>
      </c>
      <c r="J609" s="147">
        <v>981305</v>
      </c>
      <c r="K609" s="135" t="s">
        <v>329</v>
      </c>
      <c r="L609" s="135" t="s">
        <v>330</v>
      </c>
      <c r="M609" s="130" t="str">
        <f>+VLOOKUP(D609,[5]CHECK!D$2:M$1028,10,0)</f>
        <v>đã thanh toán 17.01.2025</v>
      </c>
    </row>
    <row r="610" spans="1:13" x14ac:dyDescent="0.25">
      <c r="A610" s="140">
        <v>2024</v>
      </c>
      <c r="B610" s="146">
        <v>45642</v>
      </c>
      <c r="C610" s="135" t="s">
        <v>1249</v>
      </c>
      <c r="D610" s="135">
        <v>71781</v>
      </c>
      <c r="E610" s="135" t="s">
        <v>107</v>
      </c>
      <c r="F610" s="135" t="s">
        <v>308</v>
      </c>
      <c r="G610" s="136">
        <v>1110580</v>
      </c>
      <c r="H610" s="137" t="s">
        <v>103</v>
      </c>
      <c r="I610" s="136">
        <v>88846</v>
      </c>
      <c r="J610" s="147">
        <v>1199426</v>
      </c>
      <c r="K610" s="135" t="s">
        <v>308</v>
      </c>
      <c r="L610" s="135" t="s">
        <v>309</v>
      </c>
      <c r="M610" s="130" t="str">
        <f>+VLOOKUP(D610,[5]CHECK!D$2:M$1028,10,0)</f>
        <v>đã thanh toán 17.01.2025</v>
      </c>
    </row>
    <row r="611" spans="1:13" x14ac:dyDescent="0.25">
      <c r="A611" s="140">
        <v>2024</v>
      </c>
      <c r="B611" s="146">
        <v>45642</v>
      </c>
      <c r="C611" s="135" t="s">
        <v>1250</v>
      </c>
      <c r="D611" s="135">
        <v>71782</v>
      </c>
      <c r="E611" s="135" t="s">
        <v>107</v>
      </c>
      <c r="F611" s="135" t="s">
        <v>141</v>
      </c>
      <c r="G611" s="136">
        <v>555924</v>
      </c>
      <c r="H611" s="137" t="s">
        <v>103</v>
      </c>
      <c r="I611" s="136">
        <v>44474</v>
      </c>
      <c r="J611" s="147">
        <v>600398</v>
      </c>
      <c r="K611" s="135" t="s">
        <v>142</v>
      </c>
      <c r="L611" s="135" t="s">
        <v>143</v>
      </c>
      <c r="M611" s="130" t="str">
        <f>+VLOOKUP(D611,[5]CHECK!D$2:M$1028,10,0)</f>
        <v>đã thanh toán 17.01.2025</v>
      </c>
    </row>
    <row r="612" spans="1:13" x14ac:dyDescent="0.25">
      <c r="A612" s="140">
        <v>2024</v>
      </c>
      <c r="B612" s="146">
        <v>45642</v>
      </c>
      <c r="C612" s="135" t="s">
        <v>1251</v>
      </c>
      <c r="D612" s="135">
        <v>71783</v>
      </c>
      <c r="E612" s="135" t="s">
        <v>107</v>
      </c>
      <c r="F612" s="135" t="s">
        <v>1252</v>
      </c>
      <c r="G612" s="136">
        <v>896655</v>
      </c>
      <c r="H612" s="137" t="s">
        <v>103</v>
      </c>
      <c r="I612" s="136">
        <v>71732</v>
      </c>
      <c r="J612" s="147">
        <v>968387</v>
      </c>
      <c r="K612" s="135" t="s">
        <v>142</v>
      </c>
      <c r="L612" s="135" t="s">
        <v>143</v>
      </c>
      <c r="M612" s="130" t="str">
        <f>+VLOOKUP(D612,[5]CHECK!D$2:M$1028,10,0)</f>
        <v>đã thanh toán 17.01.2025</v>
      </c>
    </row>
    <row r="613" spans="1:13" x14ac:dyDescent="0.25">
      <c r="A613" s="140">
        <v>2024</v>
      </c>
      <c r="B613" s="146">
        <v>45642</v>
      </c>
      <c r="C613" s="135" t="s">
        <v>1253</v>
      </c>
      <c r="D613" s="135">
        <v>71784</v>
      </c>
      <c r="E613" s="135" t="s">
        <v>107</v>
      </c>
      <c r="F613" s="135" t="s">
        <v>349</v>
      </c>
      <c r="G613" s="136">
        <v>712476</v>
      </c>
      <c r="H613" s="137" t="s">
        <v>103</v>
      </c>
      <c r="I613" s="136">
        <v>56998</v>
      </c>
      <c r="J613" s="147">
        <v>769474</v>
      </c>
      <c r="K613" s="135" t="s">
        <v>142</v>
      </c>
      <c r="L613" s="135" t="s">
        <v>143</v>
      </c>
      <c r="M613" s="130" t="str">
        <f>+VLOOKUP(D613,[5]CHECK!D$2:M$1028,10,0)</f>
        <v>đã thanh toán 17.01.2025</v>
      </c>
    </row>
    <row r="614" spans="1:13" x14ac:dyDescent="0.25">
      <c r="A614" s="140">
        <v>2024</v>
      </c>
      <c r="B614" s="146">
        <v>45643</v>
      </c>
      <c r="C614" s="135" t="s">
        <v>1254</v>
      </c>
      <c r="D614" s="135">
        <v>569</v>
      </c>
      <c r="E614" s="135" t="s">
        <v>1255</v>
      </c>
      <c r="F614" s="135" t="s">
        <v>1256</v>
      </c>
      <c r="G614" s="136">
        <v>-294093</v>
      </c>
      <c r="H614" s="137" t="s">
        <v>103</v>
      </c>
      <c r="I614" s="136">
        <v>-23527</v>
      </c>
      <c r="J614" s="147">
        <v>-317620</v>
      </c>
      <c r="K614" s="135" t="s">
        <v>1257</v>
      </c>
      <c r="L614" s="135" t="s">
        <v>1258</v>
      </c>
      <c r="M614" s="130" t="s">
        <v>1800</v>
      </c>
    </row>
    <row r="615" spans="1:13" x14ac:dyDescent="0.25">
      <c r="A615" s="140">
        <v>2024</v>
      </c>
      <c r="B615" s="146">
        <v>45643</v>
      </c>
      <c r="C615" s="135" t="s">
        <v>1259</v>
      </c>
      <c r="D615" s="135">
        <v>570</v>
      </c>
      <c r="E615" s="135" t="s">
        <v>1255</v>
      </c>
      <c r="F615" s="135" t="s">
        <v>1256</v>
      </c>
      <c r="G615" s="136">
        <v>-176400</v>
      </c>
      <c r="H615" s="137" t="s">
        <v>103</v>
      </c>
      <c r="I615" s="136">
        <v>-14112</v>
      </c>
      <c r="J615" s="147">
        <v>-190512</v>
      </c>
      <c r="K615" s="135" t="s">
        <v>1257</v>
      </c>
      <c r="L615" s="135" t="s">
        <v>1258</v>
      </c>
      <c r="M615" s="130" t="s">
        <v>1800</v>
      </c>
    </row>
    <row r="616" spans="1:13" x14ac:dyDescent="0.25">
      <c r="A616" s="140">
        <v>2024</v>
      </c>
      <c r="B616" s="146">
        <v>45643</v>
      </c>
      <c r="C616" s="135" t="s">
        <v>1260</v>
      </c>
      <c r="D616" s="135">
        <v>1652</v>
      </c>
      <c r="E616" s="135" t="s">
        <v>449</v>
      </c>
      <c r="F616" s="135" t="s">
        <v>450</v>
      </c>
      <c r="G616" s="136">
        <v>-295857</v>
      </c>
      <c r="H616" s="137" t="s">
        <v>103</v>
      </c>
      <c r="I616" s="136">
        <v>-23669</v>
      </c>
      <c r="J616" s="147">
        <v>-319526</v>
      </c>
      <c r="K616" s="135" t="s">
        <v>451</v>
      </c>
      <c r="L616" s="135" t="s">
        <v>452</v>
      </c>
      <c r="M616" s="130" t="s">
        <v>1800</v>
      </c>
    </row>
    <row r="617" spans="1:13" x14ac:dyDescent="0.25">
      <c r="A617" s="140">
        <v>2024</v>
      </c>
      <c r="B617" s="146">
        <v>45643</v>
      </c>
      <c r="C617" s="135" t="s">
        <v>1261</v>
      </c>
      <c r="D617" s="135">
        <v>12485</v>
      </c>
      <c r="E617" s="135" t="s">
        <v>1086</v>
      </c>
      <c r="F617" s="135" t="s">
        <v>1262</v>
      </c>
      <c r="G617" s="136">
        <v>-580410</v>
      </c>
      <c r="H617" s="137" t="s">
        <v>103</v>
      </c>
      <c r="I617" s="136">
        <v>-46433</v>
      </c>
      <c r="J617" s="147">
        <v>-626843</v>
      </c>
      <c r="K617" s="135" t="s">
        <v>355</v>
      </c>
      <c r="L617" s="135" t="s">
        <v>356</v>
      </c>
      <c r="M617" s="130" t="s">
        <v>1800</v>
      </c>
    </row>
    <row r="618" spans="1:13" x14ac:dyDescent="0.25">
      <c r="A618" s="140">
        <v>2024</v>
      </c>
      <c r="B618" s="146">
        <v>45643</v>
      </c>
      <c r="C618" s="135" t="s">
        <v>1263</v>
      </c>
      <c r="D618" s="135">
        <v>12486</v>
      </c>
      <c r="E618" s="135" t="s">
        <v>1086</v>
      </c>
      <c r="F618" s="135" t="s">
        <v>1264</v>
      </c>
      <c r="G618" s="136">
        <v>-1692530</v>
      </c>
      <c r="H618" s="137" t="s">
        <v>103</v>
      </c>
      <c r="I618" s="136">
        <v>-135402</v>
      </c>
      <c r="J618" s="147">
        <v>-1827932</v>
      </c>
      <c r="K618" s="135" t="s">
        <v>355</v>
      </c>
      <c r="L618" s="135" t="s">
        <v>356</v>
      </c>
      <c r="M618" s="130" t="s">
        <v>1800</v>
      </c>
    </row>
    <row r="619" spans="1:13" x14ac:dyDescent="0.25">
      <c r="A619" s="140">
        <v>2024</v>
      </c>
      <c r="B619" s="146">
        <v>45643</v>
      </c>
      <c r="C619" s="135" t="s">
        <v>1265</v>
      </c>
      <c r="D619" s="135">
        <v>24172</v>
      </c>
      <c r="E619" s="135" t="s">
        <v>457</v>
      </c>
      <c r="F619" s="135" t="s">
        <v>1266</v>
      </c>
      <c r="G619" s="136">
        <v>-628721</v>
      </c>
      <c r="H619" s="137" t="s">
        <v>103</v>
      </c>
      <c r="I619" s="136">
        <v>-50298</v>
      </c>
      <c r="J619" s="147">
        <v>-679019</v>
      </c>
      <c r="K619" s="135" t="s">
        <v>104</v>
      </c>
      <c r="L619" s="135" t="s">
        <v>105</v>
      </c>
      <c r="M619" s="130" t="s">
        <v>1800</v>
      </c>
    </row>
    <row r="620" spans="1:13" x14ac:dyDescent="0.25">
      <c r="A620" s="140">
        <v>2024</v>
      </c>
      <c r="B620" s="146">
        <v>45643</v>
      </c>
      <c r="C620" s="135" t="s">
        <v>1267</v>
      </c>
      <c r="D620" s="135">
        <v>71795</v>
      </c>
      <c r="E620" s="135" t="s">
        <v>107</v>
      </c>
      <c r="F620" s="135" t="s">
        <v>361</v>
      </c>
      <c r="G620" s="136">
        <v>3222760</v>
      </c>
      <c r="H620" s="137" t="s">
        <v>103</v>
      </c>
      <c r="I620" s="136">
        <v>257821</v>
      </c>
      <c r="J620" s="147">
        <v>3480581</v>
      </c>
      <c r="K620" s="135" t="s">
        <v>361</v>
      </c>
      <c r="L620" s="135" t="s">
        <v>362</v>
      </c>
      <c r="M620" s="130" t="str">
        <f>+VLOOKUP(D620,[5]CHECK!D$2:M$1028,10,0)</f>
        <v>đã thanh toán 17.01.2025</v>
      </c>
    </row>
    <row r="621" spans="1:13" x14ac:dyDescent="0.25">
      <c r="A621" s="140">
        <v>2024</v>
      </c>
      <c r="B621" s="146">
        <v>45643</v>
      </c>
      <c r="C621" s="135" t="s">
        <v>1268</v>
      </c>
      <c r="D621" s="135">
        <v>71812</v>
      </c>
      <c r="E621" s="135" t="s">
        <v>107</v>
      </c>
      <c r="F621" s="135" t="s">
        <v>354</v>
      </c>
      <c r="G621" s="136">
        <v>2443355</v>
      </c>
      <c r="H621" s="137" t="s">
        <v>103</v>
      </c>
      <c r="I621" s="136">
        <v>195468</v>
      </c>
      <c r="J621" s="147">
        <v>2638823</v>
      </c>
      <c r="K621" s="135" t="s">
        <v>355</v>
      </c>
      <c r="L621" s="135" t="s">
        <v>356</v>
      </c>
      <c r="M621" s="130" t="str">
        <f>+VLOOKUP(D621,[5]CHECK!D$2:M$1028,10,0)</f>
        <v>đã thanh toán 17.01.2025</v>
      </c>
    </row>
    <row r="622" spans="1:13" x14ac:dyDescent="0.25">
      <c r="A622" s="140">
        <v>2024</v>
      </c>
      <c r="B622" s="146">
        <v>45643</v>
      </c>
      <c r="C622" s="135" t="s">
        <v>1269</v>
      </c>
      <c r="D622" s="135">
        <v>71813</v>
      </c>
      <c r="E622" s="135" t="s">
        <v>107</v>
      </c>
      <c r="F622" s="135" t="s">
        <v>1270</v>
      </c>
      <c r="G622" s="136">
        <v>1012117</v>
      </c>
      <c r="H622" s="137" t="s">
        <v>103</v>
      </c>
      <c r="I622" s="136">
        <v>80969</v>
      </c>
      <c r="J622" s="147">
        <v>1093086</v>
      </c>
      <c r="K622" s="135" t="s">
        <v>104</v>
      </c>
      <c r="L622" s="135" t="s">
        <v>105</v>
      </c>
      <c r="M622" s="130" t="str">
        <f>+VLOOKUP(D622,[5]CHECK!D$2:M$1028,10,0)</f>
        <v>đã thanh toán 17.01.2025</v>
      </c>
    </row>
    <row r="623" spans="1:13" x14ac:dyDescent="0.25">
      <c r="A623" s="140">
        <v>2024</v>
      </c>
      <c r="B623" s="146">
        <v>45643</v>
      </c>
      <c r="C623" s="135" t="s">
        <v>1271</v>
      </c>
      <c r="D623" s="135">
        <v>71823</v>
      </c>
      <c r="E623" s="135" t="s">
        <v>107</v>
      </c>
      <c r="F623" s="135" t="s">
        <v>206</v>
      </c>
      <c r="G623" s="136">
        <v>1697119</v>
      </c>
      <c r="H623" s="137" t="s">
        <v>103</v>
      </c>
      <c r="I623" s="136">
        <v>135770</v>
      </c>
      <c r="J623" s="147">
        <v>1832889</v>
      </c>
      <c r="K623" s="135" t="s">
        <v>188</v>
      </c>
      <c r="L623" s="135" t="s">
        <v>189</v>
      </c>
      <c r="M623" s="130" t="str">
        <f>+VLOOKUP(D623,[5]CHECK!D$2:M$1028,10,0)</f>
        <v>đã thanh toán 17.01.2025</v>
      </c>
    </row>
    <row r="624" spans="1:13" x14ac:dyDescent="0.25">
      <c r="A624" s="140">
        <v>2024</v>
      </c>
      <c r="B624" s="146">
        <v>45643</v>
      </c>
      <c r="C624" s="135" t="s">
        <v>1272</v>
      </c>
      <c r="D624" s="135">
        <v>71827</v>
      </c>
      <c r="E624" s="135" t="s">
        <v>107</v>
      </c>
      <c r="F624" s="135" t="s">
        <v>1273</v>
      </c>
      <c r="G624" s="136">
        <v>3419890</v>
      </c>
      <c r="H624" s="137" t="s">
        <v>103</v>
      </c>
      <c r="I624" s="136">
        <v>273591</v>
      </c>
      <c r="J624" s="147">
        <v>3693481</v>
      </c>
      <c r="K624" s="135" t="s">
        <v>251</v>
      </c>
      <c r="L624" s="135" t="s">
        <v>252</v>
      </c>
      <c r="M624" s="130" t="str">
        <f>+VLOOKUP(D624,[5]CHECK!D$2:M$1028,10,0)</f>
        <v>đã thanh toán 17.01.2025</v>
      </c>
    </row>
    <row r="625" spans="1:13" x14ac:dyDescent="0.25">
      <c r="A625" s="140">
        <v>2024</v>
      </c>
      <c r="B625" s="146">
        <v>45643</v>
      </c>
      <c r="C625" s="135" t="s">
        <v>1274</v>
      </c>
      <c r="D625" s="135">
        <v>71828</v>
      </c>
      <c r="E625" s="135" t="s">
        <v>107</v>
      </c>
      <c r="F625" s="135" t="s">
        <v>823</v>
      </c>
      <c r="G625" s="136">
        <v>462992</v>
      </c>
      <c r="H625" s="137" t="s">
        <v>103</v>
      </c>
      <c r="I625" s="136">
        <v>37039</v>
      </c>
      <c r="J625" s="147">
        <v>500031</v>
      </c>
      <c r="K625" s="135" t="s">
        <v>104</v>
      </c>
      <c r="L625" s="135" t="s">
        <v>105</v>
      </c>
      <c r="M625" s="130" t="str">
        <f>+VLOOKUP(D625,[5]CHECK!D$2:M$1028,10,0)</f>
        <v>đã thanh toán 17.01.2025</v>
      </c>
    </row>
    <row r="626" spans="1:13" x14ac:dyDescent="0.25">
      <c r="A626" s="140">
        <v>2024</v>
      </c>
      <c r="B626" s="146">
        <v>45643</v>
      </c>
      <c r="C626" s="135" t="s">
        <v>1275</v>
      </c>
      <c r="D626" s="135">
        <v>71829</v>
      </c>
      <c r="E626" s="135" t="s">
        <v>107</v>
      </c>
      <c r="F626" s="135" t="s">
        <v>1141</v>
      </c>
      <c r="G626" s="136">
        <v>367155</v>
      </c>
      <c r="H626" s="137" t="s">
        <v>103</v>
      </c>
      <c r="I626" s="136">
        <v>29372</v>
      </c>
      <c r="J626" s="147">
        <v>396527</v>
      </c>
      <c r="K626" s="135" t="s">
        <v>104</v>
      </c>
      <c r="L626" s="135" t="s">
        <v>105</v>
      </c>
      <c r="M626" s="130" t="str">
        <f>+VLOOKUP(D626,[5]CHECK!D$2:M$1028,10,0)</f>
        <v>đã thanh toán 17.01.2025</v>
      </c>
    </row>
    <row r="627" spans="1:13" x14ac:dyDescent="0.25">
      <c r="A627" s="140">
        <v>2024</v>
      </c>
      <c r="B627" s="146">
        <v>45643</v>
      </c>
      <c r="C627" s="135" t="s">
        <v>1276</v>
      </c>
      <c r="D627" s="135">
        <v>71832</v>
      </c>
      <c r="E627" s="135" t="s">
        <v>107</v>
      </c>
      <c r="F627" s="135" t="s">
        <v>728</v>
      </c>
      <c r="G627" s="136">
        <v>2286390</v>
      </c>
      <c r="H627" s="137" t="s">
        <v>103</v>
      </c>
      <c r="I627" s="136">
        <v>182911</v>
      </c>
      <c r="J627" s="147">
        <v>2469301</v>
      </c>
      <c r="K627" s="135" t="s">
        <v>728</v>
      </c>
      <c r="L627" s="135" t="s">
        <v>729</v>
      </c>
      <c r="M627" s="130" t="str">
        <f>+VLOOKUP(D627,[5]CHECK!D$2:M$1028,10,0)</f>
        <v>đã thanh toán 17.01.2025</v>
      </c>
    </row>
    <row r="628" spans="1:13" x14ac:dyDescent="0.25">
      <c r="A628" s="140">
        <v>2024</v>
      </c>
      <c r="B628" s="146">
        <v>45643</v>
      </c>
      <c r="C628" s="135" t="s">
        <v>1277</v>
      </c>
      <c r="D628" s="135">
        <v>71833</v>
      </c>
      <c r="E628" s="135" t="s">
        <v>107</v>
      </c>
      <c r="F628" s="135" t="s">
        <v>728</v>
      </c>
      <c r="G628" s="136">
        <v>551250</v>
      </c>
      <c r="H628" s="137" t="s">
        <v>103</v>
      </c>
      <c r="I628" s="136">
        <v>44100</v>
      </c>
      <c r="J628" s="147">
        <v>595350</v>
      </c>
      <c r="K628" s="135" t="s">
        <v>728</v>
      </c>
      <c r="L628" s="135" t="s">
        <v>729</v>
      </c>
      <c r="M628" s="130" t="str">
        <f>+VLOOKUP(D628,[5]CHECK!D$2:M$1028,10,0)</f>
        <v>đã thanh toán 23.01.2025</v>
      </c>
    </row>
    <row r="629" spans="1:13" x14ac:dyDescent="0.25">
      <c r="A629" s="140">
        <v>2024</v>
      </c>
      <c r="B629" s="146">
        <v>45643</v>
      </c>
      <c r="C629" s="135" t="s">
        <v>1278</v>
      </c>
      <c r="D629" s="135">
        <v>71834</v>
      </c>
      <c r="E629" s="135" t="s">
        <v>107</v>
      </c>
      <c r="F629" s="135" t="s">
        <v>1020</v>
      </c>
      <c r="G629" s="136">
        <v>1081500</v>
      </c>
      <c r="H629" s="137" t="s">
        <v>103</v>
      </c>
      <c r="I629" s="136">
        <v>86520</v>
      </c>
      <c r="J629" s="147">
        <v>1168020</v>
      </c>
      <c r="K629" s="135" t="s">
        <v>1020</v>
      </c>
      <c r="L629" s="135" t="s">
        <v>1021</v>
      </c>
      <c r="M629" s="130" t="str">
        <f>+VLOOKUP(D629,[5]CHECK!D$2:M$1028,10,0)</f>
        <v>đã thanh toán 23.01.2025</v>
      </c>
    </row>
    <row r="630" spans="1:13" x14ac:dyDescent="0.25">
      <c r="A630" s="140">
        <v>2024</v>
      </c>
      <c r="B630" s="146">
        <v>45643</v>
      </c>
      <c r="C630" s="135" t="s">
        <v>1279</v>
      </c>
      <c r="D630" s="135">
        <v>71835</v>
      </c>
      <c r="E630" s="135" t="s">
        <v>107</v>
      </c>
      <c r="F630" s="135" t="s">
        <v>1020</v>
      </c>
      <c r="G630" s="136">
        <v>1123175</v>
      </c>
      <c r="H630" s="137" t="s">
        <v>103</v>
      </c>
      <c r="I630" s="136">
        <v>89854</v>
      </c>
      <c r="J630" s="147">
        <v>1213029</v>
      </c>
      <c r="K630" s="135" t="s">
        <v>1020</v>
      </c>
      <c r="L630" s="135" t="s">
        <v>1021</v>
      </c>
      <c r="M630" s="130" t="str">
        <f>+VLOOKUP(D630,[5]CHECK!D$2:M$1028,10,0)</f>
        <v>đã thanh toán 17.01.2025</v>
      </c>
    </row>
    <row r="631" spans="1:13" x14ac:dyDescent="0.25">
      <c r="A631" s="140">
        <v>2024</v>
      </c>
      <c r="B631" s="146">
        <v>45643</v>
      </c>
      <c r="C631" s="135" t="s">
        <v>1280</v>
      </c>
      <c r="D631" s="135">
        <v>71836</v>
      </c>
      <c r="E631" s="135" t="s">
        <v>107</v>
      </c>
      <c r="F631" s="135" t="s">
        <v>555</v>
      </c>
      <c r="G631" s="136">
        <v>1468620</v>
      </c>
      <c r="H631" s="137" t="s">
        <v>103</v>
      </c>
      <c r="I631" s="136">
        <v>117490</v>
      </c>
      <c r="J631" s="147">
        <v>1586110</v>
      </c>
      <c r="K631" s="135" t="s">
        <v>555</v>
      </c>
      <c r="L631" s="135" t="s">
        <v>556</v>
      </c>
      <c r="M631" s="130" t="str">
        <f>+VLOOKUP(D631,[5]CHECK!D$2:M$1028,10,0)</f>
        <v>đã thanh toán 17.01.2025</v>
      </c>
    </row>
    <row r="632" spans="1:13" x14ac:dyDescent="0.25">
      <c r="A632" s="140">
        <v>2024</v>
      </c>
      <c r="B632" s="146">
        <v>45643</v>
      </c>
      <c r="C632" s="135" t="s">
        <v>1281</v>
      </c>
      <c r="D632" s="135">
        <v>71837</v>
      </c>
      <c r="E632" s="135" t="s">
        <v>107</v>
      </c>
      <c r="F632" s="135" t="s">
        <v>1282</v>
      </c>
      <c r="G632" s="136">
        <v>449055</v>
      </c>
      <c r="H632" s="137" t="s">
        <v>103</v>
      </c>
      <c r="I632" s="136">
        <v>35924</v>
      </c>
      <c r="J632" s="147">
        <v>484979</v>
      </c>
      <c r="K632" s="135" t="s">
        <v>104</v>
      </c>
      <c r="L632" s="135" t="s">
        <v>105</v>
      </c>
      <c r="M632" s="130" t="str">
        <f>+VLOOKUP(D632,[5]CHECK!D$2:M$1028,10,0)</f>
        <v>đã thanh toán 17.01.2025</v>
      </c>
    </row>
    <row r="633" spans="1:13" x14ac:dyDescent="0.25">
      <c r="A633" s="140">
        <v>2024</v>
      </c>
      <c r="B633" s="146">
        <v>45643</v>
      </c>
      <c r="C633" s="135" t="s">
        <v>1283</v>
      </c>
      <c r="D633" s="135">
        <v>71847</v>
      </c>
      <c r="E633" s="135" t="s">
        <v>107</v>
      </c>
      <c r="F633" s="135" t="s">
        <v>390</v>
      </c>
      <c r="G633" s="136">
        <v>820305</v>
      </c>
      <c r="H633" s="137" t="s">
        <v>103</v>
      </c>
      <c r="I633" s="136">
        <v>65624</v>
      </c>
      <c r="J633" s="147">
        <v>885929</v>
      </c>
      <c r="K633" s="135" t="s">
        <v>390</v>
      </c>
      <c r="L633" s="135" t="s">
        <v>391</v>
      </c>
      <c r="M633" s="130" t="str">
        <f>+VLOOKUP(D633,[5]CHECK!D$2:M$1028,10,0)</f>
        <v>đã thanh toán 17.01.2025</v>
      </c>
    </row>
    <row r="634" spans="1:13" x14ac:dyDescent="0.25">
      <c r="A634" s="140">
        <v>2024</v>
      </c>
      <c r="B634" s="146">
        <v>45643</v>
      </c>
      <c r="C634" s="135" t="s">
        <v>1284</v>
      </c>
      <c r="D634" s="135">
        <v>71848</v>
      </c>
      <c r="E634" s="135" t="s">
        <v>107</v>
      </c>
      <c r="F634" s="135" t="s">
        <v>904</v>
      </c>
      <c r="G634" s="136">
        <v>1060500</v>
      </c>
      <c r="H634" s="137" t="s">
        <v>103</v>
      </c>
      <c r="I634" s="136">
        <v>84840</v>
      </c>
      <c r="J634" s="147">
        <v>1145340</v>
      </c>
      <c r="K634" s="135" t="s">
        <v>904</v>
      </c>
      <c r="L634" s="135" t="s">
        <v>905</v>
      </c>
      <c r="M634" s="130" t="str">
        <f>+VLOOKUP(D634,[5]CHECK!D$2:M$1028,10,0)</f>
        <v>đã thanh toán 23.01.2025</v>
      </c>
    </row>
    <row r="635" spans="1:13" x14ac:dyDescent="0.25">
      <c r="A635" s="140">
        <v>2024</v>
      </c>
      <c r="B635" s="146">
        <v>45643</v>
      </c>
      <c r="C635" s="135" t="s">
        <v>1285</v>
      </c>
      <c r="D635" s="135">
        <v>71849</v>
      </c>
      <c r="E635" s="135" t="s">
        <v>107</v>
      </c>
      <c r="F635" s="135" t="s">
        <v>393</v>
      </c>
      <c r="G635" s="136">
        <v>636300</v>
      </c>
      <c r="H635" s="137" t="s">
        <v>103</v>
      </c>
      <c r="I635" s="136">
        <v>50904</v>
      </c>
      <c r="J635" s="147">
        <v>687204</v>
      </c>
      <c r="K635" s="135" t="s">
        <v>393</v>
      </c>
      <c r="L635" s="135" t="s">
        <v>394</v>
      </c>
      <c r="M635" s="130" t="str">
        <f>+VLOOKUP(D635,[5]CHECK!D$2:M$1028,10,0)</f>
        <v>đã thanh toán 23.01.2025</v>
      </c>
    </row>
    <row r="636" spans="1:13" x14ac:dyDescent="0.25">
      <c r="A636" s="140">
        <v>2024</v>
      </c>
      <c r="B636" s="146">
        <v>45643</v>
      </c>
      <c r="C636" s="135" t="s">
        <v>1286</v>
      </c>
      <c r="D636" s="135">
        <v>71850</v>
      </c>
      <c r="E636" s="135" t="s">
        <v>107</v>
      </c>
      <c r="F636" s="135" t="s">
        <v>399</v>
      </c>
      <c r="G636" s="136">
        <v>1060500</v>
      </c>
      <c r="H636" s="137" t="s">
        <v>103</v>
      </c>
      <c r="I636" s="136">
        <v>84840</v>
      </c>
      <c r="J636" s="147">
        <v>1145340</v>
      </c>
      <c r="K636" s="135" t="s">
        <v>399</v>
      </c>
      <c r="L636" s="135" t="s">
        <v>400</v>
      </c>
      <c r="M636" s="130" t="str">
        <f>+VLOOKUP(D636,[5]CHECK!D$2:M$1028,10,0)</f>
        <v>đã thanh toán 23.01.2025</v>
      </c>
    </row>
    <row r="637" spans="1:13" x14ac:dyDescent="0.25">
      <c r="A637" s="140">
        <v>2024</v>
      </c>
      <c r="B637" s="146">
        <v>45643</v>
      </c>
      <c r="C637" s="135" t="s">
        <v>1287</v>
      </c>
      <c r="D637" s="135">
        <v>71851</v>
      </c>
      <c r="E637" s="135" t="s">
        <v>107</v>
      </c>
      <c r="F637" s="135" t="s">
        <v>414</v>
      </c>
      <c r="G637" s="136">
        <v>2121000</v>
      </c>
      <c r="H637" s="137" t="s">
        <v>103</v>
      </c>
      <c r="I637" s="136">
        <v>169680</v>
      </c>
      <c r="J637" s="147">
        <v>2290680</v>
      </c>
      <c r="K637" s="135" t="s">
        <v>414</v>
      </c>
      <c r="L637" s="135" t="s">
        <v>415</v>
      </c>
      <c r="M637" s="130" t="str">
        <f>+VLOOKUP(D637,[5]CHECK!D$2:M$1028,10,0)</f>
        <v>đã thanh toán 23.01.2025</v>
      </c>
    </row>
    <row r="638" spans="1:13" x14ac:dyDescent="0.25">
      <c r="A638" s="140">
        <v>2024</v>
      </c>
      <c r="B638" s="146">
        <v>45643</v>
      </c>
      <c r="C638" s="135" t="s">
        <v>1288</v>
      </c>
      <c r="D638" s="135">
        <v>71852</v>
      </c>
      <c r="E638" s="135" t="s">
        <v>107</v>
      </c>
      <c r="F638" s="135" t="s">
        <v>721</v>
      </c>
      <c r="G638" s="136">
        <v>1060500</v>
      </c>
      <c r="H638" s="137" t="s">
        <v>103</v>
      </c>
      <c r="I638" s="136">
        <v>84840</v>
      </c>
      <c r="J638" s="147">
        <v>1145340</v>
      </c>
      <c r="K638" s="135" t="s">
        <v>721</v>
      </c>
      <c r="L638" s="135" t="s">
        <v>722</v>
      </c>
      <c r="M638" s="130" t="str">
        <f>+VLOOKUP(D638,[5]CHECK!D$2:M$1028,10,0)</f>
        <v>đã thanh toán 23.01.2025</v>
      </c>
    </row>
    <row r="639" spans="1:13" x14ac:dyDescent="0.25">
      <c r="A639" s="140">
        <v>2024</v>
      </c>
      <c r="B639" s="146">
        <v>45643</v>
      </c>
      <c r="C639" s="135" t="s">
        <v>1289</v>
      </c>
      <c r="D639" s="135">
        <v>71853</v>
      </c>
      <c r="E639" s="135" t="s">
        <v>107</v>
      </c>
      <c r="F639" s="135" t="s">
        <v>178</v>
      </c>
      <c r="G639" s="136">
        <v>530250</v>
      </c>
      <c r="H639" s="137" t="s">
        <v>103</v>
      </c>
      <c r="I639" s="136">
        <v>42420</v>
      </c>
      <c r="J639" s="147">
        <v>572670</v>
      </c>
      <c r="K639" s="135" t="s">
        <v>178</v>
      </c>
      <c r="L639" s="135" t="s">
        <v>179</v>
      </c>
      <c r="M639" s="130" t="str">
        <f>+VLOOKUP(D639,[5]CHECK!D$2:M$1028,10,0)</f>
        <v>đã thanh toán 23.01.2025</v>
      </c>
    </row>
    <row r="640" spans="1:13" x14ac:dyDescent="0.25">
      <c r="A640" s="140">
        <v>2024</v>
      </c>
      <c r="B640" s="146">
        <v>45643</v>
      </c>
      <c r="C640" s="135" t="s">
        <v>1290</v>
      </c>
      <c r="D640" s="135">
        <v>71854</v>
      </c>
      <c r="E640" s="135" t="s">
        <v>107</v>
      </c>
      <c r="F640" s="135" t="s">
        <v>435</v>
      </c>
      <c r="G640" s="136">
        <v>530250</v>
      </c>
      <c r="H640" s="137" t="s">
        <v>103</v>
      </c>
      <c r="I640" s="136">
        <v>42420</v>
      </c>
      <c r="J640" s="147">
        <v>572670</v>
      </c>
      <c r="K640" s="135" t="s">
        <v>435</v>
      </c>
      <c r="L640" s="135" t="s">
        <v>436</v>
      </c>
      <c r="M640" s="130" t="str">
        <f>+VLOOKUP(D640,[5]CHECK!D$2:M$1028,10,0)</f>
        <v>đã thanh toán 23.01.2025</v>
      </c>
    </row>
    <row r="641" spans="1:13" x14ac:dyDescent="0.25">
      <c r="A641" s="140">
        <v>2024</v>
      </c>
      <c r="B641" s="146">
        <v>45643</v>
      </c>
      <c r="C641" s="135" t="s">
        <v>1291</v>
      </c>
      <c r="D641" s="135">
        <v>71855</v>
      </c>
      <c r="E641" s="135" t="s">
        <v>107</v>
      </c>
      <c r="F641" s="135" t="s">
        <v>408</v>
      </c>
      <c r="G641" s="136">
        <v>530250</v>
      </c>
      <c r="H641" s="137" t="s">
        <v>103</v>
      </c>
      <c r="I641" s="136">
        <v>42420</v>
      </c>
      <c r="J641" s="147">
        <v>572670</v>
      </c>
      <c r="K641" s="135" t="s">
        <v>408</v>
      </c>
      <c r="L641" s="135" t="s">
        <v>409</v>
      </c>
      <c r="M641" s="130" t="str">
        <f>+VLOOKUP(D641,[5]CHECK!D$2:M$1028,10,0)</f>
        <v>đã thanh toán 23.01.2025</v>
      </c>
    </row>
    <row r="642" spans="1:13" x14ac:dyDescent="0.25">
      <c r="A642" s="140">
        <v>2024</v>
      </c>
      <c r="B642" s="146">
        <v>45643</v>
      </c>
      <c r="C642" s="135" t="s">
        <v>1292</v>
      </c>
      <c r="D642" s="135">
        <v>71856</v>
      </c>
      <c r="E642" s="135" t="s">
        <v>107</v>
      </c>
      <c r="F642" s="135" t="s">
        <v>424</v>
      </c>
      <c r="G642" s="136">
        <v>530250</v>
      </c>
      <c r="H642" s="137" t="s">
        <v>103</v>
      </c>
      <c r="I642" s="136">
        <v>42420</v>
      </c>
      <c r="J642" s="147">
        <v>572670</v>
      </c>
      <c r="K642" s="135" t="s">
        <v>424</v>
      </c>
      <c r="L642" s="135" t="s">
        <v>425</v>
      </c>
      <c r="M642" s="130" t="str">
        <f>+VLOOKUP(D642,[5]CHECK!D$2:M$1028,10,0)</f>
        <v>đã thanh toán 23.01.2025</v>
      </c>
    </row>
    <row r="643" spans="1:13" x14ac:dyDescent="0.25">
      <c r="A643" s="140">
        <v>2024</v>
      </c>
      <c r="B643" s="146">
        <v>45643</v>
      </c>
      <c r="C643" s="135" t="s">
        <v>1293</v>
      </c>
      <c r="D643" s="135">
        <v>71857</v>
      </c>
      <c r="E643" s="135" t="s">
        <v>107</v>
      </c>
      <c r="F643" s="135" t="s">
        <v>178</v>
      </c>
      <c r="G643" s="136">
        <v>1766100</v>
      </c>
      <c r="H643" s="137" t="s">
        <v>103</v>
      </c>
      <c r="I643" s="136">
        <v>141288</v>
      </c>
      <c r="J643" s="147">
        <v>1907388</v>
      </c>
      <c r="K643" s="135" t="s">
        <v>178</v>
      </c>
      <c r="L643" s="135" t="s">
        <v>179</v>
      </c>
      <c r="M643" s="130" t="str">
        <f>+VLOOKUP(D643,[5]CHECK!D$2:M$1028,10,0)</f>
        <v>đã thanh toán 17.01.2025</v>
      </c>
    </row>
    <row r="644" spans="1:13" x14ac:dyDescent="0.25">
      <c r="A644" s="140">
        <v>2024</v>
      </c>
      <c r="B644" s="146">
        <v>45643</v>
      </c>
      <c r="C644" s="135" t="s">
        <v>1294</v>
      </c>
      <c r="D644" s="135">
        <v>71858</v>
      </c>
      <c r="E644" s="135" t="s">
        <v>107</v>
      </c>
      <c r="F644" s="135" t="s">
        <v>393</v>
      </c>
      <c r="G644" s="136">
        <v>2134968</v>
      </c>
      <c r="H644" s="137" t="s">
        <v>103</v>
      </c>
      <c r="I644" s="136">
        <v>170797</v>
      </c>
      <c r="J644" s="147">
        <v>2305765</v>
      </c>
      <c r="K644" s="135" t="s">
        <v>393</v>
      </c>
      <c r="L644" s="135" t="s">
        <v>394</v>
      </c>
      <c r="M644" s="130" t="str">
        <f>+VLOOKUP(D644,[5]CHECK!D$2:M$1028,10,0)</f>
        <v>đã thanh toán 17.01.2025</v>
      </c>
    </row>
    <row r="645" spans="1:13" x14ac:dyDescent="0.25">
      <c r="A645" s="140">
        <v>2024</v>
      </c>
      <c r="B645" s="146">
        <v>45643</v>
      </c>
      <c r="C645" s="135" t="s">
        <v>1295</v>
      </c>
      <c r="D645" s="135">
        <v>71859</v>
      </c>
      <c r="E645" s="135" t="s">
        <v>107</v>
      </c>
      <c r="F645" s="135" t="s">
        <v>408</v>
      </c>
      <c r="G645" s="136">
        <v>3155930</v>
      </c>
      <c r="H645" s="137" t="s">
        <v>103</v>
      </c>
      <c r="I645" s="136">
        <v>252474</v>
      </c>
      <c r="J645" s="147">
        <v>3408404</v>
      </c>
      <c r="K645" s="135" t="s">
        <v>408</v>
      </c>
      <c r="L645" s="135" t="s">
        <v>409</v>
      </c>
      <c r="M645" s="130" t="str">
        <f>+VLOOKUP(D645,[5]CHECK!D$2:M$1028,10,0)</f>
        <v>đã thanh toán 17.01.2025</v>
      </c>
    </row>
    <row r="646" spans="1:13" x14ac:dyDescent="0.25">
      <c r="A646" s="140">
        <v>2024</v>
      </c>
      <c r="B646" s="146">
        <v>45643</v>
      </c>
      <c r="C646" s="135" t="s">
        <v>1296</v>
      </c>
      <c r="D646" s="135">
        <v>71860</v>
      </c>
      <c r="E646" s="135" t="s">
        <v>107</v>
      </c>
      <c r="F646" s="135" t="s">
        <v>414</v>
      </c>
      <c r="G646" s="136">
        <v>1924970</v>
      </c>
      <c r="H646" s="137" t="s">
        <v>103</v>
      </c>
      <c r="I646" s="136">
        <v>153998</v>
      </c>
      <c r="J646" s="147">
        <v>2078968</v>
      </c>
      <c r="K646" s="135" t="s">
        <v>414</v>
      </c>
      <c r="L646" s="135" t="s">
        <v>415</v>
      </c>
      <c r="M646" s="130" t="str">
        <f>+VLOOKUP(D646,[5]CHECK!D$2:M$1028,10,0)</f>
        <v>đã thanh toán 17.01.2025</v>
      </c>
    </row>
    <row r="647" spans="1:13" x14ac:dyDescent="0.25">
      <c r="A647" s="140">
        <v>2024</v>
      </c>
      <c r="B647" s="146">
        <v>45643</v>
      </c>
      <c r="C647" s="135" t="s">
        <v>1297</v>
      </c>
      <c r="D647" s="135">
        <v>71861</v>
      </c>
      <c r="E647" s="135" t="s">
        <v>107</v>
      </c>
      <c r="F647" s="135" t="s">
        <v>411</v>
      </c>
      <c r="G647" s="136">
        <v>2520300</v>
      </c>
      <c r="H647" s="137" t="s">
        <v>103</v>
      </c>
      <c r="I647" s="136">
        <v>201624</v>
      </c>
      <c r="J647" s="147">
        <v>2721924</v>
      </c>
      <c r="K647" s="135" t="s">
        <v>411</v>
      </c>
      <c r="L647" s="135" t="s">
        <v>412</v>
      </c>
      <c r="M647" s="130" t="str">
        <f>+VLOOKUP(D647,[5]CHECK!D$2:M$1028,10,0)</f>
        <v>đã thanh toán 17.01.2025</v>
      </c>
    </row>
    <row r="648" spans="1:13" x14ac:dyDescent="0.25">
      <c r="A648" s="140">
        <v>2024</v>
      </c>
      <c r="B648" s="146">
        <v>45643</v>
      </c>
      <c r="C648" s="135" t="s">
        <v>1298</v>
      </c>
      <c r="D648" s="135">
        <v>71862</v>
      </c>
      <c r="E648" s="135" t="s">
        <v>107</v>
      </c>
      <c r="F648" s="135" t="s">
        <v>421</v>
      </c>
      <c r="G648" s="136">
        <v>3393590</v>
      </c>
      <c r="H648" s="137" t="s">
        <v>103</v>
      </c>
      <c r="I648" s="136">
        <v>271487</v>
      </c>
      <c r="J648" s="147">
        <v>3665077</v>
      </c>
      <c r="K648" s="135" t="s">
        <v>421</v>
      </c>
      <c r="L648" s="135" t="s">
        <v>422</v>
      </c>
      <c r="M648" s="130" t="str">
        <f>+VLOOKUP(D648,[5]CHECK!D$2:M$1028,10,0)</f>
        <v>đã thanh toán 17.01.2025</v>
      </c>
    </row>
    <row r="649" spans="1:13" x14ac:dyDescent="0.25">
      <c r="A649" s="140">
        <v>2024</v>
      </c>
      <c r="B649" s="146">
        <v>45643</v>
      </c>
      <c r="C649" s="135" t="s">
        <v>1299</v>
      </c>
      <c r="D649" s="135">
        <v>71863</v>
      </c>
      <c r="E649" s="135" t="s">
        <v>107</v>
      </c>
      <c r="F649" s="135" t="s">
        <v>424</v>
      </c>
      <c r="G649" s="136">
        <v>962485</v>
      </c>
      <c r="H649" s="137" t="s">
        <v>103</v>
      </c>
      <c r="I649" s="136">
        <v>76999</v>
      </c>
      <c r="J649" s="147">
        <v>1039484</v>
      </c>
      <c r="K649" s="135" t="s">
        <v>424</v>
      </c>
      <c r="L649" s="135" t="s">
        <v>425</v>
      </c>
      <c r="M649" s="130" t="str">
        <f>+VLOOKUP(D649,[5]CHECK!D$2:M$1028,10,0)</f>
        <v>đã thanh toán 17.01.2025</v>
      </c>
    </row>
    <row r="650" spans="1:13" x14ac:dyDescent="0.25">
      <c r="A650" s="140">
        <v>2024</v>
      </c>
      <c r="B650" s="146">
        <v>45643</v>
      </c>
      <c r="C650" s="135" t="s">
        <v>1300</v>
      </c>
      <c r="D650" s="135">
        <v>71864</v>
      </c>
      <c r="E650" s="135" t="s">
        <v>107</v>
      </c>
      <c r="F650" s="135" t="s">
        <v>904</v>
      </c>
      <c r="G650" s="136">
        <v>1760365</v>
      </c>
      <c r="H650" s="137" t="s">
        <v>103</v>
      </c>
      <c r="I650" s="136">
        <v>140829</v>
      </c>
      <c r="J650" s="147">
        <v>1901194</v>
      </c>
      <c r="K650" s="135" t="s">
        <v>904</v>
      </c>
      <c r="L650" s="135" t="s">
        <v>905</v>
      </c>
      <c r="M650" s="130" t="str">
        <f>+VLOOKUP(D650,[5]CHECK!D$2:M$1028,10,0)</f>
        <v>đã thanh toán 17.01.2025</v>
      </c>
    </row>
    <row r="651" spans="1:13" x14ac:dyDescent="0.25">
      <c r="A651" s="140">
        <v>2024</v>
      </c>
      <c r="B651" s="146">
        <v>45643</v>
      </c>
      <c r="C651" s="135" t="s">
        <v>1301</v>
      </c>
      <c r="D651" s="135">
        <v>71865</v>
      </c>
      <c r="E651" s="135" t="s">
        <v>107</v>
      </c>
      <c r="F651" s="135" t="s">
        <v>399</v>
      </c>
      <c r="G651" s="136">
        <v>1110580</v>
      </c>
      <c r="H651" s="137" t="s">
        <v>103</v>
      </c>
      <c r="I651" s="136">
        <v>88846</v>
      </c>
      <c r="J651" s="147">
        <v>1199426</v>
      </c>
      <c r="K651" s="135" t="s">
        <v>399</v>
      </c>
      <c r="L651" s="135" t="s">
        <v>400</v>
      </c>
      <c r="M651" s="130" t="str">
        <f>+VLOOKUP(D651,[5]CHECK!D$2:M$1028,10,0)</f>
        <v>đã thanh toán 17.01.2025</v>
      </c>
    </row>
    <row r="652" spans="1:13" x14ac:dyDescent="0.25">
      <c r="A652" s="140">
        <v>2024</v>
      </c>
      <c r="B652" s="146">
        <v>45643</v>
      </c>
      <c r="C652" s="135" t="s">
        <v>1302</v>
      </c>
      <c r="D652" s="135">
        <v>71866</v>
      </c>
      <c r="E652" s="135" t="s">
        <v>107</v>
      </c>
      <c r="F652" s="135" t="s">
        <v>402</v>
      </c>
      <c r="G652" s="136">
        <v>2626100</v>
      </c>
      <c r="H652" s="137" t="s">
        <v>103</v>
      </c>
      <c r="I652" s="136">
        <v>210088</v>
      </c>
      <c r="J652" s="147">
        <v>2836188</v>
      </c>
      <c r="K652" s="135" t="s">
        <v>402</v>
      </c>
      <c r="L652" s="135" t="s">
        <v>403</v>
      </c>
      <c r="M652" s="130" t="str">
        <f>+VLOOKUP(D652,[5]CHECK!D$2:M$1028,10,0)</f>
        <v>đã thanh toán 17.01.2025</v>
      </c>
    </row>
    <row r="653" spans="1:13" x14ac:dyDescent="0.25">
      <c r="A653" s="140">
        <v>2024</v>
      </c>
      <c r="B653" s="146">
        <v>45643</v>
      </c>
      <c r="C653" s="135" t="s">
        <v>1303</v>
      </c>
      <c r="D653" s="135">
        <v>71867</v>
      </c>
      <c r="E653" s="135" t="s">
        <v>107</v>
      </c>
      <c r="F653" s="135" t="s">
        <v>405</v>
      </c>
      <c r="G653" s="136">
        <v>2246350</v>
      </c>
      <c r="H653" s="137" t="s">
        <v>103</v>
      </c>
      <c r="I653" s="136">
        <v>179708</v>
      </c>
      <c r="J653" s="147">
        <v>2426058</v>
      </c>
      <c r="K653" s="135" t="s">
        <v>405</v>
      </c>
      <c r="L653" s="135" t="s">
        <v>406</v>
      </c>
      <c r="M653" s="130" t="str">
        <f>+VLOOKUP(D653,[5]CHECK!D$2:M$1028,10,0)</f>
        <v>đã thanh toán 17.01.2025</v>
      </c>
    </row>
    <row r="654" spans="1:13" x14ac:dyDescent="0.25">
      <c r="A654" s="140">
        <v>2024</v>
      </c>
      <c r="B654" s="146">
        <v>45643</v>
      </c>
      <c r="C654" s="135" t="s">
        <v>1304</v>
      </c>
      <c r="D654" s="135">
        <v>71881</v>
      </c>
      <c r="E654" s="135" t="s">
        <v>107</v>
      </c>
      <c r="F654" s="135" t="s">
        <v>1227</v>
      </c>
      <c r="G654" s="136">
        <v>318150</v>
      </c>
      <c r="H654" s="137" t="s">
        <v>103</v>
      </c>
      <c r="I654" s="136">
        <v>25452</v>
      </c>
      <c r="J654" s="147">
        <v>343602</v>
      </c>
      <c r="K654" s="135" t="s">
        <v>299</v>
      </c>
      <c r="L654" s="135" t="s">
        <v>300</v>
      </c>
      <c r="M654" s="130" t="str">
        <f>+VLOOKUP(D654,[5]CHECK!D$2:M$1028,10,0)</f>
        <v>đã thanh toán 23.01.2025</v>
      </c>
    </row>
    <row r="655" spans="1:13" x14ac:dyDescent="0.25">
      <c r="A655" s="140">
        <v>2024</v>
      </c>
      <c r="B655" s="146">
        <v>45643</v>
      </c>
      <c r="C655" s="135" t="s">
        <v>1305</v>
      </c>
      <c r="D655" s="135">
        <v>71882</v>
      </c>
      <c r="E655" s="135" t="s">
        <v>107</v>
      </c>
      <c r="F655" s="135" t="s">
        <v>302</v>
      </c>
      <c r="G655" s="136">
        <v>530250</v>
      </c>
      <c r="H655" s="137" t="s">
        <v>103</v>
      </c>
      <c r="I655" s="136">
        <v>42420</v>
      </c>
      <c r="J655" s="147">
        <v>572670</v>
      </c>
      <c r="K655" s="135" t="s">
        <v>303</v>
      </c>
      <c r="L655" s="135" t="s">
        <v>304</v>
      </c>
      <c r="M655" s="130" t="str">
        <f>+VLOOKUP(D655,[5]CHECK!D$2:M$1028,10,0)</f>
        <v>đã thanh toán 23.01.2025</v>
      </c>
    </row>
    <row r="656" spans="1:13" x14ac:dyDescent="0.25">
      <c r="A656" s="140">
        <v>2024</v>
      </c>
      <c r="B656" s="146">
        <v>45643</v>
      </c>
      <c r="C656" s="135" t="s">
        <v>1306</v>
      </c>
      <c r="D656" s="135">
        <v>71883</v>
      </c>
      <c r="E656" s="135" t="s">
        <v>107</v>
      </c>
      <c r="F656" s="135" t="s">
        <v>1307</v>
      </c>
      <c r="G656" s="136">
        <v>954450</v>
      </c>
      <c r="H656" s="137" t="s">
        <v>103</v>
      </c>
      <c r="I656" s="136">
        <v>76356</v>
      </c>
      <c r="J656" s="147">
        <v>1030806</v>
      </c>
      <c r="K656" s="135" t="s">
        <v>303</v>
      </c>
      <c r="L656" s="135" t="s">
        <v>304</v>
      </c>
      <c r="M656" s="130" t="str">
        <f>+VLOOKUP(D656,[5]CHECK!D$2:M$1028,10,0)</f>
        <v>đã thanh toán 23.01.2025</v>
      </c>
    </row>
    <row r="657" spans="1:13" x14ac:dyDescent="0.25">
      <c r="A657" s="140">
        <v>2024</v>
      </c>
      <c r="B657" s="146">
        <v>45643</v>
      </c>
      <c r="C657" s="135" t="s">
        <v>1308</v>
      </c>
      <c r="D657" s="135">
        <v>71884</v>
      </c>
      <c r="E657" s="135" t="s">
        <v>107</v>
      </c>
      <c r="F657" s="135" t="s">
        <v>574</v>
      </c>
      <c r="G657" s="136">
        <v>530250</v>
      </c>
      <c r="H657" s="137" t="s">
        <v>103</v>
      </c>
      <c r="I657" s="136">
        <v>42420</v>
      </c>
      <c r="J657" s="147">
        <v>572670</v>
      </c>
      <c r="K657" s="135" t="s">
        <v>299</v>
      </c>
      <c r="L657" s="135" t="s">
        <v>300</v>
      </c>
      <c r="M657" s="130" t="str">
        <f>+VLOOKUP(D657,[5]CHECK!D$2:M$1028,10,0)</f>
        <v>đã thanh toán 23.01.2025</v>
      </c>
    </row>
    <row r="658" spans="1:13" x14ac:dyDescent="0.25">
      <c r="A658" s="140">
        <v>2024</v>
      </c>
      <c r="B658" s="146">
        <v>45644</v>
      </c>
      <c r="C658" s="135" t="s">
        <v>1309</v>
      </c>
      <c r="D658" s="135">
        <v>788</v>
      </c>
      <c r="E658" s="135" t="s">
        <v>438</v>
      </c>
      <c r="F658" s="135" t="s">
        <v>1310</v>
      </c>
      <c r="G658" s="136">
        <v>-295547</v>
      </c>
      <c r="H658" s="137" t="s">
        <v>103</v>
      </c>
      <c r="I658" s="136">
        <v>-23644</v>
      </c>
      <c r="J658" s="147">
        <v>-319191</v>
      </c>
      <c r="K658" s="135" t="s">
        <v>188</v>
      </c>
      <c r="L658" s="135" t="s">
        <v>189</v>
      </c>
      <c r="M658" s="130" t="s">
        <v>1800</v>
      </c>
    </row>
    <row r="659" spans="1:13" x14ac:dyDescent="0.25">
      <c r="A659" s="140">
        <v>2024</v>
      </c>
      <c r="B659" s="146">
        <v>45644</v>
      </c>
      <c r="C659" s="135" t="s">
        <v>1311</v>
      </c>
      <c r="D659" s="135">
        <v>2482</v>
      </c>
      <c r="E659" s="135" t="s">
        <v>1081</v>
      </c>
      <c r="F659" s="135" t="s">
        <v>1312</v>
      </c>
      <c r="G659" s="136">
        <v>-478374</v>
      </c>
      <c r="H659" s="137" t="s">
        <v>103</v>
      </c>
      <c r="I659" s="136">
        <v>-38270</v>
      </c>
      <c r="J659" s="147">
        <v>-516644</v>
      </c>
      <c r="K659" s="135" t="s">
        <v>108</v>
      </c>
      <c r="L659" s="135" t="s">
        <v>109</v>
      </c>
      <c r="M659" s="130" t="s">
        <v>1800</v>
      </c>
    </row>
    <row r="660" spans="1:13" x14ac:dyDescent="0.25">
      <c r="A660" s="140">
        <v>2024</v>
      </c>
      <c r="B660" s="146">
        <v>45644</v>
      </c>
      <c r="C660" s="135" t="s">
        <v>1313</v>
      </c>
      <c r="D660" s="135">
        <v>2497</v>
      </c>
      <c r="E660" s="135" t="s">
        <v>1081</v>
      </c>
      <c r="F660" s="135" t="s">
        <v>1314</v>
      </c>
      <c r="G660" s="136">
        <v>-793422</v>
      </c>
      <c r="H660" s="137" t="s">
        <v>103</v>
      </c>
      <c r="I660" s="136">
        <v>-63474</v>
      </c>
      <c r="J660" s="147">
        <v>-856896</v>
      </c>
      <c r="K660" s="135" t="s">
        <v>108</v>
      </c>
      <c r="L660" s="135" t="s">
        <v>109</v>
      </c>
      <c r="M660" s="130" t="s">
        <v>1800</v>
      </c>
    </row>
    <row r="661" spans="1:13" x14ac:dyDescent="0.25">
      <c r="A661" s="140">
        <v>2024</v>
      </c>
      <c r="B661" s="146">
        <v>45644</v>
      </c>
      <c r="C661" s="135" t="s">
        <v>1315</v>
      </c>
      <c r="D661" s="135">
        <v>24231</v>
      </c>
      <c r="E661" s="135" t="s">
        <v>457</v>
      </c>
      <c r="F661" s="135" t="s">
        <v>1316</v>
      </c>
      <c r="G661" s="136">
        <v>-406605</v>
      </c>
      <c r="H661" s="137" t="s">
        <v>103</v>
      </c>
      <c r="I661" s="136">
        <v>-32528</v>
      </c>
      <c r="J661" s="147">
        <v>-439133</v>
      </c>
      <c r="K661" s="135" t="s">
        <v>104</v>
      </c>
      <c r="L661" s="135" t="s">
        <v>105</v>
      </c>
      <c r="M661" s="130" t="s">
        <v>1800</v>
      </c>
    </row>
    <row r="662" spans="1:13" x14ac:dyDescent="0.25">
      <c r="A662" s="140">
        <v>2024</v>
      </c>
      <c r="B662" s="146">
        <v>45644</v>
      </c>
      <c r="C662" s="135" t="s">
        <v>1317</v>
      </c>
      <c r="D662" s="135">
        <v>71894</v>
      </c>
      <c r="E662" s="135" t="s">
        <v>107</v>
      </c>
      <c r="F662" s="135" t="s">
        <v>1318</v>
      </c>
      <c r="G662" s="136">
        <v>398716</v>
      </c>
      <c r="H662" s="137" t="s">
        <v>103</v>
      </c>
      <c r="I662" s="136">
        <v>31897</v>
      </c>
      <c r="J662" s="147">
        <v>430613</v>
      </c>
      <c r="K662" s="135" t="s">
        <v>104</v>
      </c>
      <c r="L662" s="135" t="s">
        <v>105</v>
      </c>
      <c r="M662" s="130" t="str">
        <f>+VLOOKUP(D662,[5]CHECK!D$2:M$1028,10,0)</f>
        <v>đã thanh toán 17.01.2025</v>
      </c>
    </row>
    <row r="663" spans="1:13" x14ac:dyDescent="0.25">
      <c r="A663" s="140">
        <v>2024</v>
      </c>
      <c r="B663" s="146">
        <v>45644</v>
      </c>
      <c r="C663" s="135" t="s">
        <v>1319</v>
      </c>
      <c r="D663" s="135">
        <v>71895</v>
      </c>
      <c r="E663" s="135" t="s">
        <v>107</v>
      </c>
      <c r="F663" s="135" t="s">
        <v>233</v>
      </c>
      <c r="G663" s="136">
        <v>540540</v>
      </c>
      <c r="H663" s="137" t="s">
        <v>103</v>
      </c>
      <c r="I663" s="136">
        <v>43243</v>
      </c>
      <c r="J663" s="147">
        <v>583783</v>
      </c>
      <c r="K663" s="135" t="s">
        <v>104</v>
      </c>
      <c r="L663" s="135" t="s">
        <v>105</v>
      </c>
      <c r="M663" s="130" t="str">
        <f>+VLOOKUP(D663,[5]CHECK!D$2:M$1028,10,0)</f>
        <v>đã thanh toán 17.01.2025</v>
      </c>
    </row>
    <row r="664" spans="1:13" x14ac:dyDescent="0.25">
      <c r="A664" s="140">
        <v>2024</v>
      </c>
      <c r="B664" s="146">
        <v>45644</v>
      </c>
      <c r="C664" s="135" t="s">
        <v>1320</v>
      </c>
      <c r="D664" s="135">
        <v>71899</v>
      </c>
      <c r="E664" s="135" t="s">
        <v>107</v>
      </c>
      <c r="F664" s="135" t="s">
        <v>1321</v>
      </c>
      <c r="G664" s="136">
        <v>368978</v>
      </c>
      <c r="H664" s="137" t="s">
        <v>103</v>
      </c>
      <c r="I664" s="136">
        <v>29518</v>
      </c>
      <c r="J664" s="147">
        <v>398496</v>
      </c>
      <c r="K664" s="135" t="s">
        <v>104</v>
      </c>
      <c r="L664" s="135" t="s">
        <v>105</v>
      </c>
      <c r="M664" s="130" t="str">
        <f>+VLOOKUP(D664,[5]CHECK!D$2:M$1028,10,0)</f>
        <v>đã thanh toán 17.01.2025</v>
      </c>
    </row>
    <row r="665" spans="1:13" x14ac:dyDescent="0.25">
      <c r="A665" s="140">
        <v>2024</v>
      </c>
      <c r="B665" s="146">
        <v>45644</v>
      </c>
      <c r="C665" s="135" t="s">
        <v>1322</v>
      </c>
      <c r="D665" s="135">
        <v>71901</v>
      </c>
      <c r="E665" s="135" t="s">
        <v>107</v>
      </c>
      <c r="F665" s="135" t="s">
        <v>1058</v>
      </c>
      <c r="G665" s="136">
        <v>1272804</v>
      </c>
      <c r="H665" s="137" t="s">
        <v>103</v>
      </c>
      <c r="I665" s="136">
        <v>101824</v>
      </c>
      <c r="J665" s="147">
        <v>1374628</v>
      </c>
      <c r="K665" s="135" t="s">
        <v>104</v>
      </c>
      <c r="L665" s="135" t="s">
        <v>105</v>
      </c>
      <c r="M665" s="130" t="str">
        <f>+VLOOKUP(D665,[5]CHECK!D$2:M$1028,10,0)</f>
        <v>đã thanh toán 17.01.2025</v>
      </c>
    </row>
    <row r="666" spans="1:13" x14ac:dyDescent="0.25">
      <c r="A666" s="140">
        <v>2024</v>
      </c>
      <c r="B666" s="146">
        <v>45644</v>
      </c>
      <c r="C666" s="135" t="s">
        <v>1323</v>
      </c>
      <c r="D666" s="135">
        <v>71913</v>
      </c>
      <c r="E666" s="135" t="s">
        <v>107</v>
      </c>
      <c r="F666" s="135" t="s">
        <v>375</v>
      </c>
      <c r="G666" s="136">
        <v>333174</v>
      </c>
      <c r="H666" s="137" t="s">
        <v>103</v>
      </c>
      <c r="I666" s="136">
        <v>26654</v>
      </c>
      <c r="J666" s="147">
        <v>359828</v>
      </c>
      <c r="K666" s="135" t="s">
        <v>104</v>
      </c>
      <c r="L666" s="135" t="s">
        <v>105</v>
      </c>
      <c r="M666" s="130" t="str">
        <f>+VLOOKUP(D666,[5]CHECK!D$2:M$1028,10,0)</f>
        <v>đã thanh toán 17.01.2025</v>
      </c>
    </row>
    <row r="667" spans="1:13" x14ac:dyDescent="0.25">
      <c r="A667" s="140">
        <v>2024</v>
      </c>
      <c r="B667" s="146">
        <v>45644</v>
      </c>
      <c r="C667" s="135" t="s">
        <v>1324</v>
      </c>
      <c r="D667" s="135">
        <v>71914</v>
      </c>
      <c r="E667" s="135" t="s">
        <v>107</v>
      </c>
      <c r="F667" s="135" t="s">
        <v>1124</v>
      </c>
      <c r="G667" s="136">
        <v>1438342</v>
      </c>
      <c r="H667" s="137" t="s">
        <v>103</v>
      </c>
      <c r="I667" s="136">
        <v>115067</v>
      </c>
      <c r="J667" s="147">
        <v>1553409</v>
      </c>
      <c r="K667" s="135" t="s">
        <v>104</v>
      </c>
      <c r="L667" s="135" t="s">
        <v>105</v>
      </c>
      <c r="M667" s="130" t="str">
        <f>+VLOOKUP(D667,[5]CHECK!D$2:M$1028,10,0)</f>
        <v>đã thanh toán 17.01.2025</v>
      </c>
    </row>
    <row r="668" spans="1:13" x14ac:dyDescent="0.25">
      <c r="A668" s="140">
        <v>2024</v>
      </c>
      <c r="B668" s="146">
        <v>45644</v>
      </c>
      <c r="C668" s="135" t="s">
        <v>1325</v>
      </c>
      <c r="D668" s="135">
        <v>71915</v>
      </c>
      <c r="E668" s="135" t="s">
        <v>107</v>
      </c>
      <c r="F668" s="135" t="s">
        <v>692</v>
      </c>
      <c r="G668" s="136">
        <v>800241</v>
      </c>
      <c r="H668" s="137" t="s">
        <v>103</v>
      </c>
      <c r="I668" s="136">
        <v>64019</v>
      </c>
      <c r="J668" s="147">
        <v>864260</v>
      </c>
      <c r="K668" s="135" t="s">
        <v>104</v>
      </c>
      <c r="L668" s="135" t="s">
        <v>105</v>
      </c>
      <c r="M668" s="130" t="str">
        <f>+VLOOKUP(D668,[5]CHECK!D$2:M$1028,10,0)</f>
        <v>đã thanh toán 17.01.2025</v>
      </c>
    </row>
    <row r="669" spans="1:13" x14ac:dyDescent="0.25">
      <c r="A669" s="140">
        <v>2024</v>
      </c>
      <c r="B669" s="146">
        <v>45644</v>
      </c>
      <c r="C669" s="135" t="s">
        <v>1326</v>
      </c>
      <c r="D669" s="135">
        <v>71916</v>
      </c>
      <c r="E669" s="135" t="s">
        <v>107</v>
      </c>
      <c r="F669" s="135" t="s">
        <v>523</v>
      </c>
      <c r="G669" s="136">
        <v>4602480</v>
      </c>
      <c r="H669" s="137" t="s">
        <v>103</v>
      </c>
      <c r="I669" s="136">
        <v>368198</v>
      </c>
      <c r="J669" s="147">
        <v>4970678</v>
      </c>
      <c r="K669" s="135" t="s">
        <v>523</v>
      </c>
      <c r="L669" s="135" t="s">
        <v>524</v>
      </c>
      <c r="M669" s="130" t="str">
        <f>+VLOOKUP(D669,[5]CHECK!D$2:M$1028,10,0)</f>
        <v>đã thanh toán 17.01.2025</v>
      </c>
    </row>
    <row r="670" spans="1:13" x14ac:dyDescent="0.25">
      <c r="A670" s="140">
        <v>2024</v>
      </c>
      <c r="B670" s="146">
        <v>45644</v>
      </c>
      <c r="C670" s="135" t="s">
        <v>1327</v>
      </c>
      <c r="D670" s="135">
        <v>71935</v>
      </c>
      <c r="E670" s="135" t="s">
        <v>107</v>
      </c>
      <c r="F670" s="135" t="s">
        <v>1328</v>
      </c>
      <c r="G670" s="136">
        <v>4522400</v>
      </c>
      <c r="H670" s="137" t="s">
        <v>103</v>
      </c>
      <c r="I670" s="136">
        <v>361792</v>
      </c>
      <c r="J670" s="147">
        <v>4884192</v>
      </c>
      <c r="K670" s="135" t="s">
        <v>303</v>
      </c>
      <c r="L670" s="135" t="s">
        <v>304</v>
      </c>
      <c r="M670" s="130" t="str">
        <f>+VLOOKUP(D670,[5]CHECK!D$2:M$1028,10,0)</f>
        <v>đã thanh toán 17.01.2025</v>
      </c>
    </row>
    <row r="671" spans="1:13" x14ac:dyDescent="0.25">
      <c r="A671" s="140">
        <v>2024</v>
      </c>
      <c r="B671" s="146">
        <v>45644</v>
      </c>
      <c r="C671" s="135" t="s">
        <v>1329</v>
      </c>
      <c r="D671" s="135">
        <v>71942</v>
      </c>
      <c r="E671" s="135" t="s">
        <v>107</v>
      </c>
      <c r="F671" s="135" t="s">
        <v>1330</v>
      </c>
      <c r="G671" s="136">
        <v>1060500</v>
      </c>
      <c r="H671" s="137" t="s">
        <v>103</v>
      </c>
      <c r="I671" s="136">
        <v>84840</v>
      </c>
      <c r="J671" s="147">
        <v>1145340</v>
      </c>
      <c r="K671" s="135" t="s">
        <v>1330</v>
      </c>
      <c r="L671" s="135" t="s">
        <v>1331</v>
      </c>
      <c r="M671" s="130" t="str">
        <f>+VLOOKUP(D671,[5]CHECK!D$2:M$1028,10,0)</f>
        <v>đã thanh toán 23.01.2025</v>
      </c>
    </row>
    <row r="672" spans="1:13" x14ac:dyDescent="0.25">
      <c r="A672" s="140">
        <v>2024</v>
      </c>
      <c r="B672" s="146">
        <v>45644</v>
      </c>
      <c r="C672" s="135" t="s">
        <v>1332</v>
      </c>
      <c r="D672" s="135">
        <v>71943</v>
      </c>
      <c r="E672" s="135" t="s">
        <v>107</v>
      </c>
      <c r="F672" s="135" t="s">
        <v>587</v>
      </c>
      <c r="G672" s="136">
        <v>530250</v>
      </c>
      <c r="H672" s="137" t="s">
        <v>103</v>
      </c>
      <c r="I672" s="136">
        <v>42420</v>
      </c>
      <c r="J672" s="147">
        <v>572670</v>
      </c>
      <c r="K672" s="135" t="s">
        <v>587</v>
      </c>
      <c r="L672" s="135" t="s">
        <v>588</v>
      </c>
      <c r="M672" s="130" t="str">
        <f>+VLOOKUP(D672,[5]CHECK!D$2:M$1028,10,0)</f>
        <v>đã thanh toán 23.01.2025</v>
      </c>
    </row>
    <row r="673" spans="1:13" x14ac:dyDescent="0.25">
      <c r="A673" s="140">
        <v>2024</v>
      </c>
      <c r="B673" s="146">
        <v>45644</v>
      </c>
      <c r="C673" s="135" t="s">
        <v>1333</v>
      </c>
      <c r="D673" s="135">
        <v>71944</v>
      </c>
      <c r="E673" s="135" t="s">
        <v>107</v>
      </c>
      <c r="F673" s="135" t="s">
        <v>287</v>
      </c>
      <c r="G673" s="136">
        <v>1517775</v>
      </c>
      <c r="H673" s="137" t="s">
        <v>103</v>
      </c>
      <c r="I673" s="136">
        <v>121422</v>
      </c>
      <c r="J673" s="147">
        <v>1639197</v>
      </c>
      <c r="K673" s="135" t="s">
        <v>287</v>
      </c>
      <c r="L673" s="135" t="s">
        <v>288</v>
      </c>
      <c r="M673" s="130" t="str">
        <f>+VLOOKUP(D673,[5]CHECK!D$2:M$1028,10,0)</f>
        <v>đã thanh toán 17.01.2025</v>
      </c>
    </row>
    <row r="674" spans="1:13" x14ac:dyDescent="0.25">
      <c r="A674" s="140">
        <v>2024</v>
      </c>
      <c r="B674" s="146">
        <v>45644</v>
      </c>
      <c r="C674" s="135" t="s">
        <v>1334</v>
      </c>
      <c r="D674" s="135">
        <v>71945</v>
      </c>
      <c r="E674" s="135" t="s">
        <v>107</v>
      </c>
      <c r="F674" s="135" t="s">
        <v>600</v>
      </c>
      <c r="G674" s="136">
        <v>3849940</v>
      </c>
      <c r="H674" s="137" t="s">
        <v>103</v>
      </c>
      <c r="I674" s="136">
        <v>307995</v>
      </c>
      <c r="J674" s="147">
        <v>4157935</v>
      </c>
      <c r="K674" s="135" t="s">
        <v>600</v>
      </c>
      <c r="L674" s="135" t="s">
        <v>601</v>
      </c>
      <c r="M674" s="130" t="str">
        <f>+VLOOKUP(D674,[5]CHECK!D$2:M$1028,10,0)</f>
        <v>đã thanh toán 17.01.2025</v>
      </c>
    </row>
    <row r="675" spans="1:13" x14ac:dyDescent="0.25">
      <c r="A675" s="140">
        <v>2024</v>
      </c>
      <c r="B675" s="146">
        <v>45644</v>
      </c>
      <c r="C675" s="135" t="s">
        <v>1335</v>
      </c>
      <c r="D675" s="135">
        <v>71946</v>
      </c>
      <c r="E675" s="135" t="s">
        <v>107</v>
      </c>
      <c r="F675" s="135" t="s">
        <v>587</v>
      </c>
      <c r="G675" s="136">
        <v>1678465</v>
      </c>
      <c r="H675" s="137" t="s">
        <v>103</v>
      </c>
      <c r="I675" s="136">
        <v>134277</v>
      </c>
      <c r="J675" s="147">
        <v>1812742</v>
      </c>
      <c r="K675" s="135" t="s">
        <v>587</v>
      </c>
      <c r="L675" s="135" t="s">
        <v>588</v>
      </c>
      <c r="M675" s="130" t="str">
        <f>+VLOOKUP(D675,[5]CHECK!D$2:M$1028,10,0)</f>
        <v>đã thanh toán 17.01.2025</v>
      </c>
    </row>
    <row r="676" spans="1:13" x14ac:dyDescent="0.25">
      <c r="A676" s="140">
        <v>2024</v>
      </c>
      <c r="B676" s="146">
        <v>45644</v>
      </c>
      <c r="C676" s="135" t="s">
        <v>1336</v>
      </c>
      <c r="D676" s="135">
        <v>71947</v>
      </c>
      <c r="E676" s="135" t="s">
        <v>107</v>
      </c>
      <c r="F676" s="135" t="s">
        <v>591</v>
      </c>
      <c r="G676" s="136">
        <v>11540140</v>
      </c>
      <c r="H676" s="137" t="s">
        <v>103</v>
      </c>
      <c r="I676" s="136">
        <v>923211</v>
      </c>
      <c r="J676" s="147">
        <v>12463351</v>
      </c>
      <c r="K676" s="135" t="s">
        <v>591</v>
      </c>
      <c r="L676" s="135" t="s">
        <v>592</v>
      </c>
      <c r="M676" s="130" t="str">
        <f>+VLOOKUP(D676,[5]CHECK!D$2:M$1028,10,0)</f>
        <v>đã thanh toán 17.01.2025</v>
      </c>
    </row>
    <row r="677" spans="1:13" x14ac:dyDescent="0.25">
      <c r="A677" s="140">
        <v>2024</v>
      </c>
      <c r="B677" s="146">
        <v>45644</v>
      </c>
      <c r="C677" s="135" t="s">
        <v>1337</v>
      </c>
      <c r="D677" s="135">
        <v>71948</v>
      </c>
      <c r="E677" s="135" t="s">
        <v>107</v>
      </c>
      <c r="F677" s="135" t="s">
        <v>1330</v>
      </c>
      <c r="G677" s="136">
        <v>3600145</v>
      </c>
      <c r="H677" s="137" t="s">
        <v>103</v>
      </c>
      <c r="I677" s="136">
        <v>288012</v>
      </c>
      <c r="J677" s="147">
        <v>3888157</v>
      </c>
      <c r="K677" s="135" t="s">
        <v>1330</v>
      </c>
      <c r="L677" s="135" t="s">
        <v>1331</v>
      </c>
      <c r="M677" s="130" t="str">
        <f>+VLOOKUP(D677,[5]CHECK!D$2:M$1028,10,0)</f>
        <v>đã thanh toán 17.01.2025</v>
      </c>
    </row>
    <row r="678" spans="1:13" x14ac:dyDescent="0.25">
      <c r="A678" s="140">
        <v>2024</v>
      </c>
      <c r="B678" s="146">
        <v>45644</v>
      </c>
      <c r="C678" s="135" t="s">
        <v>1338</v>
      </c>
      <c r="D678" s="135">
        <v>71949</v>
      </c>
      <c r="E678" s="135" t="s">
        <v>107</v>
      </c>
      <c r="F678" s="135" t="s">
        <v>147</v>
      </c>
      <c r="G678" s="136">
        <v>962485</v>
      </c>
      <c r="H678" s="137" t="s">
        <v>103</v>
      </c>
      <c r="I678" s="136">
        <v>76999</v>
      </c>
      <c r="J678" s="147">
        <v>1039484</v>
      </c>
      <c r="K678" s="135" t="s">
        <v>147</v>
      </c>
      <c r="L678" s="135" t="s">
        <v>148</v>
      </c>
      <c r="M678" s="130" t="str">
        <f>+VLOOKUP(D678,[5]CHECK!D$2:M$1028,10,0)</f>
        <v>đã thanh toán 17.01.2025</v>
      </c>
    </row>
    <row r="679" spans="1:13" x14ac:dyDescent="0.25">
      <c r="A679" s="140">
        <v>2024</v>
      </c>
      <c r="B679" s="146">
        <v>45644</v>
      </c>
      <c r="C679" s="135" t="s">
        <v>1339</v>
      </c>
      <c r="D679" s="135">
        <v>71950</v>
      </c>
      <c r="E679" s="135" t="s">
        <v>107</v>
      </c>
      <c r="F679" s="135" t="s">
        <v>993</v>
      </c>
      <c r="G679" s="136">
        <v>555290</v>
      </c>
      <c r="H679" s="137" t="s">
        <v>103</v>
      </c>
      <c r="I679" s="136">
        <v>44423</v>
      </c>
      <c r="J679" s="147">
        <v>599713</v>
      </c>
      <c r="K679" s="135" t="s">
        <v>993</v>
      </c>
      <c r="L679" s="135" t="s">
        <v>994</v>
      </c>
      <c r="M679" s="130" t="str">
        <f>+VLOOKUP(D679,[5]CHECK!D$2:M$1028,10,0)</f>
        <v>đã thanh toán 17.01.2025</v>
      </c>
    </row>
    <row r="680" spans="1:13" x14ac:dyDescent="0.25">
      <c r="A680" s="140">
        <v>2024</v>
      </c>
      <c r="B680" s="146">
        <v>45644</v>
      </c>
      <c r="C680" s="135" t="s">
        <v>1340</v>
      </c>
      <c r="D680" s="135">
        <v>71951</v>
      </c>
      <c r="E680" s="135" t="s">
        <v>107</v>
      </c>
      <c r="F680" s="135" t="s">
        <v>584</v>
      </c>
      <c r="G680" s="136">
        <v>1174545</v>
      </c>
      <c r="H680" s="137" t="s">
        <v>103</v>
      </c>
      <c r="I680" s="136">
        <v>93964</v>
      </c>
      <c r="J680" s="147">
        <v>1268509</v>
      </c>
      <c r="K680" s="135" t="s">
        <v>584</v>
      </c>
      <c r="L680" s="135" t="s">
        <v>585</v>
      </c>
      <c r="M680" s="130" t="str">
        <f>+VLOOKUP(D680,[5]CHECK!D$2:M$1028,10,0)</f>
        <v>đã thanh toán 17.01.2025</v>
      </c>
    </row>
    <row r="681" spans="1:13" x14ac:dyDescent="0.25">
      <c r="A681" s="140">
        <v>2024</v>
      </c>
      <c r="B681" s="146">
        <v>45644</v>
      </c>
      <c r="C681" s="135" t="s">
        <v>1341</v>
      </c>
      <c r="D681" s="135">
        <v>71952</v>
      </c>
      <c r="E681" s="135" t="s">
        <v>107</v>
      </c>
      <c r="F681" s="135" t="s">
        <v>597</v>
      </c>
      <c r="G681" s="136">
        <v>1517775</v>
      </c>
      <c r="H681" s="137" t="s">
        <v>103</v>
      </c>
      <c r="I681" s="136">
        <v>121422</v>
      </c>
      <c r="J681" s="147">
        <v>1639197</v>
      </c>
      <c r="K681" s="135" t="s">
        <v>597</v>
      </c>
      <c r="L681" s="135" t="s">
        <v>598</v>
      </c>
      <c r="M681" s="130" t="str">
        <f>+VLOOKUP(D681,[5]CHECK!D$2:M$1028,10,0)</f>
        <v>đã thanh toán 17.01.2025</v>
      </c>
    </row>
    <row r="682" spans="1:13" x14ac:dyDescent="0.25">
      <c r="A682" s="140">
        <v>2024</v>
      </c>
      <c r="B682" s="146">
        <v>45644</v>
      </c>
      <c r="C682" s="135" t="s">
        <v>1342</v>
      </c>
      <c r="D682" s="135">
        <v>71953</v>
      </c>
      <c r="E682" s="135" t="s">
        <v>107</v>
      </c>
      <c r="F682" s="135" t="s">
        <v>990</v>
      </c>
      <c r="G682" s="136">
        <v>3035550</v>
      </c>
      <c r="H682" s="137" t="s">
        <v>103</v>
      </c>
      <c r="I682" s="136">
        <v>242844</v>
      </c>
      <c r="J682" s="147">
        <v>3278394</v>
      </c>
      <c r="K682" s="135" t="s">
        <v>990</v>
      </c>
      <c r="L682" s="135" t="s">
        <v>991</v>
      </c>
      <c r="M682" s="130" t="str">
        <f>+VLOOKUP(D682,[5]CHECK!D$2:M$1028,10,0)</f>
        <v>đã thanh toán 17.01.2025</v>
      </c>
    </row>
    <row r="683" spans="1:13" x14ac:dyDescent="0.25">
      <c r="A683" s="140">
        <v>2024</v>
      </c>
      <c r="B683" s="146">
        <v>45645</v>
      </c>
      <c r="C683" s="135" t="s">
        <v>1343</v>
      </c>
      <c r="D683" s="135">
        <v>794</v>
      </c>
      <c r="E683" s="135" t="s">
        <v>438</v>
      </c>
      <c r="F683" s="135" t="s">
        <v>1344</v>
      </c>
      <c r="G683" s="136">
        <v>-629540</v>
      </c>
      <c r="H683" s="137" t="s">
        <v>103</v>
      </c>
      <c r="I683" s="136">
        <v>-50363</v>
      </c>
      <c r="J683" s="147">
        <v>-679903</v>
      </c>
      <c r="K683" s="135" t="s">
        <v>188</v>
      </c>
      <c r="L683" s="135" t="s">
        <v>189</v>
      </c>
      <c r="M683" s="130" t="s">
        <v>1800</v>
      </c>
    </row>
    <row r="684" spans="1:13" x14ac:dyDescent="0.25">
      <c r="A684" s="140">
        <v>2024</v>
      </c>
      <c r="B684" s="146">
        <v>45645</v>
      </c>
      <c r="C684" s="135" t="s">
        <v>1345</v>
      </c>
      <c r="D684" s="135">
        <v>815</v>
      </c>
      <c r="E684" s="135" t="s">
        <v>351</v>
      </c>
      <c r="F684" s="135" t="s">
        <v>1346</v>
      </c>
      <c r="G684" s="136">
        <v>-413784</v>
      </c>
      <c r="H684" s="137" t="s">
        <v>103</v>
      </c>
      <c r="I684" s="136">
        <v>-33103</v>
      </c>
      <c r="J684" s="147">
        <v>-446887</v>
      </c>
      <c r="K684" s="135" t="s">
        <v>142</v>
      </c>
      <c r="L684" s="135" t="s">
        <v>143</v>
      </c>
      <c r="M684" s="130" t="s">
        <v>1800</v>
      </c>
    </row>
    <row r="685" spans="1:13" x14ac:dyDescent="0.25">
      <c r="A685" s="140">
        <v>2024</v>
      </c>
      <c r="B685" s="146">
        <v>45645</v>
      </c>
      <c r="C685" s="135" t="s">
        <v>1347</v>
      </c>
      <c r="D685" s="135">
        <v>817</v>
      </c>
      <c r="E685" s="135" t="s">
        <v>351</v>
      </c>
      <c r="F685" s="135" t="s">
        <v>1207</v>
      </c>
      <c r="G685" s="136">
        <v>-111058</v>
      </c>
      <c r="H685" s="137" t="s">
        <v>103</v>
      </c>
      <c r="I685" s="136">
        <v>-8885</v>
      </c>
      <c r="J685" s="147">
        <v>-119943</v>
      </c>
      <c r="K685" s="135" t="s">
        <v>142</v>
      </c>
      <c r="L685" s="135" t="s">
        <v>143</v>
      </c>
      <c r="M685" s="130" t="s">
        <v>1800</v>
      </c>
    </row>
    <row r="686" spans="1:13" x14ac:dyDescent="0.25">
      <c r="A686" s="140">
        <v>2024</v>
      </c>
      <c r="B686" s="146">
        <v>45645</v>
      </c>
      <c r="C686" s="135" t="s">
        <v>1348</v>
      </c>
      <c r="D686" s="135">
        <v>1133</v>
      </c>
      <c r="E686" s="135" t="s">
        <v>1349</v>
      </c>
      <c r="F686" s="135" t="s">
        <v>1350</v>
      </c>
      <c r="G686" s="136">
        <v>-151204</v>
      </c>
      <c r="H686" s="137" t="s">
        <v>103</v>
      </c>
      <c r="I686" s="136">
        <v>-12096</v>
      </c>
      <c r="J686" s="147">
        <v>-163300</v>
      </c>
      <c r="K686" s="135" t="s">
        <v>721</v>
      </c>
      <c r="L686" s="135" t="s">
        <v>722</v>
      </c>
      <c r="M686" s="130" t="s">
        <v>1800</v>
      </c>
    </row>
    <row r="687" spans="1:13" x14ac:dyDescent="0.25">
      <c r="A687" s="140">
        <v>2024</v>
      </c>
      <c r="B687" s="146">
        <v>45645</v>
      </c>
      <c r="C687" s="135" t="s">
        <v>1351</v>
      </c>
      <c r="D687" s="135">
        <v>2502</v>
      </c>
      <c r="E687" s="135" t="s">
        <v>1081</v>
      </c>
      <c r="F687" s="135" t="s">
        <v>1352</v>
      </c>
      <c r="G687" s="136">
        <v>-333174</v>
      </c>
      <c r="H687" s="137" t="s">
        <v>103</v>
      </c>
      <c r="I687" s="136">
        <v>-26654</v>
      </c>
      <c r="J687" s="147">
        <v>-359828</v>
      </c>
      <c r="K687" s="135" t="s">
        <v>108</v>
      </c>
      <c r="L687" s="135" t="s">
        <v>109</v>
      </c>
      <c r="M687" s="130" t="s">
        <v>1800</v>
      </c>
    </row>
    <row r="688" spans="1:13" x14ac:dyDescent="0.25">
      <c r="A688" s="140">
        <v>2024</v>
      </c>
      <c r="B688" s="146">
        <v>45645</v>
      </c>
      <c r="C688" s="135" t="s">
        <v>1353</v>
      </c>
      <c r="D688" s="135">
        <v>24347</v>
      </c>
      <c r="E688" s="135" t="s">
        <v>457</v>
      </c>
      <c r="F688" s="135" t="s">
        <v>1354</v>
      </c>
      <c r="G688" s="136">
        <v>-913359</v>
      </c>
      <c r="H688" s="137" t="s">
        <v>103</v>
      </c>
      <c r="I688" s="136">
        <v>-73069</v>
      </c>
      <c r="J688" s="147">
        <v>-986428</v>
      </c>
      <c r="K688" s="135" t="s">
        <v>104</v>
      </c>
      <c r="L688" s="135" t="s">
        <v>105</v>
      </c>
      <c r="M688" s="130" t="s">
        <v>1800</v>
      </c>
    </row>
    <row r="689" spans="1:13" x14ac:dyDescent="0.25">
      <c r="A689" s="140">
        <v>2024</v>
      </c>
      <c r="B689" s="146">
        <v>45645</v>
      </c>
      <c r="C689" s="135" t="s">
        <v>1355</v>
      </c>
      <c r="D689" s="135">
        <v>24348</v>
      </c>
      <c r="E689" s="135" t="s">
        <v>457</v>
      </c>
      <c r="F689" s="135" t="s">
        <v>1356</v>
      </c>
      <c r="G689" s="136">
        <v>-148500</v>
      </c>
      <c r="H689" s="137" t="s">
        <v>103</v>
      </c>
      <c r="I689" s="136">
        <v>-11880</v>
      </c>
      <c r="J689" s="147">
        <v>-160380</v>
      </c>
      <c r="K689" s="135" t="s">
        <v>104</v>
      </c>
      <c r="L689" s="135" t="s">
        <v>105</v>
      </c>
      <c r="M689" s="130" t="s">
        <v>1800</v>
      </c>
    </row>
    <row r="690" spans="1:13" x14ac:dyDescent="0.25">
      <c r="A690" s="140">
        <v>2024</v>
      </c>
      <c r="B690" s="146">
        <v>45645</v>
      </c>
      <c r="C690" s="135" t="s">
        <v>1357</v>
      </c>
      <c r="D690" s="135">
        <v>24357</v>
      </c>
      <c r="E690" s="135" t="s">
        <v>457</v>
      </c>
      <c r="F690" s="135" t="s">
        <v>1358</v>
      </c>
      <c r="G690" s="136">
        <v>-230567</v>
      </c>
      <c r="H690" s="137" t="s">
        <v>103</v>
      </c>
      <c r="I690" s="136">
        <v>-18445</v>
      </c>
      <c r="J690" s="147">
        <v>-249012</v>
      </c>
      <c r="K690" s="135" t="s">
        <v>104</v>
      </c>
      <c r="L690" s="135" t="s">
        <v>105</v>
      </c>
      <c r="M690" s="130" t="s">
        <v>1800</v>
      </c>
    </row>
    <row r="691" spans="1:13" x14ac:dyDescent="0.25">
      <c r="A691" s="140">
        <v>2024</v>
      </c>
      <c r="B691" s="146">
        <v>45645</v>
      </c>
      <c r="C691" s="135" t="s">
        <v>1359</v>
      </c>
      <c r="D691" s="135">
        <v>24358</v>
      </c>
      <c r="E691" s="135" t="s">
        <v>457</v>
      </c>
      <c r="F691" s="135" t="s">
        <v>1360</v>
      </c>
      <c r="G691" s="136">
        <v>-596902</v>
      </c>
      <c r="H691" s="137" t="s">
        <v>103</v>
      </c>
      <c r="I691" s="136">
        <v>-47752</v>
      </c>
      <c r="J691" s="147">
        <v>-644654</v>
      </c>
      <c r="K691" s="135" t="s">
        <v>104</v>
      </c>
      <c r="L691" s="135" t="s">
        <v>105</v>
      </c>
      <c r="M691" s="130" t="s">
        <v>1800</v>
      </c>
    </row>
    <row r="692" spans="1:13" x14ac:dyDescent="0.25">
      <c r="A692" s="140">
        <v>2024</v>
      </c>
      <c r="B692" s="146">
        <v>45645</v>
      </c>
      <c r="C692" s="135" t="s">
        <v>1361</v>
      </c>
      <c r="D692" s="135">
        <v>24378</v>
      </c>
      <c r="E692" s="135" t="s">
        <v>457</v>
      </c>
      <c r="F692" s="135" t="s">
        <v>1362</v>
      </c>
      <c r="G692" s="136">
        <v>-222116</v>
      </c>
      <c r="H692" s="137" t="s">
        <v>103</v>
      </c>
      <c r="I692" s="136">
        <v>-17769</v>
      </c>
      <c r="J692" s="147">
        <v>-239885</v>
      </c>
      <c r="K692" s="135" t="s">
        <v>104</v>
      </c>
      <c r="L692" s="135" t="s">
        <v>105</v>
      </c>
      <c r="M692" s="130" t="s">
        <v>1800</v>
      </c>
    </row>
    <row r="693" spans="1:13" x14ac:dyDescent="0.25">
      <c r="A693" s="140">
        <v>2024</v>
      </c>
      <c r="B693" s="146">
        <v>45645</v>
      </c>
      <c r="C693" s="135" t="s">
        <v>1363</v>
      </c>
      <c r="D693" s="135">
        <v>24389</v>
      </c>
      <c r="E693" s="135" t="s">
        <v>457</v>
      </c>
      <c r="F693" s="135" t="s">
        <v>1364</v>
      </c>
      <c r="G693" s="136">
        <v>-333174</v>
      </c>
      <c r="H693" s="137" t="s">
        <v>103</v>
      </c>
      <c r="I693" s="136">
        <v>-26654</v>
      </c>
      <c r="J693" s="147">
        <v>-359828</v>
      </c>
      <c r="K693" s="135" t="s">
        <v>104</v>
      </c>
      <c r="L693" s="135" t="s">
        <v>105</v>
      </c>
      <c r="M693" s="130" t="s">
        <v>1800</v>
      </c>
    </row>
    <row r="694" spans="1:13" x14ac:dyDescent="0.25">
      <c r="A694" s="140">
        <v>2024</v>
      </c>
      <c r="B694" s="146">
        <v>45645</v>
      </c>
      <c r="C694" s="135" t="s">
        <v>1365</v>
      </c>
      <c r="D694" s="135">
        <v>24405</v>
      </c>
      <c r="E694" s="135" t="s">
        <v>457</v>
      </c>
      <c r="F694" s="135" t="s">
        <v>1366</v>
      </c>
      <c r="G694" s="136">
        <v>-192497</v>
      </c>
      <c r="H694" s="137" t="s">
        <v>103</v>
      </c>
      <c r="I694" s="136">
        <v>-15400</v>
      </c>
      <c r="J694" s="147">
        <v>-207897</v>
      </c>
      <c r="K694" s="135" t="s">
        <v>104</v>
      </c>
      <c r="L694" s="135" t="s">
        <v>105</v>
      </c>
      <c r="M694" s="130" t="s">
        <v>1800</v>
      </c>
    </row>
    <row r="695" spans="1:13" x14ac:dyDescent="0.25">
      <c r="A695" s="140">
        <v>2024</v>
      </c>
      <c r="B695" s="146">
        <v>45645</v>
      </c>
      <c r="C695" s="135" t="s">
        <v>1367</v>
      </c>
      <c r="D695" s="135">
        <v>24407</v>
      </c>
      <c r="E695" s="135" t="s">
        <v>457</v>
      </c>
      <c r="F695" s="135" t="s">
        <v>1368</v>
      </c>
      <c r="G695" s="136">
        <v>-548548</v>
      </c>
      <c r="H695" s="137" t="s">
        <v>103</v>
      </c>
      <c r="I695" s="136">
        <v>-43884</v>
      </c>
      <c r="J695" s="147">
        <v>-592432</v>
      </c>
      <c r="K695" s="135" t="s">
        <v>104</v>
      </c>
      <c r="L695" s="135" t="s">
        <v>105</v>
      </c>
      <c r="M695" s="130" t="s">
        <v>1800</v>
      </c>
    </row>
    <row r="696" spans="1:13" x14ac:dyDescent="0.25">
      <c r="A696" s="140">
        <v>2024</v>
      </c>
      <c r="B696" s="146">
        <v>45645</v>
      </c>
      <c r="C696" s="135" t="s">
        <v>1369</v>
      </c>
      <c r="D696" s="135">
        <v>24408</v>
      </c>
      <c r="E696" s="135" t="s">
        <v>457</v>
      </c>
      <c r="F696" s="135" t="s">
        <v>1370</v>
      </c>
      <c r="G696" s="136">
        <v>-480036</v>
      </c>
      <c r="H696" s="137" t="s">
        <v>103</v>
      </c>
      <c r="I696" s="136">
        <v>-38403</v>
      </c>
      <c r="J696" s="147">
        <v>-518439</v>
      </c>
      <c r="K696" s="135" t="s">
        <v>104</v>
      </c>
      <c r="L696" s="135" t="s">
        <v>105</v>
      </c>
      <c r="M696" s="130" t="s">
        <v>1800</v>
      </c>
    </row>
    <row r="697" spans="1:13" x14ac:dyDescent="0.25">
      <c r="A697" s="140">
        <v>2024</v>
      </c>
      <c r="B697" s="146">
        <v>45645</v>
      </c>
      <c r="C697" s="135" t="s">
        <v>1371</v>
      </c>
      <c r="D697" s="135">
        <v>24411</v>
      </c>
      <c r="E697" s="135" t="s">
        <v>457</v>
      </c>
      <c r="F697" s="135" t="s">
        <v>1372</v>
      </c>
      <c r="G697" s="136">
        <v>-146862</v>
      </c>
      <c r="H697" s="137" t="s">
        <v>103</v>
      </c>
      <c r="I697" s="136">
        <v>-11749</v>
      </c>
      <c r="J697" s="147">
        <v>-158611</v>
      </c>
      <c r="K697" s="135" t="s">
        <v>104</v>
      </c>
      <c r="L697" s="135" t="s">
        <v>105</v>
      </c>
      <c r="M697" s="130" t="s">
        <v>1800</v>
      </c>
    </row>
    <row r="698" spans="1:13" x14ac:dyDescent="0.25">
      <c r="A698" s="140">
        <v>2024</v>
      </c>
      <c r="B698" s="146">
        <v>45645</v>
      </c>
      <c r="C698" s="135" t="s">
        <v>1373</v>
      </c>
      <c r="D698" s="135">
        <v>71959</v>
      </c>
      <c r="E698" s="135" t="s">
        <v>107</v>
      </c>
      <c r="F698" s="135" t="s">
        <v>82</v>
      </c>
      <c r="G698" s="136">
        <v>989315</v>
      </c>
      <c r="H698" s="137" t="s">
        <v>103</v>
      </c>
      <c r="I698" s="136">
        <v>79145</v>
      </c>
      <c r="J698" s="147">
        <v>1068460</v>
      </c>
      <c r="K698" s="135" t="s">
        <v>104</v>
      </c>
      <c r="L698" s="135" t="s">
        <v>105</v>
      </c>
      <c r="M698" s="130" t="str">
        <f>+VLOOKUP(D698,[5]CHECK!D$2:M$1028,10,0)</f>
        <v>đã thanh toán 17.01.2025</v>
      </c>
    </row>
    <row r="699" spans="1:13" x14ac:dyDescent="0.25">
      <c r="A699" s="140">
        <v>2024</v>
      </c>
      <c r="B699" s="146">
        <v>45645</v>
      </c>
      <c r="C699" s="135" t="s">
        <v>1374</v>
      </c>
      <c r="D699" s="135">
        <v>71963</v>
      </c>
      <c r="E699" s="135" t="s">
        <v>107</v>
      </c>
      <c r="F699" s="135" t="s">
        <v>167</v>
      </c>
      <c r="G699" s="136">
        <v>2292125</v>
      </c>
      <c r="H699" s="137" t="s">
        <v>103</v>
      </c>
      <c r="I699" s="136">
        <v>183370</v>
      </c>
      <c r="J699" s="147">
        <v>2475495</v>
      </c>
      <c r="K699" s="135" t="s">
        <v>167</v>
      </c>
      <c r="L699" s="135" t="s">
        <v>168</v>
      </c>
      <c r="M699" s="130" t="str">
        <f>+VLOOKUP(D699,[5]CHECK!D$2:M$1028,10,0)</f>
        <v>đã thanh toán 17.01.2025</v>
      </c>
    </row>
    <row r="700" spans="1:13" x14ac:dyDescent="0.25">
      <c r="A700" s="140">
        <v>2024</v>
      </c>
      <c r="B700" s="146">
        <v>45645</v>
      </c>
      <c r="C700" s="135" t="s">
        <v>1375</v>
      </c>
      <c r="D700" s="135">
        <v>71965</v>
      </c>
      <c r="E700" s="135" t="s">
        <v>107</v>
      </c>
      <c r="F700" s="135" t="s">
        <v>638</v>
      </c>
      <c r="G700" s="136">
        <v>724353</v>
      </c>
      <c r="H700" s="137" t="s">
        <v>103</v>
      </c>
      <c r="I700" s="136">
        <v>57948</v>
      </c>
      <c r="J700" s="147">
        <v>782301</v>
      </c>
      <c r="K700" s="135" t="s">
        <v>260</v>
      </c>
      <c r="L700" s="135" t="s">
        <v>261</v>
      </c>
      <c r="M700" s="130" t="str">
        <f>+VLOOKUP(D700,[5]CHECK!D$2:M$1028,10,0)</f>
        <v>đã thanh toán 17.01.2025</v>
      </c>
    </row>
    <row r="701" spans="1:13" x14ac:dyDescent="0.25">
      <c r="A701" s="140">
        <v>2024</v>
      </c>
      <c r="B701" s="146">
        <v>45645</v>
      </c>
      <c r="C701" s="135" t="s">
        <v>1376</v>
      </c>
      <c r="D701" s="135">
        <v>71966</v>
      </c>
      <c r="E701" s="135" t="s">
        <v>107</v>
      </c>
      <c r="F701" s="135" t="s">
        <v>358</v>
      </c>
      <c r="G701" s="136">
        <v>2088770</v>
      </c>
      <c r="H701" s="137" t="s">
        <v>103</v>
      </c>
      <c r="I701" s="136">
        <v>167102</v>
      </c>
      <c r="J701" s="147">
        <v>2255872</v>
      </c>
      <c r="K701" s="135" t="s">
        <v>358</v>
      </c>
      <c r="L701" s="135" t="s">
        <v>359</v>
      </c>
      <c r="M701" s="130" t="str">
        <f>+VLOOKUP(D701,[5]CHECK!D$2:M$1028,10,0)</f>
        <v>đã thanh toán 17.01.2025</v>
      </c>
    </row>
    <row r="702" spans="1:13" x14ac:dyDescent="0.25">
      <c r="A702" s="140">
        <v>2024</v>
      </c>
      <c r="B702" s="146">
        <v>45645</v>
      </c>
      <c r="C702" s="135" t="s">
        <v>1377</v>
      </c>
      <c r="D702" s="135">
        <v>72190</v>
      </c>
      <c r="E702" s="135" t="s">
        <v>107</v>
      </c>
      <c r="F702" s="135" t="s">
        <v>1378</v>
      </c>
      <c r="G702" s="136">
        <v>1081500</v>
      </c>
      <c r="H702" s="137" t="s">
        <v>103</v>
      </c>
      <c r="I702" s="136">
        <v>86520</v>
      </c>
      <c r="J702" s="147">
        <v>1168020</v>
      </c>
      <c r="K702" s="135" t="s">
        <v>1379</v>
      </c>
      <c r="L702" s="135" t="s">
        <v>1380</v>
      </c>
      <c r="M702" s="130" t="str">
        <f>+VLOOKUP(D702,[5]CHECK!D$2:M$1028,10,0)</f>
        <v>đã thanh toán 23.01.2025</v>
      </c>
    </row>
    <row r="703" spans="1:13" x14ac:dyDescent="0.25">
      <c r="A703" s="140">
        <v>2024</v>
      </c>
      <c r="B703" s="146">
        <v>45645</v>
      </c>
      <c r="C703" s="135" t="s">
        <v>1381</v>
      </c>
      <c r="D703" s="135">
        <v>72206</v>
      </c>
      <c r="E703" s="135" t="s">
        <v>107</v>
      </c>
      <c r="F703" s="135" t="s">
        <v>1378</v>
      </c>
      <c r="G703" s="136">
        <v>1372736</v>
      </c>
      <c r="H703" s="137" t="s">
        <v>103</v>
      </c>
      <c r="I703" s="136">
        <v>109819</v>
      </c>
      <c r="J703" s="147">
        <v>1482555</v>
      </c>
      <c r="K703" s="135" t="s">
        <v>1379</v>
      </c>
      <c r="L703" s="135" t="s">
        <v>1380</v>
      </c>
      <c r="M703" s="130" t="str">
        <f>+VLOOKUP(D703,[5]CHECK!D$2:M$1028,10,0)</f>
        <v>đã thanh toán 17.01.2025</v>
      </c>
    </row>
    <row r="704" spans="1:13" x14ac:dyDescent="0.25">
      <c r="A704" s="140">
        <v>2024</v>
      </c>
      <c r="B704" s="146">
        <v>45645</v>
      </c>
      <c r="C704" s="135" t="s">
        <v>1382</v>
      </c>
      <c r="D704" s="135">
        <v>72208</v>
      </c>
      <c r="E704" s="135" t="s">
        <v>107</v>
      </c>
      <c r="F704" s="135" t="s">
        <v>1383</v>
      </c>
      <c r="G704" s="136">
        <v>1177965</v>
      </c>
      <c r="H704" s="137" t="s">
        <v>103</v>
      </c>
      <c r="I704" s="136">
        <v>94237</v>
      </c>
      <c r="J704" s="147">
        <v>1272202</v>
      </c>
      <c r="K704" s="135" t="s">
        <v>104</v>
      </c>
      <c r="L704" s="135" t="s">
        <v>105</v>
      </c>
      <c r="M704" s="130" t="str">
        <f>+VLOOKUP(D704,'[4]phản hồi cno chưa ttoan'!B$5:L$32,11,0)</f>
        <v>đã nhập 10303 chưa ttoan</v>
      </c>
    </row>
    <row r="705" spans="1:13" x14ac:dyDescent="0.25">
      <c r="A705" s="140">
        <v>2024</v>
      </c>
      <c r="B705" s="146">
        <v>45645</v>
      </c>
      <c r="C705" s="135" t="s">
        <v>1384</v>
      </c>
      <c r="D705" s="135">
        <v>72209</v>
      </c>
      <c r="E705" s="135" t="s">
        <v>107</v>
      </c>
      <c r="F705" s="135" t="s">
        <v>820</v>
      </c>
      <c r="G705" s="136">
        <v>728037</v>
      </c>
      <c r="H705" s="137" t="s">
        <v>103</v>
      </c>
      <c r="I705" s="136">
        <v>58243</v>
      </c>
      <c r="J705" s="147">
        <v>786280</v>
      </c>
      <c r="K705" s="135" t="s">
        <v>104</v>
      </c>
      <c r="L705" s="135" t="s">
        <v>105</v>
      </c>
      <c r="M705" s="130" t="str">
        <f>+VLOOKUP(D705,'[4]phản hồi cno chưa ttoan'!B$5:L$32,11,0)</f>
        <v>đã nhập 10303 chưa ttoan</v>
      </c>
    </row>
    <row r="706" spans="1:13" x14ac:dyDescent="0.25">
      <c r="A706" s="140">
        <v>2024</v>
      </c>
      <c r="B706" s="146">
        <v>45645</v>
      </c>
      <c r="C706" s="135" t="s">
        <v>1385</v>
      </c>
      <c r="D706" s="135">
        <v>72210</v>
      </c>
      <c r="E706" s="135" t="s">
        <v>107</v>
      </c>
      <c r="F706" s="135" t="s">
        <v>1386</v>
      </c>
      <c r="G706" s="136">
        <v>589271</v>
      </c>
      <c r="H706" s="137" t="s">
        <v>103</v>
      </c>
      <c r="I706" s="136">
        <v>47142</v>
      </c>
      <c r="J706" s="147">
        <v>636413</v>
      </c>
      <c r="K706" s="135" t="s">
        <v>104</v>
      </c>
      <c r="L706" s="135" t="s">
        <v>105</v>
      </c>
      <c r="M706" s="130" t="str">
        <f>+VLOOKUP(D706,'[4]phản hồi cno chưa ttoan'!B$5:L$32,11,0)</f>
        <v>đã nhập 10303 chưa ttoan</v>
      </c>
    </row>
    <row r="707" spans="1:13" x14ac:dyDescent="0.25">
      <c r="A707" s="140">
        <v>2024</v>
      </c>
      <c r="B707" s="146">
        <v>45645</v>
      </c>
      <c r="C707" s="135" t="s">
        <v>1387</v>
      </c>
      <c r="D707" s="135">
        <v>72602</v>
      </c>
      <c r="E707" s="135" t="s">
        <v>107</v>
      </c>
      <c r="F707" s="135" t="s">
        <v>1388</v>
      </c>
      <c r="G707" s="136">
        <v>752127</v>
      </c>
      <c r="H707" s="137" t="s">
        <v>103</v>
      </c>
      <c r="I707" s="136">
        <v>60170</v>
      </c>
      <c r="J707" s="147">
        <v>812297</v>
      </c>
      <c r="K707" s="135" t="s">
        <v>104</v>
      </c>
      <c r="L707" s="135" t="s">
        <v>105</v>
      </c>
      <c r="M707" s="130" t="str">
        <f>+VLOOKUP(D707,'[4]phản hồi cno chưa ttoan'!B$5:L$32,11,0)</f>
        <v>đã nhập 10303 chưa ttoan</v>
      </c>
    </row>
    <row r="708" spans="1:13" x14ac:dyDescent="0.25">
      <c r="A708" s="140">
        <v>2024</v>
      </c>
      <c r="B708" s="146">
        <v>45645</v>
      </c>
      <c r="C708" s="135" t="s">
        <v>1389</v>
      </c>
      <c r="D708" s="135">
        <v>72603</v>
      </c>
      <c r="E708" s="135" t="s">
        <v>107</v>
      </c>
      <c r="F708" s="135" t="s">
        <v>763</v>
      </c>
      <c r="G708" s="136">
        <v>1742750</v>
      </c>
      <c r="H708" s="137" t="s">
        <v>103</v>
      </c>
      <c r="I708" s="136">
        <v>139420</v>
      </c>
      <c r="J708" s="147">
        <v>1882170</v>
      </c>
      <c r="K708" s="135" t="s">
        <v>104</v>
      </c>
      <c r="L708" s="135" t="s">
        <v>105</v>
      </c>
      <c r="M708" s="130" t="str">
        <f>+VLOOKUP(D708,'[4]phản hồi cno chưa ttoan'!B$5:L$32,11,0)</f>
        <v>đã nhập 10303 chưa ttoan</v>
      </c>
    </row>
    <row r="709" spans="1:13" x14ac:dyDescent="0.25">
      <c r="A709" s="140">
        <v>2024</v>
      </c>
      <c r="B709" s="146">
        <v>45645</v>
      </c>
      <c r="C709" s="135" t="s">
        <v>1390</v>
      </c>
      <c r="D709" s="135">
        <v>72604</v>
      </c>
      <c r="E709" s="135" t="s">
        <v>107</v>
      </c>
      <c r="F709" s="135" t="s">
        <v>1391</v>
      </c>
      <c r="G709" s="136">
        <v>3537370</v>
      </c>
      <c r="H709" s="137" t="s">
        <v>103</v>
      </c>
      <c r="I709" s="136">
        <v>282990</v>
      </c>
      <c r="J709" s="147">
        <v>3820360</v>
      </c>
      <c r="K709" s="135" t="s">
        <v>1391</v>
      </c>
      <c r="L709" s="135" t="s">
        <v>1392</v>
      </c>
      <c r="M709" s="130" t="str">
        <f>+VLOOKUP(D709,[5]CHECK!D$2:M$1028,10,0)</f>
        <v>đã thanh toán 17.01.2025</v>
      </c>
    </row>
    <row r="710" spans="1:13" x14ac:dyDescent="0.25">
      <c r="A710" s="140">
        <v>2024</v>
      </c>
      <c r="B710" s="146">
        <v>45645</v>
      </c>
      <c r="C710" s="135" t="s">
        <v>1393</v>
      </c>
      <c r="D710" s="135">
        <v>72616</v>
      </c>
      <c r="E710" s="135" t="s">
        <v>107</v>
      </c>
      <c r="F710" s="135" t="s">
        <v>171</v>
      </c>
      <c r="G710" s="136">
        <v>551250</v>
      </c>
      <c r="H710" s="137" t="s">
        <v>103</v>
      </c>
      <c r="I710" s="136">
        <v>44100</v>
      </c>
      <c r="J710" s="147">
        <v>595350</v>
      </c>
      <c r="K710" s="135" t="s">
        <v>171</v>
      </c>
      <c r="L710" s="135" t="s">
        <v>172</v>
      </c>
      <c r="M710" s="130" t="str">
        <f>+VLOOKUP(D710,[5]CHECK!D$2:M$1028,10,0)</f>
        <v>đã thanh toán 23.01.2025</v>
      </c>
    </row>
    <row r="711" spans="1:13" x14ac:dyDescent="0.25">
      <c r="A711" s="140">
        <v>2024</v>
      </c>
      <c r="B711" s="146">
        <v>45645</v>
      </c>
      <c r="C711" s="135" t="s">
        <v>1394</v>
      </c>
      <c r="D711" s="135">
        <v>72627</v>
      </c>
      <c r="E711" s="135" t="s">
        <v>107</v>
      </c>
      <c r="F711" s="135" t="s">
        <v>171</v>
      </c>
      <c r="G711" s="136">
        <v>1748690</v>
      </c>
      <c r="H711" s="137" t="s">
        <v>103</v>
      </c>
      <c r="I711" s="136">
        <v>139895</v>
      </c>
      <c r="J711" s="147">
        <v>1888585</v>
      </c>
      <c r="K711" s="135" t="s">
        <v>171</v>
      </c>
      <c r="L711" s="135" t="s">
        <v>172</v>
      </c>
      <c r="M711" s="130" t="str">
        <f>+VLOOKUP(D711,[5]CHECK!D$2:M$1028,10,0)</f>
        <v>đã thanh toán 17.01.2025</v>
      </c>
    </row>
    <row r="712" spans="1:13" x14ac:dyDescent="0.25">
      <c r="A712" s="140">
        <v>2024</v>
      </c>
      <c r="B712" s="146">
        <v>45645</v>
      </c>
      <c r="C712" s="135" t="s">
        <v>1395</v>
      </c>
      <c r="D712" s="135">
        <v>72628</v>
      </c>
      <c r="E712" s="135" t="s">
        <v>107</v>
      </c>
      <c r="F712" s="135" t="s">
        <v>705</v>
      </c>
      <c r="G712" s="136">
        <v>1091980</v>
      </c>
      <c r="H712" s="137" t="s">
        <v>103</v>
      </c>
      <c r="I712" s="136">
        <v>87358</v>
      </c>
      <c r="J712" s="147">
        <v>1179338</v>
      </c>
      <c r="K712" s="135" t="s">
        <v>705</v>
      </c>
      <c r="L712" s="135" t="s">
        <v>706</v>
      </c>
      <c r="M712" s="130" t="str">
        <f>+VLOOKUP(D712,[5]CHECK!D$2:M$1028,10,0)</f>
        <v>đã thanh toán 17.01.2025</v>
      </c>
    </row>
    <row r="713" spans="1:13" x14ac:dyDescent="0.25">
      <c r="A713" s="140">
        <v>2024</v>
      </c>
      <c r="B713" s="146">
        <v>45645</v>
      </c>
      <c r="C713" s="135" t="s">
        <v>1396</v>
      </c>
      <c r="D713" s="135">
        <v>72657</v>
      </c>
      <c r="E713" s="135" t="s">
        <v>107</v>
      </c>
      <c r="F713" s="135" t="s">
        <v>1397</v>
      </c>
      <c r="G713" s="136">
        <v>601170</v>
      </c>
      <c r="H713" s="137" t="s">
        <v>103</v>
      </c>
      <c r="I713" s="136">
        <v>48094</v>
      </c>
      <c r="J713" s="147">
        <v>649264</v>
      </c>
      <c r="K713" s="135" t="s">
        <v>104</v>
      </c>
      <c r="L713" s="135" t="s">
        <v>105</v>
      </c>
      <c r="M713" s="130" t="str">
        <f>+VLOOKUP(D713,'[4]phản hồi cno chưa ttoan'!B$5:L$32,11,0)</f>
        <v>đã nhập 10303 chưa ttoan</v>
      </c>
    </row>
    <row r="714" spans="1:13" x14ac:dyDescent="0.25">
      <c r="A714" s="140">
        <v>2024</v>
      </c>
      <c r="B714" s="146">
        <v>45645</v>
      </c>
      <c r="C714" s="135" t="s">
        <v>1398</v>
      </c>
      <c r="D714" s="135">
        <v>72658</v>
      </c>
      <c r="E714" s="135" t="s">
        <v>107</v>
      </c>
      <c r="F714" s="135" t="s">
        <v>79</v>
      </c>
      <c r="G714" s="136">
        <v>507744</v>
      </c>
      <c r="H714" s="137" t="s">
        <v>103</v>
      </c>
      <c r="I714" s="136">
        <v>40620</v>
      </c>
      <c r="J714" s="147">
        <v>548364</v>
      </c>
      <c r="K714" s="135" t="s">
        <v>104</v>
      </c>
      <c r="L714" s="135" t="s">
        <v>105</v>
      </c>
      <c r="M714" s="130" t="str">
        <f>+VLOOKUP(D714,'[4]phản hồi cno chưa ttoan'!B$5:L$32,11,0)</f>
        <v>đã nhập 10303 chưa ttoan</v>
      </c>
    </row>
    <row r="715" spans="1:13" x14ac:dyDescent="0.25">
      <c r="A715" s="140">
        <v>2024</v>
      </c>
      <c r="B715" s="146">
        <v>45645</v>
      </c>
      <c r="C715" s="135" t="s">
        <v>1399</v>
      </c>
      <c r="D715" s="135">
        <v>72679</v>
      </c>
      <c r="E715" s="135" t="s">
        <v>107</v>
      </c>
      <c r="F715" s="135" t="s">
        <v>785</v>
      </c>
      <c r="G715" s="136">
        <v>2163000</v>
      </c>
      <c r="H715" s="137" t="s">
        <v>103</v>
      </c>
      <c r="I715" s="136">
        <v>173040</v>
      </c>
      <c r="J715" s="147">
        <v>2336040</v>
      </c>
      <c r="K715" s="135" t="s">
        <v>355</v>
      </c>
      <c r="L715" s="135" t="s">
        <v>356</v>
      </c>
      <c r="M715" s="130" t="str">
        <f>+VLOOKUP(D715,[5]CHECK!D$2:M$1028,10,0)</f>
        <v>đã thanh toán 23.01.2025</v>
      </c>
    </row>
    <row r="716" spans="1:13" x14ac:dyDescent="0.25">
      <c r="A716" s="140">
        <v>2024</v>
      </c>
      <c r="B716" s="146">
        <v>45645</v>
      </c>
      <c r="C716" s="135" t="s">
        <v>1400</v>
      </c>
      <c r="D716" s="135">
        <v>72701</v>
      </c>
      <c r="E716" s="135" t="s">
        <v>107</v>
      </c>
      <c r="F716" s="135" t="s">
        <v>566</v>
      </c>
      <c r="G716" s="136">
        <v>343188</v>
      </c>
      <c r="H716" s="137" t="s">
        <v>103</v>
      </c>
      <c r="I716" s="136">
        <v>27455</v>
      </c>
      <c r="J716" s="147">
        <v>370643</v>
      </c>
      <c r="K716" s="135" t="s">
        <v>104</v>
      </c>
      <c r="L716" s="135" t="s">
        <v>105</v>
      </c>
      <c r="M716" s="130" t="str">
        <f>+VLOOKUP(D716,'[4]phản hồi cno chưa ttoan'!B$5:L$32,11,0)</f>
        <v>đã nhập 10303 chưa ttoan</v>
      </c>
    </row>
    <row r="717" spans="1:13" x14ac:dyDescent="0.25">
      <c r="A717" s="140">
        <v>2024</v>
      </c>
      <c r="B717" s="146">
        <v>45645</v>
      </c>
      <c r="C717" s="135" t="s">
        <v>1401</v>
      </c>
      <c r="D717" s="135">
        <v>72702</v>
      </c>
      <c r="E717" s="135" t="s">
        <v>107</v>
      </c>
      <c r="F717" s="135" t="s">
        <v>170</v>
      </c>
      <c r="G717" s="136">
        <v>622160</v>
      </c>
      <c r="H717" s="137" t="s">
        <v>103</v>
      </c>
      <c r="I717" s="136">
        <v>49773</v>
      </c>
      <c r="J717" s="147">
        <v>671933</v>
      </c>
      <c r="K717" s="135" t="s">
        <v>104</v>
      </c>
      <c r="L717" s="135" t="s">
        <v>105</v>
      </c>
      <c r="M717" s="130" t="str">
        <f>+VLOOKUP(D717,'[4]phản hồi cno chưa ttoan'!B$5:L$32,11,0)</f>
        <v>đã nhập 10303 chưa ttoan</v>
      </c>
    </row>
    <row r="718" spans="1:13" x14ac:dyDescent="0.25">
      <c r="A718" s="140">
        <v>2024</v>
      </c>
      <c r="B718" s="146">
        <v>45645</v>
      </c>
      <c r="C718" s="135" t="s">
        <v>1402</v>
      </c>
      <c r="D718" s="135">
        <v>72710</v>
      </c>
      <c r="E718" s="135" t="s">
        <v>107</v>
      </c>
      <c r="F718" s="135" t="s">
        <v>1403</v>
      </c>
      <c r="G718" s="136">
        <v>367155</v>
      </c>
      <c r="H718" s="137" t="s">
        <v>103</v>
      </c>
      <c r="I718" s="136">
        <v>29372</v>
      </c>
      <c r="J718" s="147">
        <v>396527</v>
      </c>
      <c r="K718" s="135" t="s">
        <v>104</v>
      </c>
      <c r="L718" s="135" t="s">
        <v>105</v>
      </c>
      <c r="M718" s="130" t="str">
        <f>+VLOOKUP(D718,'[4]phản hồi cno chưa ttoan'!B$5:L$32,11,0)</f>
        <v>đã nhập 10303 chưa ttoan</v>
      </c>
    </row>
    <row r="719" spans="1:13" x14ac:dyDescent="0.25">
      <c r="A719" s="140">
        <v>2024</v>
      </c>
      <c r="B719" s="146">
        <v>45645</v>
      </c>
      <c r="C719" s="135" t="s">
        <v>1404</v>
      </c>
      <c r="D719" s="135">
        <v>72740</v>
      </c>
      <c r="E719" s="135" t="s">
        <v>107</v>
      </c>
      <c r="F719" s="135" t="s">
        <v>576</v>
      </c>
      <c r="G719" s="136">
        <v>454308</v>
      </c>
      <c r="H719" s="137" t="s">
        <v>103</v>
      </c>
      <c r="I719" s="136">
        <v>36345</v>
      </c>
      <c r="J719" s="147">
        <v>490653</v>
      </c>
      <c r="K719" s="135" t="s">
        <v>104</v>
      </c>
      <c r="L719" s="135" t="s">
        <v>105</v>
      </c>
      <c r="M719" s="130" t="str">
        <f>+VLOOKUP(D719,'[4]phản hồi cno chưa ttoan'!B$5:L$32,11,0)</f>
        <v>đã nhập 10303 chưa ttoan</v>
      </c>
    </row>
    <row r="720" spans="1:13" x14ac:dyDescent="0.25">
      <c r="A720" s="140">
        <v>2024</v>
      </c>
      <c r="B720" s="146">
        <v>45645</v>
      </c>
      <c r="C720" s="135" t="s">
        <v>1405</v>
      </c>
      <c r="D720" s="135">
        <v>72764</v>
      </c>
      <c r="E720" s="135" t="s">
        <v>107</v>
      </c>
      <c r="F720" s="135" t="s">
        <v>1406</v>
      </c>
      <c r="G720" s="136">
        <v>3459320</v>
      </c>
      <c r="H720" s="137" t="s">
        <v>103</v>
      </c>
      <c r="I720" s="136">
        <v>276746</v>
      </c>
      <c r="J720" s="147">
        <v>3736066</v>
      </c>
      <c r="K720" s="135" t="s">
        <v>108</v>
      </c>
      <c r="L720" s="135" t="s">
        <v>109</v>
      </c>
      <c r="M720" s="130" t="str">
        <f>+VLOOKUP(D720,[5]CHECK!D$2:M$1028,10,0)</f>
        <v>đã thanh toán 17.01.2025</v>
      </c>
    </row>
    <row r="721" spans="1:13" x14ac:dyDescent="0.25">
      <c r="A721" s="140">
        <v>2024</v>
      </c>
      <c r="B721" s="146">
        <v>45646</v>
      </c>
      <c r="C721" s="135" t="s">
        <v>1407</v>
      </c>
      <c r="D721" s="135">
        <v>847</v>
      </c>
      <c r="E721" s="135" t="s">
        <v>1408</v>
      </c>
      <c r="F721" s="135" t="s">
        <v>1409</v>
      </c>
      <c r="G721" s="136">
        <v>-88200</v>
      </c>
      <c r="H721" s="137" t="s">
        <v>103</v>
      </c>
      <c r="I721" s="136">
        <v>-7056</v>
      </c>
      <c r="J721" s="147">
        <v>-95256</v>
      </c>
      <c r="K721" s="135" t="s">
        <v>1410</v>
      </c>
      <c r="L721" s="135" t="s">
        <v>1411</v>
      </c>
      <c r="M721" s="130" t="s">
        <v>1800</v>
      </c>
    </row>
    <row r="722" spans="1:13" x14ac:dyDescent="0.25">
      <c r="A722" s="140">
        <v>2024</v>
      </c>
      <c r="B722" s="146">
        <v>45646</v>
      </c>
      <c r="C722" s="135" t="s">
        <v>1412</v>
      </c>
      <c r="D722" s="135">
        <v>1949</v>
      </c>
      <c r="E722" s="135" t="s">
        <v>145</v>
      </c>
      <c r="F722" s="135" t="s">
        <v>146</v>
      </c>
      <c r="G722" s="136">
        <v>-300300</v>
      </c>
      <c r="H722" s="137" t="s">
        <v>103</v>
      </c>
      <c r="I722" s="136">
        <v>-24024</v>
      </c>
      <c r="J722" s="147">
        <v>-324324</v>
      </c>
      <c r="K722" s="135" t="s">
        <v>1060</v>
      </c>
      <c r="L722" s="135" t="s">
        <v>1061</v>
      </c>
      <c r="M722" s="130" t="s">
        <v>1800</v>
      </c>
    </row>
    <row r="723" spans="1:13" x14ac:dyDescent="0.25">
      <c r="A723" s="140">
        <v>2024</v>
      </c>
      <c r="B723" s="146">
        <v>45646</v>
      </c>
      <c r="C723" s="135" t="s">
        <v>1413</v>
      </c>
      <c r="D723" s="135">
        <v>1950</v>
      </c>
      <c r="E723" s="135" t="s">
        <v>145</v>
      </c>
      <c r="F723" s="135" t="s">
        <v>146</v>
      </c>
      <c r="G723" s="136">
        <v>-360572</v>
      </c>
      <c r="H723" s="137" t="s">
        <v>103</v>
      </c>
      <c r="I723" s="136">
        <v>-28846</v>
      </c>
      <c r="J723" s="147">
        <v>-389418</v>
      </c>
      <c r="K723" s="135" t="s">
        <v>1060</v>
      </c>
      <c r="L723" s="135" t="s">
        <v>1061</v>
      </c>
      <c r="M723" s="130" t="s">
        <v>1800</v>
      </c>
    </row>
    <row r="724" spans="1:13" x14ac:dyDescent="0.25">
      <c r="A724" s="140">
        <v>2024</v>
      </c>
      <c r="B724" s="146">
        <v>45646</v>
      </c>
      <c r="C724" s="135" t="s">
        <v>1414</v>
      </c>
      <c r="D724" s="135">
        <v>24508</v>
      </c>
      <c r="E724" s="135" t="s">
        <v>457</v>
      </c>
      <c r="F724" s="135" t="s">
        <v>1415</v>
      </c>
      <c r="G724" s="136">
        <v>-341182</v>
      </c>
      <c r="H724" s="137" t="s">
        <v>103</v>
      </c>
      <c r="I724" s="136">
        <v>-27295</v>
      </c>
      <c r="J724" s="147">
        <v>-368477</v>
      </c>
      <c r="K724" s="135" t="s">
        <v>104</v>
      </c>
      <c r="L724" s="135" t="s">
        <v>105</v>
      </c>
      <c r="M724" s="130" t="s">
        <v>1800</v>
      </c>
    </row>
    <row r="725" spans="1:13" x14ac:dyDescent="0.25">
      <c r="A725" s="140">
        <v>2024</v>
      </c>
      <c r="B725" s="146">
        <v>45646</v>
      </c>
      <c r="C725" s="135" t="s">
        <v>1416</v>
      </c>
      <c r="D725" s="135">
        <v>24513</v>
      </c>
      <c r="E725" s="135" t="s">
        <v>457</v>
      </c>
      <c r="F725" s="135" t="s">
        <v>517</v>
      </c>
      <c r="G725" s="136">
        <v>-727790</v>
      </c>
      <c r="H725" s="137" t="s">
        <v>103</v>
      </c>
      <c r="I725" s="136">
        <v>-58223</v>
      </c>
      <c r="J725" s="147">
        <v>-786013</v>
      </c>
      <c r="K725" s="135" t="s">
        <v>104</v>
      </c>
      <c r="L725" s="135" t="s">
        <v>105</v>
      </c>
      <c r="M725" s="130" t="s">
        <v>1800</v>
      </c>
    </row>
    <row r="726" spans="1:13" x14ac:dyDescent="0.25">
      <c r="A726" s="140">
        <v>2024</v>
      </c>
      <c r="B726" s="146">
        <v>45646</v>
      </c>
      <c r="C726" s="135" t="s">
        <v>1417</v>
      </c>
      <c r="D726" s="135">
        <v>24517</v>
      </c>
      <c r="E726" s="135" t="s">
        <v>457</v>
      </c>
      <c r="F726" s="135" t="s">
        <v>1418</v>
      </c>
      <c r="G726" s="136">
        <v>-167410</v>
      </c>
      <c r="H726" s="137" t="s">
        <v>103</v>
      </c>
      <c r="I726" s="136">
        <v>-13393</v>
      </c>
      <c r="J726" s="147">
        <v>-180803</v>
      </c>
      <c r="K726" s="135" t="s">
        <v>104</v>
      </c>
      <c r="L726" s="135" t="s">
        <v>105</v>
      </c>
      <c r="M726" s="130" t="s">
        <v>1800</v>
      </c>
    </row>
    <row r="727" spans="1:13" x14ac:dyDescent="0.25">
      <c r="A727" s="140">
        <v>2024</v>
      </c>
      <c r="B727" s="146">
        <v>45646</v>
      </c>
      <c r="C727" s="135" t="s">
        <v>1419</v>
      </c>
      <c r="D727" s="135">
        <v>24522</v>
      </c>
      <c r="E727" s="135" t="s">
        <v>457</v>
      </c>
      <c r="F727" s="135" t="s">
        <v>1420</v>
      </c>
      <c r="G727" s="136">
        <v>-460783</v>
      </c>
      <c r="H727" s="137" t="s">
        <v>103</v>
      </c>
      <c r="I727" s="136">
        <v>-36863</v>
      </c>
      <c r="J727" s="147">
        <v>-497646</v>
      </c>
      <c r="K727" s="135" t="s">
        <v>104</v>
      </c>
      <c r="L727" s="135" t="s">
        <v>105</v>
      </c>
      <c r="M727" s="130" t="s">
        <v>1800</v>
      </c>
    </row>
    <row r="728" spans="1:13" x14ac:dyDescent="0.25">
      <c r="A728" s="140">
        <v>2024</v>
      </c>
      <c r="B728" s="146">
        <v>45646</v>
      </c>
      <c r="C728" s="135" t="s">
        <v>1421</v>
      </c>
      <c r="D728" s="135">
        <v>24542</v>
      </c>
      <c r="E728" s="135" t="s">
        <v>457</v>
      </c>
      <c r="F728" s="135" t="s">
        <v>1422</v>
      </c>
      <c r="G728" s="136">
        <v>-358760</v>
      </c>
      <c r="H728" s="137" t="s">
        <v>103</v>
      </c>
      <c r="I728" s="136">
        <v>-28701</v>
      </c>
      <c r="J728" s="147">
        <v>-387461</v>
      </c>
      <c r="K728" s="135" t="s">
        <v>104</v>
      </c>
      <c r="L728" s="135" t="s">
        <v>105</v>
      </c>
      <c r="M728" s="130" t="s">
        <v>1800</v>
      </c>
    </row>
    <row r="729" spans="1:13" x14ac:dyDescent="0.25">
      <c r="A729" s="140">
        <v>2024</v>
      </c>
      <c r="B729" s="146">
        <v>45646</v>
      </c>
      <c r="C729" s="135" t="s">
        <v>1423</v>
      </c>
      <c r="D729" s="135">
        <v>24549</v>
      </c>
      <c r="E729" s="135" t="s">
        <v>457</v>
      </c>
      <c r="F729" s="135" t="s">
        <v>1424</v>
      </c>
      <c r="G729" s="136">
        <v>-272298</v>
      </c>
      <c r="H729" s="137" t="s">
        <v>103</v>
      </c>
      <c r="I729" s="136">
        <v>-21784</v>
      </c>
      <c r="J729" s="147">
        <v>-294082</v>
      </c>
      <c r="K729" s="135" t="s">
        <v>104</v>
      </c>
      <c r="L729" s="135" t="s">
        <v>105</v>
      </c>
      <c r="M729" s="130" t="s">
        <v>1800</v>
      </c>
    </row>
    <row r="730" spans="1:13" x14ac:dyDescent="0.25">
      <c r="A730" s="140">
        <v>2024</v>
      </c>
      <c r="B730" s="146">
        <v>45646</v>
      </c>
      <c r="C730" s="135" t="s">
        <v>1425</v>
      </c>
      <c r="D730" s="135">
        <v>24554</v>
      </c>
      <c r="E730" s="135" t="s">
        <v>457</v>
      </c>
      <c r="F730" s="135" t="s">
        <v>1426</v>
      </c>
      <c r="G730" s="136">
        <v>-587304</v>
      </c>
      <c r="H730" s="137" t="s">
        <v>103</v>
      </c>
      <c r="I730" s="136">
        <v>-46984</v>
      </c>
      <c r="J730" s="147">
        <v>-634288</v>
      </c>
      <c r="K730" s="135" t="s">
        <v>104</v>
      </c>
      <c r="L730" s="135" t="s">
        <v>105</v>
      </c>
      <c r="M730" s="130" t="s">
        <v>1800</v>
      </c>
    </row>
    <row r="731" spans="1:13" x14ac:dyDescent="0.25">
      <c r="A731" s="140">
        <v>2024</v>
      </c>
      <c r="B731" s="146">
        <v>45646</v>
      </c>
      <c r="C731" s="135" t="s">
        <v>1427</v>
      </c>
      <c r="D731" s="135">
        <v>24558</v>
      </c>
      <c r="E731" s="135" t="s">
        <v>457</v>
      </c>
      <c r="F731" s="135" t="s">
        <v>1428</v>
      </c>
      <c r="G731" s="136">
        <v>-159212</v>
      </c>
      <c r="H731" s="137" t="s">
        <v>103</v>
      </c>
      <c r="I731" s="136">
        <v>-12737</v>
      </c>
      <c r="J731" s="147">
        <v>-171949</v>
      </c>
      <c r="K731" s="135" t="s">
        <v>104</v>
      </c>
      <c r="L731" s="135" t="s">
        <v>105</v>
      </c>
      <c r="M731" s="130" t="s">
        <v>1800</v>
      </c>
    </row>
    <row r="732" spans="1:13" x14ac:dyDescent="0.25">
      <c r="A732" s="140">
        <v>2024</v>
      </c>
      <c r="B732" s="146">
        <v>45646</v>
      </c>
      <c r="C732" s="135" t="s">
        <v>1429</v>
      </c>
      <c r="D732" s="135">
        <v>72782</v>
      </c>
      <c r="E732" s="135" t="s">
        <v>107</v>
      </c>
      <c r="F732" s="135" t="s">
        <v>122</v>
      </c>
      <c r="G732" s="136">
        <v>790341</v>
      </c>
      <c r="H732" s="137" t="s">
        <v>103</v>
      </c>
      <c r="I732" s="136">
        <v>63227</v>
      </c>
      <c r="J732" s="147">
        <v>853568</v>
      </c>
      <c r="K732" s="135" t="s">
        <v>104</v>
      </c>
      <c r="L732" s="135" t="s">
        <v>105</v>
      </c>
      <c r="M732" s="130" t="str">
        <f>+VLOOKUP(D732,[5]CHECK!D$2:M$1028,10,0)</f>
        <v>đã thanh toán 17.01.2025</v>
      </c>
    </row>
    <row r="733" spans="1:13" x14ac:dyDescent="0.25">
      <c r="A733" s="140">
        <v>2024</v>
      </c>
      <c r="B733" s="146">
        <v>45646</v>
      </c>
      <c r="C733" s="135" t="s">
        <v>1430</v>
      </c>
      <c r="D733" s="135">
        <v>72783</v>
      </c>
      <c r="E733" s="135" t="s">
        <v>107</v>
      </c>
      <c r="F733" s="135" t="s">
        <v>715</v>
      </c>
      <c r="G733" s="136">
        <v>673905</v>
      </c>
      <c r="H733" s="137" t="s">
        <v>103</v>
      </c>
      <c r="I733" s="136">
        <v>53912</v>
      </c>
      <c r="J733" s="147">
        <v>727817</v>
      </c>
      <c r="K733" s="135" t="s">
        <v>104</v>
      </c>
      <c r="L733" s="135" t="s">
        <v>105</v>
      </c>
      <c r="M733" s="130" t="str">
        <f>+VLOOKUP(D733,[5]CHECK!D$2:M$1028,10,0)</f>
        <v>đã thanh toán 17.01.2025</v>
      </c>
    </row>
    <row r="734" spans="1:13" x14ac:dyDescent="0.25">
      <c r="A734" s="140">
        <v>2024</v>
      </c>
      <c r="B734" s="146">
        <v>45646</v>
      </c>
      <c r="C734" s="135" t="s">
        <v>1431</v>
      </c>
      <c r="D734" s="135">
        <v>72784</v>
      </c>
      <c r="E734" s="135" t="s">
        <v>107</v>
      </c>
      <c r="F734" s="135" t="s">
        <v>1030</v>
      </c>
      <c r="G734" s="136">
        <v>577491</v>
      </c>
      <c r="H734" s="137" t="s">
        <v>103</v>
      </c>
      <c r="I734" s="136">
        <v>46199</v>
      </c>
      <c r="J734" s="147">
        <v>623690</v>
      </c>
      <c r="K734" s="135" t="s">
        <v>104</v>
      </c>
      <c r="L734" s="135" t="s">
        <v>105</v>
      </c>
      <c r="M734" s="130" t="str">
        <f>+VLOOKUP(D734,[5]CHECK!D$2:M$1028,10,0)</f>
        <v>đã thanh toán 17.01.2025</v>
      </c>
    </row>
    <row r="735" spans="1:13" x14ac:dyDescent="0.25">
      <c r="A735" s="140">
        <v>2024</v>
      </c>
      <c r="B735" s="146">
        <v>45646</v>
      </c>
      <c r="C735" s="135" t="s">
        <v>1432</v>
      </c>
      <c r="D735" s="135">
        <v>72788</v>
      </c>
      <c r="E735" s="135" t="s">
        <v>107</v>
      </c>
      <c r="F735" s="135" t="s">
        <v>1433</v>
      </c>
      <c r="G735" s="136">
        <v>1374804</v>
      </c>
      <c r="H735" s="137" t="s">
        <v>103</v>
      </c>
      <c r="I735" s="136">
        <v>109984</v>
      </c>
      <c r="J735" s="147">
        <v>1484788</v>
      </c>
      <c r="K735" s="135" t="s">
        <v>104</v>
      </c>
      <c r="L735" s="135" t="s">
        <v>105</v>
      </c>
      <c r="M735" s="130" t="str">
        <f>+VLOOKUP(D735,[5]CHECK!D$2:M$1028,10,0)</f>
        <v>đã thanh toán 17.01.2025</v>
      </c>
    </row>
    <row r="736" spans="1:13" x14ac:dyDescent="0.25">
      <c r="A736" s="140">
        <v>2024</v>
      </c>
      <c r="B736" s="146">
        <v>45646</v>
      </c>
      <c r="C736" s="135" t="s">
        <v>1434</v>
      </c>
      <c r="D736" s="135">
        <v>72797</v>
      </c>
      <c r="E736" s="135" t="s">
        <v>107</v>
      </c>
      <c r="F736" s="135" t="s">
        <v>154</v>
      </c>
      <c r="G736" s="136">
        <v>848400</v>
      </c>
      <c r="H736" s="137" t="s">
        <v>103</v>
      </c>
      <c r="I736" s="136">
        <v>67872</v>
      </c>
      <c r="J736" s="147">
        <v>916272</v>
      </c>
      <c r="K736" s="135" t="s">
        <v>154</v>
      </c>
      <c r="L736" s="135" t="s">
        <v>155</v>
      </c>
      <c r="M736" s="130" t="str">
        <f>+VLOOKUP(D736,[5]CHECK!D$2:M$1028,10,0)</f>
        <v>đã thanh toán 23.01.2025</v>
      </c>
    </row>
    <row r="737" spans="1:13" x14ac:dyDescent="0.25">
      <c r="A737" s="140">
        <v>2024</v>
      </c>
      <c r="B737" s="146">
        <v>45646</v>
      </c>
      <c r="C737" s="135" t="s">
        <v>1435</v>
      </c>
      <c r="D737" s="135">
        <v>72798</v>
      </c>
      <c r="E737" s="135" t="s">
        <v>107</v>
      </c>
      <c r="F737" s="135" t="s">
        <v>1436</v>
      </c>
      <c r="G737" s="136">
        <v>848400</v>
      </c>
      <c r="H737" s="137" t="s">
        <v>103</v>
      </c>
      <c r="I737" s="136">
        <v>67872</v>
      </c>
      <c r="J737" s="147">
        <v>916272</v>
      </c>
      <c r="K737" s="135" t="s">
        <v>1436</v>
      </c>
      <c r="L737" s="135" t="s">
        <v>1437</v>
      </c>
      <c r="M737" s="130" t="str">
        <f>+VLOOKUP(D737,[5]CHECK!D$2:M$1028,10,0)</f>
        <v>đã thanh toán 23.01.2025</v>
      </c>
    </row>
    <row r="738" spans="1:13" x14ac:dyDescent="0.25">
      <c r="A738" s="140">
        <v>2024</v>
      </c>
      <c r="B738" s="146">
        <v>45646</v>
      </c>
      <c r="C738" s="135" t="s">
        <v>1438</v>
      </c>
      <c r="D738" s="135">
        <v>72799</v>
      </c>
      <c r="E738" s="135" t="s">
        <v>107</v>
      </c>
      <c r="F738" s="135" t="s">
        <v>212</v>
      </c>
      <c r="G738" s="136">
        <v>1344065</v>
      </c>
      <c r="H738" s="137" t="s">
        <v>103</v>
      </c>
      <c r="I738" s="136">
        <v>107525</v>
      </c>
      <c r="J738" s="147">
        <v>1451590</v>
      </c>
      <c r="K738" s="135" t="s">
        <v>212</v>
      </c>
      <c r="L738" s="135" t="s">
        <v>213</v>
      </c>
      <c r="M738" s="130" t="str">
        <f>+VLOOKUP(D738,[5]CHECK!D$2:M$1028,10,0)</f>
        <v>đã thanh toán 17.01.2025</v>
      </c>
    </row>
    <row r="739" spans="1:13" x14ac:dyDescent="0.25">
      <c r="A739" s="140">
        <v>2024</v>
      </c>
      <c r="B739" s="146">
        <v>45646</v>
      </c>
      <c r="C739" s="135" t="s">
        <v>1439</v>
      </c>
      <c r="D739" s="135">
        <v>72800</v>
      </c>
      <c r="E739" s="135" t="s">
        <v>107</v>
      </c>
      <c r="F739" s="135" t="s">
        <v>161</v>
      </c>
      <c r="G739" s="136">
        <v>908626</v>
      </c>
      <c r="H739" s="137" t="s">
        <v>103</v>
      </c>
      <c r="I739" s="136">
        <v>72690</v>
      </c>
      <c r="J739" s="147">
        <v>981316</v>
      </c>
      <c r="K739" s="135" t="s">
        <v>104</v>
      </c>
      <c r="L739" s="135" t="s">
        <v>105</v>
      </c>
      <c r="M739" s="130" t="str">
        <f>+VLOOKUP(D739,[5]CHECK!D$2:M$1028,10,0)</f>
        <v>đã thanh toán 17.01.2025</v>
      </c>
    </row>
    <row r="740" spans="1:13" x14ac:dyDescent="0.25">
      <c r="A740" s="140">
        <v>2024</v>
      </c>
      <c r="B740" s="146">
        <v>45646</v>
      </c>
      <c r="C740" s="135" t="s">
        <v>1440</v>
      </c>
      <c r="D740" s="135">
        <v>72802</v>
      </c>
      <c r="E740" s="135" t="s">
        <v>107</v>
      </c>
      <c r="F740" s="135" t="s">
        <v>1441</v>
      </c>
      <c r="G740" s="136">
        <v>830112</v>
      </c>
      <c r="H740" s="137" t="s">
        <v>103</v>
      </c>
      <c r="I740" s="136">
        <v>66409</v>
      </c>
      <c r="J740" s="147">
        <v>896521</v>
      </c>
      <c r="K740" s="135" t="s">
        <v>104</v>
      </c>
      <c r="L740" s="135" t="s">
        <v>105</v>
      </c>
      <c r="M740" s="130" t="str">
        <f>+VLOOKUP(D740,[5]CHECK!D$2:M$1028,10,0)</f>
        <v>đã thanh toán 17.01.2025</v>
      </c>
    </row>
    <row r="741" spans="1:13" x14ac:dyDescent="0.25">
      <c r="A741" s="140">
        <v>2024</v>
      </c>
      <c r="B741" s="146">
        <v>45646</v>
      </c>
      <c r="C741" s="135" t="s">
        <v>1442</v>
      </c>
      <c r="D741" s="135">
        <v>72803</v>
      </c>
      <c r="E741" s="135" t="s">
        <v>107</v>
      </c>
      <c r="F741" s="135" t="s">
        <v>1443</v>
      </c>
      <c r="G741" s="136">
        <v>799607</v>
      </c>
      <c r="H741" s="137" t="s">
        <v>103</v>
      </c>
      <c r="I741" s="136">
        <v>63969</v>
      </c>
      <c r="J741" s="147">
        <v>863576</v>
      </c>
      <c r="K741" s="135" t="s">
        <v>104</v>
      </c>
      <c r="L741" s="135" t="s">
        <v>105</v>
      </c>
      <c r="M741" s="130" t="str">
        <f>+VLOOKUP(D741,[5]CHECK!D$2:M$1028,10,0)</f>
        <v>đã thanh toán 17.01.2025</v>
      </c>
    </row>
    <row r="742" spans="1:13" x14ac:dyDescent="0.25">
      <c r="A742" s="140">
        <v>2024</v>
      </c>
      <c r="B742" s="146">
        <v>45646</v>
      </c>
      <c r="C742" s="135" t="s">
        <v>1444</v>
      </c>
      <c r="D742" s="135">
        <v>72804</v>
      </c>
      <c r="E742" s="135" t="s">
        <v>107</v>
      </c>
      <c r="F742" s="135" t="s">
        <v>1445</v>
      </c>
      <c r="G742" s="136">
        <v>3977730</v>
      </c>
      <c r="H742" s="137" t="s">
        <v>103</v>
      </c>
      <c r="I742" s="136">
        <v>318218</v>
      </c>
      <c r="J742" s="147">
        <v>4295948</v>
      </c>
      <c r="K742" s="135" t="s">
        <v>1445</v>
      </c>
      <c r="L742" s="135" t="s">
        <v>1446</v>
      </c>
      <c r="M742" s="130" t="str">
        <f>+VLOOKUP(D742,[5]CHECK!D$2:M$1028,10,0)</f>
        <v>đã thanh toán 17.01.2025</v>
      </c>
    </row>
    <row r="743" spans="1:13" x14ac:dyDescent="0.25">
      <c r="A743" s="140">
        <v>2024</v>
      </c>
      <c r="B743" s="146">
        <v>45646</v>
      </c>
      <c r="C743" s="135" t="s">
        <v>1447</v>
      </c>
      <c r="D743" s="135">
        <v>72811</v>
      </c>
      <c r="E743" s="135" t="s">
        <v>107</v>
      </c>
      <c r="F743" s="135" t="s">
        <v>1448</v>
      </c>
      <c r="G743" s="136">
        <v>370839</v>
      </c>
      <c r="H743" s="137" t="s">
        <v>103</v>
      </c>
      <c r="I743" s="136">
        <v>29667</v>
      </c>
      <c r="J743" s="147">
        <v>400506</v>
      </c>
      <c r="K743" s="135" t="s">
        <v>104</v>
      </c>
      <c r="L743" s="135" t="s">
        <v>105</v>
      </c>
      <c r="M743" s="130" t="str">
        <f>+VLOOKUP(D743,'[4]phản hồi cno chưa ttoan'!B$5:L$32,11,0)</f>
        <v>đã nhập 10303 chưa ttoan</v>
      </c>
    </row>
    <row r="744" spans="1:13" x14ac:dyDescent="0.25">
      <c r="A744" s="140">
        <v>2024</v>
      </c>
      <c r="B744" s="146">
        <v>45646</v>
      </c>
      <c r="C744" s="135" t="s">
        <v>1449</v>
      </c>
      <c r="D744" s="135">
        <v>72837</v>
      </c>
      <c r="E744" s="135" t="s">
        <v>107</v>
      </c>
      <c r="F744" s="135" t="s">
        <v>1450</v>
      </c>
      <c r="G744" s="136">
        <v>370839</v>
      </c>
      <c r="H744" s="137" t="s">
        <v>103</v>
      </c>
      <c r="I744" s="136">
        <v>29667</v>
      </c>
      <c r="J744" s="147">
        <v>400506</v>
      </c>
      <c r="K744" s="135" t="s">
        <v>104</v>
      </c>
      <c r="L744" s="135" t="s">
        <v>105</v>
      </c>
      <c r="M744" s="130" t="str">
        <f>+VLOOKUP(D744,[5]CHECK!D$2:M$1028,10,0)</f>
        <v>đã thanh toán 17.01.2025</v>
      </c>
    </row>
    <row r="745" spans="1:13" x14ac:dyDescent="0.25">
      <c r="A745" s="140">
        <v>2024</v>
      </c>
      <c r="B745" s="146">
        <v>45646</v>
      </c>
      <c r="C745" s="135" t="s">
        <v>1451</v>
      </c>
      <c r="D745" s="135">
        <v>72838</v>
      </c>
      <c r="E745" s="135" t="s">
        <v>107</v>
      </c>
      <c r="F745" s="135" t="s">
        <v>174</v>
      </c>
      <c r="G745" s="136">
        <v>1093155</v>
      </c>
      <c r="H745" s="137" t="s">
        <v>103</v>
      </c>
      <c r="I745" s="136">
        <v>87452</v>
      </c>
      <c r="J745" s="147">
        <v>1180607</v>
      </c>
      <c r="K745" s="135" t="s">
        <v>104</v>
      </c>
      <c r="L745" s="135" t="s">
        <v>105</v>
      </c>
      <c r="M745" s="130" t="str">
        <f>+VLOOKUP(D745,[5]CHECK!D$2:M$1028,10,0)</f>
        <v>đã thanh toán 17.01.2025</v>
      </c>
    </row>
    <row r="746" spans="1:13" x14ac:dyDescent="0.25">
      <c r="A746" s="140">
        <v>2024</v>
      </c>
      <c r="B746" s="146">
        <v>45646</v>
      </c>
      <c r="C746" s="135" t="s">
        <v>1452</v>
      </c>
      <c r="D746" s="135">
        <v>73126</v>
      </c>
      <c r="E746" s="135" t="s">
        <v>107</v>
      </c>
      <c r="F746" s="135" t="s">
        <v>414</v>
      </c>
      <c r="G746" s="136">
        <v>2121000</v>
      </c>
      <c r="H746" s="137" t="s">
        <v>103</v>
      </c>
      <c r="I746" s="136">
        <v>169680</v>
      </c>
      <c r="J746" s="147">
        <v>2290680</v>
      </c>
      <c r="K746" s="135" t="s">
        <v>414</v>
      </c>
      <c r="L746" s="135" t="s">
        <v>415</v>
      </c>
      <c r="M746" s="130" t="str">
        <f>+VLOOKUP(D746,[5]CHECK!D$2:M$1028,10,0)</f>
        <v>đã thanh toán 23.01.2025</v>
      </c>
    </row>
    <row r="747" spans="1:13" x14ac:dyDescent="0.25">
      <c r="A747" s="140">
        <v>2024</v>
      </c>
      <c r="B747" s="146">
        <v>45647</v>
      </c>
      <c r="C747" s="135" t="s">
        <v>1453</v>
      </c>
      <c r="D747" s="135">
        <v>73128</v>
      </c>
      <c r="E747" s="135" t="s">
        <v>107</v>
      </c>
      <c r="F747" s="135" t="s">
        <v>612</v>
      </c>
      <c r="G747" s="136">
        <v>1496811</v>
      </c>
      <c r="H747" s="137" t="s">
        <v>103</v>
      </c>
      <c r="I747" s="136">
        <v>119745</v>
      </c>
      <c r="J747" s="147">
        <v>1616556</v>
      </c>
      <c r="K747" s="135" t="s">
        <v>188</v>
      </c>
      <c r="L747" s="135" t="s">
        <v>189</v>
      </c>
      <c r="M747" s="130" t="str">
        <f>+VLOOKUP(D747,[5]CHECK!D$2:M$1028,10,0)</f>
        <v>đã thanh toán 17.01.2025</v>
      </c>
    </row>
    <row r="748" spans="1:13" x14ac:dyDescent="0.25">
      <c r="A748" s="140">
        <v>2024</v>
      </c>
      <c r="B748" s="146">
        <v>45647</v>
      </c>
      <c r="C748" s="135" t="s">
        <v>1454</v>
      </c>
      <c r="D748" s="135">
        <v>73129</v>
      </c>
      <c r="E748" s="135" t="s">
        <v>107</v>
      </c>
      <c r="F748" s="135" t="s">
        <v>1455</v>
      </c>
      <c r="G748" s="136">
        <v>1018753</v>
      </c>
      <c r="H748" s="137" t="s">
        <v>103</v>
      </c>
      <c r="I748" s="136">
        <v>81500</v>
      </c>
      <c r="J748" s="147">
        <v>1100253</v>
      </c>
      <c r="K748" s="135" t="s">
        <v>188</v>
      </c>
      <c r="L748" s="135" t="s">
        <v>189</v>
      </c>
      <c r="M748" s="130" t="str">
        <f>+VLOOKUP(D748,[5]CHECK!D$2:M$1028,10,0)</f>
        <v>đã thanh toán 17.01.2025</v>
      </c>
    </row>
    <row r="749" spans="1:13" x14ac:dyDescent="0.25">
      <c r="A749" s="140">
        <v>2024</v>
      </c>
      <c r="B749" s="146">
        <v>45647</v>
      </c>
      <c r="C749" s="135" t="s">
        <v>1456</v>
      </c>
      <c r="D749" s="135">
        <v>73131</v>
      </c>
      <c r="E749" s="135" t="s">
        <v>107</v>
      </c>
      <c r="F749" s="135" t="s">
        <v>546</v>
      </c>
      <c r="G749" s="136">
        <v>2117390</v>
      </c>
      <c r="H749" s="137" t="s">
        <v>103</v>
      </c>
      <c r="I749" s="136">
        <v>169391</v>
      </c>
      <c r="J749" s="147">
        <v>2286781</v>
      </c>
      <c r="K749" s="135" t="s">
        <v>546</v>
      </c>
      <c r="L749" s="135" t="s">
        <v>547</v>
      </c>
      <c r="M749" s="130" t="str">
        <f>+VLOOKUP(D749,[5]CHECK!D$2:M$1028,10,0)</f>
        <v>đã thanh toán 17.01.2025</v>
      </c>
    </row>
    <row r="750" spans="1:13" x14ac:dyDescent="0.25">
      <c r="A750" s="140">
        <v>2024</v>
      </c>
      <c r="B750" s="146">
        <v>45647</v>
      </c>
      <c r="C750" s="135" t="s">
        <v>1457</v>
      </c>
      <c r="D750" s="135">
        <v>73137</v>
      </c>
      <c r="E750" s="135" t="s">
        <v>107</v>
      </c>
      <c r="F750" s="135" t="s">
        <v>1458</v>
      </c>
      <c r="G750" s="136">
        <v>579948</v>
      </c>
      <c r="H750" s="137" t="s">
        <v>103</v>
      </c>
      <c r="I750" s="136">
        <v>46396</v>
      </c>
      <c r="J750" s="147">
        <v>626344</v>
      </c>
      <c r="K750" s="135" t="s">
        <v>104</v>
      </c>
      <c r="L750" s="135" t="s">
        <v>105</v>
      </c>
      <c r="M750" s="130" t="str">
        <f>+VLOOKUP(D750,[5]CHECK!D$2:M$1028,10,0)</f>
        <v>đã thanh toán 17.01.2025</v>
      </c>
    </row>
    <row r="751" spans="1:13" x14ac:dyDescent="0.25">
      <c r="A751" s="140">
        <v>2024</v>
      </c>
      <c r="B751" s="146">
        <v>45647</v>
      </c>
      <c r="C751" s="135" t="s">
        <v>1459</v>
      </c>
      <c r="D751" s="135">
        <v>73138</v>
      </c>
      <c r="E751" s="135" t="s">
        <v>107</v>
      </c>
      <c r="F751" s="135" t="s">
        <v>259</v>
      </c>
      <c r="G751" s="136">
        <v>741678</v>
      </c>
      <c r="H751" s="137" t="s">
        <v>103</v>
      </c>
      <c r="I751" s="136">
        <v>59334</v>
      </c>
      <c r="J751" s="147">
        <v>801012</v>
      </c>
      <c r="K751" s="135" t="s">
        <v>260</v>
      </c>
      <c r="L751" s="135" t="s">
        <v>261</v>
      </c>
      <c r="M751" s="130" t="str">
        <f>+VLOOKUP(D751,[5]CHECK!D$2:M$1028,10,0)</f>
        <v>đã thanh toán 17.01.2025</v>
      </c>
    </row>
    <row r="752" spans="1:13" x14ac:dyDescent="0.25">
      <c r="A752" s="140">
        <v>2024</v>
      </c>
      <c r="B752" s="146">
        <v>45647</v>
      </c>
      <c r="C752" s="135" t="s">
        <v>1460</v>
      </c>
      <c r="D752" s="135">
        <v>73140</v>
      </c>
      <c r="E752" s="135" t="s">
        <v>107</v>
      </c>
      <c r="F752" s="135" t="s">
        <v>358</v>
      </c>
      <c r="G752" s="136">
        <v>3689780</v>
      </c>
      <c r="H752" s="137" t="s">
        <v>103</v>
      </c>
      <c r="I752" s="136">
        <v>295182</v>
      </c>
      <c r="J752" s="147">
        <v>3984962</v>
      </c>
      <c r="K752" s="135" t="s">
        <v>358</v>
      </c>
      <c r="L752" s="135" t="s">
        <v>359</v>
      </c>
      <c r="M752" s="130" t="str">
        <f>+VLOOKUP(D752,[5]CHECK!D$2:M$1028,10,0)</f>
        <v>đã thanh toán 17.01.2025</v>
      </c>
    </row>
    <row r="753" spans="1:13" x14ac:dyDescent="0.25">
      <c r="A753" s="140">
        <v>2024</v>
      </c>
      <c r="B753" s="146">
        <v>45647</v>
      </c>
      <c r="C753" s="135" t="s">
        <v>1461</v>
      </c>
      <c r="D753" s="135">
        <v>73141</v>
      </c>
      <c r="E753" s="135" t="s">
        <v>107</v>
      </c>
      <c r="F753" s="135" t="s">
        <v>1462</v>
      </c>
      <c r="G753" s="136">
        <v>1800955</v>
      </c>
      <c r="H753" s="137" t="s">
        <v>103</v>
      </c>
      <c r="I753" s="136">
        <v>144076</v>
      </c>
      <c r="J753" s="147">
        <v>1945031</v>
      </c>
      <c r="K753" s="135" t="s">
        <v>104</v>
      </c>
      <c r="L753" s="135" t="s">
        <v>105</v>
      </c>
      <c r="M753" s="130" t="str">
        <f>+VLOOKUP(D753,[5]CHECK!D$2:M$1028,10,0)</f>
        <v>đã thanh toán 17.01.2025</v>
      </c>
    </row>
    <row r="754" spans="1:13" x14ac:dyDescent="0.25">
      <c r="A754" s="140">
        <v>2024</v>
      </c>
      <c r="B754" s="146">
        <v>45647</v>
      </c>
      <c r="C754" s="135" t="s">
        <v>1463</v>
      </c>
      <c r="D754" s="135">
        <v>73142</v>
      </c>
      <c r="E754" s="135" t="s">
        <v>107</v>
      </c>
      <c r="F754" s="135" t="s">
        <v>725</v>
      </c>
      <c r="G754" s="136">
        <v>2408370</v>
      </c>
      <c r="H754" s="137" t="s">
        <v>103</v>
      </c>
      <c r="I754" s="136">
        <v>192670</v>
      </c>
      <c r="J754" s="147">
        <v>2601040</v>
      </c>
      <c r="K754" s="135" t="s">
        <v>355</v>
      </c>
      <c r="L754" s="135" t="s">
        <v>356</v>
      </c>
      <c r="M754" s="130" t="str">
        <f>+VLOOKUP(D754,[5]CHECK!D$2:M$1028,10,0)</f>
        <v>đã thanh toán 17.01.2025</v>
      </c>
    </row>
    <row r="755" spans="1:13" x14ac:dyDescent="0.25">
      <c r="A755" s="140">
        <v>2024</v>
      </c>
      <c r="B755" s="146">
        <v>45647</v>
      </c>
      <c r="C755" s="135" t="s">
        <v>1464</v>
      </c>
      <c r="D755" s="135">
        <v>73143</v>
      </c>
      <c r="E755" s="135" t="s">
        <v>107</v>
      </c>
      <c r="F755" s="135" t="s">
        <v>725</v>
      </c>
      <c r="G755" s="136">
        <v>1102500</v>
      </c>
      <c r="H755" s="137" t="s">
        <v>103</v>
      </c>
      <c r="I755" s="136">
        <v>88200</v>
      </c>
      <c r="J755" s="147">
        <v>1190700</v>
      </c>
      <c r="K755" s="135" t="s">
        <v>355</v>
      </c>
      <c r="L755" s="135" t="s">
        <v>356</v>
      </c>
      <c r="M755" s="130" t="str">
        <f>+VLOOKUP(D755,[5]CHECK!D$2:M$1028,10,0)</f>
        <v>đã thanh toán 23.01.2025</v>
      </c>
    </row>
    <row r="756" spans="1:13" x14ac:dyDescent="0.25">
      <c r="A756" s="140">
        <v>2024</v>
      </c>
      <c r="B756" s="146">
        <v>45647</v>
      </c>
      <c r="C756" s="135" t="s">
        <v>1465</v>
      </c>
      <c r="D756" s="135">
        <v>73170</v>
      </c>
      <c r="E756" s="135" t="s">
        <v>107</v>
      </c>
      <c r="F756" s="135" t="s">
        <v>1466</v>
      </c>
      <c r="G756" s="136">
        <v>992104</v>
      </c>
      <c r="H756" s="137" t="s">
        <v>103</v>
      </c>
      <c r="I756" s="136">
        <v>79368</v>
      </c>
      <c r="J756" s="147">
        <v>1071472</v>
      </c>
      <c r="K756" s="135" t="s">
        <v>104</v>
      </c>
      <c r="L756" s="135" t="s">
        <v>105</v>
      </c>
      <c r="M756" s="130" t="str">
        <f>+VLOOKUP(D756,[5]CHECK!D$2:M$1028,10,0)</f>
        <v>đã thanh toán 17.01.2025</v>
      </c>
    </row>
    <row r="757" spans="1:13" x14ac:dyDescent="0.25">
      <c r="A757" s="140">
        <v>2024</v>
      </c>
      <c r="B757" s="146">
        <v>45647</v>
      </c>
      <c r="C757" s="135" t="s">
        <v>1467</v>
      </c>
      <c r="D757" s="135">
        <v>73171</v>
      </c>
      <c r="E757" s="135" t="s">
        <v>107</v>
      </c>
      <c r="F757" s="135" t="s">
        <v>1113</v>
      </c>
      <c r="G757" s="136">
        <v>333174</v>
      </c>
      <c r="H757" s="137" t="s">
        <v>103</v>
      </c>
      <c r="I757" s="136">
        <v>26654</v>
      </c>
      <c r="J757" s="147">
        <v>359828</v>
      </c>
      <c r="K757" s="135" t="s">
        <v>104</v>
      </c>
      <c r="L757" s="135" t="s">
        <v>105</v>
      </c>
      <c r="M757" s="130" t="str">
        <f>+VLOOKUP(D757,[5]CHECK!D$2:M$1028,10,0)</f>
        <v>đã thanh toán 17.01.2025</v>
      </c>
    </row>
    <row r="758" spans="1:13" x14ac:dyDescent="0.25">
      <c r="A758" s="140">
        <v>2024</v>
      </c>
      <c r="B758" s="146">
        <v>45647</v>
      </c>
      <c r="C758" s="135" t="s">
        <v>1468</v>
      </c>
      <c r="D758" s="135">
        <v>73172</v>
      </c>
      <c r="E758" s="135" t="s">
        <v>107</v>
      </c>
      <c r="F758" s="135" t="s">
        <v>1469</v>
      </c>
      <c r="G758" s="136">
        <v>1173989</v>
      </c>
      <c r="H758" s="137" t="s">
        <v>103</v>
      </c>
      <c r="I758" s="136">
        <v>93919</v>
      </c>
      <c r="J758" s="147">
        <v>1267908</v>
      </c>
      <c r="K758" s="135" t="s">
        <v>104</v>
      </c>
      <c r="L758" s="135" t="s">
        <v>105</v>
      </c>
      <c r="M758" s="130" t="str">
        <f>+VLOOKUP(D758,[5]CHECK!D$2:M$1028,10,0)</f>
        <v>đã thanh toán 17.01.2025</v>
      </c>
    </row>
    <row r="759" spans="1:13" x14ac:dyDescent="0.25">
      <c r="A759" s="140">
        <v>2024</v>
      </c>
      <c r="B759" s="146">
        <v>45647</v>
      </c>
      <c r="C759" s="135" t="s">
        <v>1470</v>
      </c>
      <c r="D759" s="135">
        <v>73173</v>
      </c>
      <c r="E759" s="135" t="s">
        <v>107</v>
      </c>
      <c r="F759" s="135" t="s">
        <v>529</v>
      </c>
      <c r="G759" s="136">
        <v>3614240</v>
      </c>
      <c r="H759" s="137" t="s">
        <v>103</v>
      </c>
      <c r="I759" s="136">
        <v>289139</v>
      </c>
      <c r="J759" s="147">
        <v>3903379</v>
      </c>
      <c r="K759" s="135" t="s">
        <v>529</v>
      </c>
      <c r="L759" s="135" t="s">
        <v>530</v>
      </c>
      <c r="M759" s="130" t="str">
        <f>+VLOOKUP(D759,[5]CHECK!D$2:M$1028,10,0)</f>
        <v>đã thanh toán 17.01.2025</v>
      </c>
    </row>
    <row r="760" spans="1:13" x14ac:dyDescent="0.25">
      <c r="A760" s="140">
        <v>2024</v>
      </c>
      <c r="B760" s="146">
        <v>45647</v>
      </c>
      <c r="C760" s="135" t="s">
        <v>1471</v>
      </c>
      <c r="D760" s="135">
        <v>73174</v>
      </c>
      <c r="E760" s="135" t="s">
        <v>107</v>
      </c>
      <c r="F760" s="135" t="s">
        <v>529</v>
      </c>
      <c r="G760" s="136">
        <v>1102500</v>
      </c>
      <c r="H760" s="137" t="s">
        <v>103</v>
      </c>
      <c r="I760" s="136">
        <v>88200</v>
      </c>
      <c r="J760" s="147">
        <v>1190700</v>
      </c>
      <c r="K760" s="135" t="s">
        <v>529</v>
      </c>
      <c r="L760" s="135" t="s">
        <v>530</v>
      </c>
      <c r="M760" s="130" t="str">
        <f>+VLOOKUP(D760,[5]CHECK!D$2:M$1028,10,0)</f>
        <v>đã thanh toán 23.01.2025</v>
      </c>
    </row>
    <row r="761" spans="1:13" x14ac:dyDescent="0.25">
      <c r="A761" s="140">
        <v>2024</v>
      </c>
      <c r="B761" s="146">
        <v>45647</v>
      </c>
      <c r="C761" s="135" t="s">
        <v>1472</v>
      </c>
      <c r="D761" s="135">
        <v>73175</v>
      </c>
      <c r="E761" s="135" t="s">
        <v>107</v>
      </c>
      <c r="F761" s="135" t="s">
        <v>196</v>
      </c>
      <c r="G761" s="136">
        <v>1257480</v>
      </c>
      <c r="H761" s="137" t="s">
        <v>103</v>
      </c>
      <c r="I761" s="136">
        <v>100598</v>
      </c>
      <c r="J761" s="147">
        <v>1358078</v>
      </c>
      <c r="K761" s="135" t="s">
        <v>108</v>
      </c>
      <c r="L761" s="135" t="s">
        <v>109</v>
      </c>
      <c r="M761" s="130" t="str">
        <f>+VLOOKUP(D761,[5]CHECK!D$2:M$1028,10,0)</f>
        <v>đã thanh toán 17.01.2025</v>
      </c>
    </row>
    <row r="762" spans="1:13" x14ac:dyDescent="0.25">
      <c r="A762" s="140">
        <v>2024</v>
      </c>
      <c r="B762" s="146">
        <v>45647</v>
      </c>
      <c r="C762" s="135" t="s">
        <v>1473</v>
      </c>
      <c r="D762" s="135">
        <v>73176</v>
      </c>
      <c r="E762" s="135" t="s">
        <v>107</v>
      </c>
      <c r="F762" s="135" t="s">
        <v>984</v>
      </c>
      <c r="G762" s="136">
        <v>555290</v>
      </c>
      <c r="H762" s="137" t="s">
        <v>103</v>
      </c>
      <c r="I762" s="136">
        <v>44423</v>
      </c>
      <c r="J762" s="147">
        <v>599713</v>
      </c>
      <c r="K762" s="135" t="s">
        <v>108</v>
      </c>
      <c r="L762" s="135" t="s">
        <v>109</v>
      </c>
      <c r="M762" s="130" t="str">
        <f>+VLOOKUP(D762,[5]CHECK!D$2:M$1028,10,0)</f>
        <v>đã thanh toán 17.01.2025</v>
      </c>
    </row>
    <row r="763" spans="1:13" x14ac:dyDescent="0.25">
      <c r="A763" s="140">
        <v>2024</v>
      </c>
      <c r="B763" s="146">
        <v>45647</v>
      </c>
      <c r="C763" s="135" t="s">
        <v>1474</v>
      </c>
      <c r="D763" s="135">
        <v>73178</v>
      </c>
      <c r="E763" s="135" t="s">
        <v>107</v>
      </c>
      <c r="F763" s="135" t="s">
        <v>519</v>
      </c>
      <c r="G763" s="136">
        <v>1003640</v>
      </c>
      <c r="H763" s="137" t="s">
        <v>103</v>
      </c>
      <c r="I763" s="136">
        <v>80291</v>
      </c>
      <c r="J763" s="147">
        <v>1083931</v>
      </c>
      <c r="K763" s="135" t="s">
        <v>519</v>
      </c>
      <c r="L763" s="135" t="s">
        <v>520</v>
      </c>
      <c r="M763" s="130" t="str">
        <f>+VLOOKUP(D763,[5]CHECK!D$2:M$1028,10,0)</f>
        <v>đã thanh toán 17.01.2025</v>
      </c>
    </row>
    <row r="764" spans="1:13" x14ac:dyDescent="0.25">
      <c r="A764" s="140">
        <v>2024</v>
      </c>
      <c r="B764" s="146">
        <v>45647</v>
      </c>
      <c r="C764" s="135" t="s">
        <v>1475</v>
      </c>
      <c r="D764" s="135">
        <v>73179</v>
      </c>
      <c r="E764" s="135" t="s">
        <v>107</v>
      </c>
      <c r="F764" s="135" t="s">
        <v>182</v>
      </c>
      <c r="G764" s="136">
        <v>650955</v>
      </c>
      <c r="H764" s="137" t="s">
        <v>103</v>
      </c>
      <c r="I764" s="136">
        <v>52076</v>
      </c>
      <c r="J764" s="147">
        <v>703031</v>
      </c>
      <c r="K764" s="135" t="s">
        <v>104</v>
      </c>
      <c r="L764" s="135" t="s">
        <v>105</v>
      </c>
      <c r="M764" s="130" t="str">
        <f>+VLOOKUP(D764,[5]CHECK!D$2:M$1028,10,0)</f>
        <v>đã thanh toán 17.01.2025</v>
      </c>
    </row>
    <row r="765" spans="1:13" x14ac:dyDescent="0.25">
      <c r="A765" s="140">
        <v>2024</v>
      </c>
      <c r="B765" s="146">
        <v>45647</v>
      </c>
      <c r="C765" s="135" t="s">
        <v>1476</v>
      </c>
      <c r="D765" s="135">
        <v>73181</v>
      </c>
      <c r="E765" s="135" t="s">
        <v>107</v>
      </c>
      <c r="F765" s="135" t="s">
        <v>975</v>
      </c>
      <c r="G765" s="136">
        <v>2540960</v>
      </c>
      <c r="H765" s="137" t="s">
        <v>103</v>
      </c>
      <c r="I765" s="136">
        <v>203277</v>
      </c>
      <c r="J765" s="147">
        <v>2744237</v>
      </c>
      <c r="K765" s="135" t="s">
        <v>975</v>
      </c>
      <c r="L765" s="135" t="s">
        <v>976</v>
      </c>
      <c r="M765" s="130" t="str">
        <f>+VLOOKUP(D765,[5]CHECK!D$2:M$1028,10,0)</f>
        <v>đã thanh toán 17.01.2025</v>
      </c>
    </row>
    <row r="766" spans="1:13" x14ac:dyDescent="0.25">
      <c r="A766" s="140">
        <v>2024</v>
      </c>
      <c r="B766" s="146">
        <v>45647</v>
      </c>
      <c r="C766" s="135" t="s">
        <v>1477</v>
      </c>
      <c r="D766" s="135">
        <v>73183</v>
      </c>
      <c r="E766" s="135" t="s">
        <v>107</v>
      </c>
      <c r="F766" s="135" t="s">
        <v>354</v>
      </c>
      <c r="G766" s="136">
        <v>2163000</v>
      </c>
      <c r="H766" s="137" t="s">
        <v>103</v>
      </c>
      <c r="I766" s="136">
        <v>173040</v>
      </c>
      <c r="J766" s="147">
        <v>2336040</v>
      </c>
      <c r="K766" s="135" t="s">
        <v>355</v>
      </c>
      <c r="L766" s="135" t="s">
        <v>356</v>
      </c>
      <c r="M766" s="130" t="str">
        <f>+VLOOKUP(D766,[5]CHECK!D$2:M$1028,10,0)</f>
        <v>đã thanh toán 23.01.2025</v>
      </c>
    </row>
    <row r="767" spans="1:13" x14ac:dyDescent="0.25">
      <c r="A767" s="140">
        <v>2024</v>
      </c>
      <c r="B767" s="146">
        <v>45647</v>
      </c>
      <c r="C767" s="135" t="s">
        <v>1478</v>
      </c>
      <c r="D767" s="135">
        <v>73188</v>
      </c>
      <c r="E767" s="135" t="s">
        <v>107</v>
      </c>
      <c r="F767" s="135" t="s">
        <v>562</v>
      </c>
      <c r="G767" s="136">
        <v>1791357</v>
      </c>
      <c r="H767" s="137" t="s">
        <v>103</v>
      </c>
      <c r="I767" s="136">
        <v>143309</v>
      </c>
      <c r="J767" s="147">
        <v>1934666</v>
      </c>
      <c r="K767" s="135" t="s">
        <v>355</v>
      </c>
      <c r="L767" s="135" t="s">
        <v>356</v>
      </c>
      <c r="M767" s="130" t="str">
        <f>+VLOOKUP(D767,[5]CHECK!D$2:M$1028,10,0)</f>
        <v>đã thanh toán 17.01.2025</v>
      </c>
    </row>
    <row r="768" spans="1:13" x14ac:dyDescent="0.25">
      <c r="A768" s="140">
        <v>2024</v>
      </c>
      <c r="B768" s="146">
        <v>45647</v>
      </c>
      <c r="C768" s="135" t="s">
        <v>1479</v>
      </c>
      <c r="D768" s="135">
        <v>73189</v>
      </c>
      <c r="E768" s="135" t="s">
        <v>107</v>
      </c>
      <c r="F768" s="135" t="s">
        <v>1480</v>
      </c>
      <c r="G768" s="136">
        <v>460076</v>
      </c>
      <c r="H768" s="137" t="s">
        <v>103</v>
      </c>
      <c r="I768" s="136">
        <v>36806</v>
      </c>
      <c r="J768" s="147">
        <v>496882</v>
      </c>
      <c r="K768" s="135" t="s">
        <v>104</v>
      </c>
      <c r="L768" s="135" t="s">
        <v>105</v>
      </c>
      <c r="M768" s="130" t="str">
        <f>+VLOOKUP(D768,[5]CHECK!D$2:M$1028,10,0)</f>
        <v>đã thanh toán 17.01.2025</v>
      </c>
    </row>
    <row r="769" spans="1:13" x14ac:dyDescent="0.25">
      <c r="A769" s="140">
        <v>2024</v>
      </c>
      <c r="B769" s="146">
        <v>45647</v>
      </c>
      <c r="C769" s="135" t="s">
        <v>1481</v>
      </c>
      <c r="D769" s="135">
        <v>73190</v>
      </c>
      <c r="E769" s="135" t="s">
        <v>107</v>
      </c>
      <c r="F769" s="135" t="s">
        <v>208</v>
      </c>
      <c r="G769" s="136">
        <v>394088</v>
      </c>
      <c r="H769" s="137" t="s">
        <v>103</v>
      </c>
      <c r="I769" s="136">
        <v>31527</v>
      </c>
      <c r="J769" s="147">
        <v>425615</v>
      </c>
      <c r="K769" s="135" t="s">
        <v>104</v>
      </c>
      <c r="L769" s="135" t="s">
        <v>105</v>
      </c>
      <c r="M769" s="130" t="str">
        <f>+VLOOKUP(D769,[5]CHECK!D$2:M$1028,10,0)</f>
        <v>đã thanh toán 17.01.2025</v>
      </c>
    </row>
    <row r="770" spans="1:13" x14ac:dyDescent="0.25">
      <c r="A770" s="140">
        <v>2024</v>
      </c>
      <c r="B770" s="146">
        <v>45647</v>
      </c>
      <c r="C770" s="135" t="s">
        <v>1482</v>
      </c>
      <c r="D770" s="135">
        <v>73191</v>
      </c>
      <c r="E770" s="135" t="s">
        <v>107</v>
      </c>
      <c r="F770" s="135" t="s">
        <v>1483</v>
      </c>
      <c r="G770" s="136">
        <v>367155</v>
      </c>
      <c r="H770" s="137" t="s">
        <v>103</v>
      </c>
      <c r="I770" s="136">
        <v>29372</v>
      </c>
      <c r="J770" s="147">
        <v>396527</v>
      </c>
      <c r="K770" s="135" t="s">
        <v>104</v>
      </c>
      <c r="L770" s="135" t="s">
        <v>105</v>
      </c>
      <c r="M770" s="130" t="str">
        <f>+VLOOKUP(D770,[5]CHECK!D$2:M$1028,10,0)</f>
        <v>đã thanh toán 17.01.2025</v>
      </c>
    </row>
    <row r="771" spans="1:13" x14ac:dyDescent="0.25">
      <c r="A771" s="140">
        <v>2024</v>
      </c>
      <c r="B771" s="146">
        <v>45647</v>
      </c>
      <c r="C771" s="135" t="s">
        <v>1484</v>
      </c>
      <c r="D771" s="135">
        <v>73194</v>
      </c>
      <c r="E771" s="135" t="s">
        <v>107</v>
      </c>
      <c r="F771" s="135" t="s">
        <v>678</v>
      </c>
      <c r="G771" s="136">
        <v>697929</v>
      </c>
      <c r="H771" s="137" t="s">
        <v>103</v>
      </c>
      <c r="I771" s="136">
        <v>55834</v>
      </c>
      <c r="J771" s="147">
        <v>753763</v>
      </c>
      <c r="K771" s="135" t="s">
        <v>104</v>
      </c>
      <c r="L771" s="135" t="s">
        <v>105</v>
      </c>
      <c r="M771" s="130" t="str">
        <f>+VLOOKUP(D771,[5]CHECK!D$2:M$1028,10,0)</f>
        <v>đã thanh toán 17.01.2025</v>
      </c>
    </row>
    <row r="772" spans="1:13" x14ac:dyDescent="0.25">
      <c r="A772" s="140">
        <v>2024</v>
      </c>
      <c r="B772" s="146">
        <v>45647</v>
      </c>
      <c r="C772" s="135" t="s">
        <v>1485</v>
      </c>
      <c r="D772" s="135">
        <v>73196</v>
      </c>
      <c r="E772" s="135" t="s">
        <v>107</v>
      </c>
      <c r="F772" s="135" t="s">
        <v>1225</v>
      </c>
      <c r="G772" s="136">
        <v>700329</v>
      </c>
      <c r="H772" s="137" t="s">
        <v>103</v>
      </c>
      <c r="I772" s="136">
        <v>56026</v>
      </c>
      <c r="J772" s="147">
        <v>756355</v>
      </c>
      <c r="K772" s="135" t="s">
        <v>104</v>
      </c>
      <c r="L772" s="135" t="s">
        <v>105</v>
      </c>
      <c r="M772" s="130" t="str">
        <f>+VLOOKUP(D772,[5]CHECK!D$2:M$1028,10,0)</f>
        <v>đã thanh toán 17.01.2025</v>
      </c>
    </row>
    <row r="773" spans="1:13" x14ac:dyDescent="0.25">
      <c r="A773" s="140">
        <v>2024</v>
      </c>
      <c r="B773" s="146">
        <v>45647</v>
      </c>
      <c r="C773" s="135" t="s">
        <v>1486</v>
      </c>
      <c r="D773" s="135">
        <v>73198</v>
      </c>
      <c r="E773" s="135" t="s">
        <v>107</v>
      </c>
      <c r="F773" s="135" t="s">
        <v>1487</v>
      </c>
      <c r="G773" s="136">
        <v>989067</v>
      </c>
      <c r="H773" s="137" t="s">
        <v>103</v>
      </c>
      <c r="I773" s="136">
        <v>79125</v>
      </c>
      <c r="J773" s="147">
        <v>1068192</v>
      </c>
      <c r="K773" s="135" t="s">
        <v>104</v>
      </c>
      <c r="L773" s="135" t="s">
        <v>105</v>
      </c>
      <c r="M773" s="130" t="str">
        <f>+VLOOKUP(D773,[5]CHECK!D$2:M$1028,10,0)</f>
        <v>đã thanh toán 17.01.2025</v>
      </c>
    </row>
    <row r="774" spans="1:13" x14ac:dyDescent="0.25">
      <c r="A774" s="140">
        <v>2024</v>
      </c>
      <c r="B774" s="146">
        <v>45647</v>
      </c>
      <c r="C774" s="135" t="s">
        <v>1488</v>
      </c>
      <c r="D774" s="135">
        <v>73211</v>
      </c>
      <c r="E774" s="135" t="s">
        <v>107</v>
      </c>
      <c r="F774" s="135" t="s">
        <v>1489</v>
      </c>
      <c r="G774" s="136">
        <v>3536115</v>
      </c>
      <c r="H774" s="137" t="s">
        <v>103</v>
      </c>
      <c r="I774" s="136">
        <v>282889</v>
      </c>
      <c r="J774" s="147">
        <v>3819004</v>
      </c>
      <c r="K774" s="135" t="s">
        <v>299</v>
      </c>
      <c r="L774" s="135" t="s">
        <v>300</v>
      </c>
      <c r="M774" s="130" t="str">
        <f>+VLOOKUP(D774,[5]CHECK!D$2:M$1028,10,0)</f>
        <v>đã thanh toán 17.01.2025</v>
      </c>
    </row>
    <row r="775" spans="1:13" x14ac:dyDescent="0.25">
      <c r="A775" s="140">
        <v>2024</v>
      </c>
      <c r="B775" s="146">
        <v>45647</v>
      </c>
      <c r="C775" s="135" t="s">
        <v>1490</v>
      </c>
      <c r="D775" s="135">
        <v>73213</v>
      </c>
      <c r="E775" s="135" t="s">
        <v>107</v>
      </c>
      <c r="F775" s="135" t="s">
        <v>270</v>
      </c>
      <c r="G775" s="136">
        <v>3537370</v>
      </c>
      <c r="H775" s="137" t="s">
        <v>103</v>
      </c>
      <c r="I775" s="136">
        <v>282990</v>
      </c>
      <c r="J775" s="147">
        <v>3820360</v>
      </c>
      <c r="K775" s="135" t="s">
        <v>270</v>
      </c>
      <c r="L775" s="135" t="s">
        <v>271</v>
      </c>
      <c r="M775" s="130" t="str">
        <f>+VLOOKUP(D775,[5]CHECK!D$2:M$1028,10,0)</f>
        <v>đã thanh toán 17.01.2025</v>
      </c>
    </row>
    <row r="776" spans="1:13" x14ac:dyDescent="0.25">
      <c r="A776" s="140">
        <v>2024</v>
      </c>
      <c r="B776" s="146">
        <v>45647</v>
      </c>
      <c r="C776" s="135" t="s">
        <v>1491</v>
      </c>
      <c r="D776" s="135">
        <v>73214</v>
      </c>
      <c r="E776" s="135" t="s">
        <v>107</v>
      </c>
      <c r="F776" s="135" t="s">
        <v>277</v>
      </c>
      <c r="G776" s="136">
        <v>1517775</v>
      </c>
      <c r="H776" s="137" t="s">
        <v>103</v>
      </c>
      <c r="I776" s="136">
        <v>121422</v>
      </c>
      <c r="J776" s="147">
        <v>1639197</v>
      </c>
      <c r="K776" s="135" t="s">
        <v>277</v>
      </c>
      <c r="L776" s="135" t="s">
        <v>278</v>
      </c>
      <c r="M776" s="130" t="str">
        <f>+VLOOKUP(D776,[5]CHECK!D$2:M$1028,10,0)</f>
        <v>đã thanh toán 17.01.2025</v>
      </c>
    </row>
    <row r="777" spans="1:13" x14ac:dyDescent="0.25">
      <c r="A777" s="140">
        <v>2024</v>
      </c>
      <c r="B777" s="146">
        <v>45647</v>
      </c>
      <c r="C777" s="135" t="s">
        <v>1492</v>
      </c>
      <c r="D777" s="135">
        <v>73215</v>
      </c>
      <c r="E777" s="135" t="s">
        <v>107</v>
      </c>
      <c r="F777" s="135" t="s">
        <v>1002</v>
      </c>
      <c r="G777" s="136">
        <v>2292125</v>
      </c>
      <c r="H777" s="137" t="s">
        <v>103</v>
      </c>
      <c r="I777" s="136">
        <v>183370</v>
      </c>
      <c r="J777" s="147">
        <v>2475495</v>
      </c>
      <c r="K777" s="135" t="s">
        <v>1002</v>
      </c>
      <c r="L777" s="135" t="s">
        <v>1003</v>
      </c>
      <c r="M777" s="130" t="str">
        <f>+VLOOKUP(D777,[5]CHECK!D$2:M$1028,10,0)</f>
        <v>đã thanh toán 17.01.2025</v>
      </c>
    </row>
    <row r="778" spans="1:13" x14ac:dyDescent="0.25">
      <c r="A778" s="140">
        <v>2024</v>
      </c>
      <c r="B778" s="146">
        <v>45649</v>
      </c>
      <c r="C778" s="135" t="s">
        <v>1493</v>
      </c>
      <c r="D778" s="135">
        <v>801</v>
      </c>
      <c r="E778" s="135" t="s">
        <v>438</v>
      </c>
      <c r="F778" s="135" t="s">
        <v>1494</v>
      </c>
      <c r="G778" s="136">
        <v>-184489</v>
      </c>
      <c r="H778" s="137" t="s">
        <v>103</v>
      </c>
      <c r="I778" s="136">
        <v>-14759</v>
      </c>
      <c r="J778" s="147">
        <v>-199248</v>
      </c>
      <c r="K778" s="135" t="s">
        <v>188</v>
      </c>
      <c r="L778" s="135" t="s">
        <v>189</v>
      </c>
      <c r="M778" s="130" t="s">
        <v>1800</v>
      </c>
    </row>
    <row r="779" spans="1:13" x14ac:dyDescent="0.25">
      <c r="A779" s="140">
        <v>2024</v>
      </c>
      <c r="B779" s="146">
        <v>45649</v>
      </c>
      <c r="C779" s="135" t="s">
        <v>1495</v>
      </c>
      <c r="D779" s="135">
        <v>2525</v>
      </c>
      <c r="E779" s="135" t="s">
        <v>1081</v>
      </c>
      <c r="F779" s="135" t="s">
        <v>1496</v>
      </c>
      <c r="G779" s="136">
        <v>-900834</v>
      </c>
      <c r="H779" s="137" t="s">
        <v>103</v>
      </c>
      <c r="I779" s="136">
        <v>-72067</v>
      </c>
      <c r="J779" s="147">
        <v>-972901</v>
      </c>
      <c r="K779" s="135" t="s">
        <v>108</v>
      </c>
      <c r="L779" s="135" t="s">
        <v>109</v>
      </c>
      <c r="M779" s="130" t="s">
        <v>1800</v>
      </c>
    </row>
    <row r="780" spans="1:13" x14ac:dyDescent="0.25">
      <c r="A780" s="140">
        <v>2024</v>
      </c>
      <c r="B780" s="146">
        <v>45649</v>
      </c>
      <c r="C780" s="135" t="s">
        <v>1497</v>
      </c>
      <c r="D780" s="135">
        <v>2527</v>
      </c>
      <c r="E780" s="135" t="s">
        <v>1081</v>
      </c>
      <c r="F780" s="135" t="s">
        <v>1155</v>
      </c>
      <c r="G780" s="136">
        <v>-672533</v>
      </c>
      <c r="H780" s="137" t="s">
        <v>103</v>
      </c>
      <c r="I780" s="136">
        <v>-53803</v>
      </c>
      <c r="J780" s="147">
        <v>-726336</v>
      </c>
      <c r="K780" s="135" t="s">
        <v>108</v>
      </c>
      <c r="L780" s="135" t="s">
        <v>109</v>
      </c>
      <c r="M780" s="130" t="s">
        <v>1800</v>
      </c>
    </row>
    <row r="781" spans="1:13" x14ac:dyDescent="0.25">
      <c r="A781" s="140">
        <v>2024</v>
      </c>
      <c r="B781" s="146">
        <v>45649</v>
      </c>
      <c r="C781" s="135" t="s">
        <v>1498</v>
      </c>
      <c r="D781" s="135">
        <v>24652</v>
      </c>
      <c r="E781" s="135" t="s">
        <v>457</v>
      </c>
      <c r="F781" s="135" t="s">
        <v>1499</v>
      </c>
      <c r="G781" s="136">
        <v>-318150</v>
      </c>
      <c r="H781" s="137" t="s">
        <v>103</v>
      </c>
      <c r="I781" s="136">
        <v>-25452</v>
      </c>
      <c r="J781" s="147">
        <v>-343602</v>
      </c>
      <c r="K781" s="135" t="s">
        <v>104</v>
      </c>
      <c r="L781" s="135" t="s">
        <v>105</v>
      </c>
      <c r="M781" s="130" t="s">
        <v>1800</v>
      </c>
    </row>
    <row r="782" spans="1:13" x14ac:dyDescent="0.25">
      <c r="A782" s="140">
        <v>2024</v>
      </c>
      <c r="B782" s="146">
        <v>45649</v>
      </c>
      <c r="C782" s="135" t="s">
        <v>1500</v>
      </c>
      <c r="D782" s="135">
        <v>24653</v>
      </c>
      <c r="E782" s="135" t="s">
        <v>457</v>
      </c>
      <c r="F782" s="135" t="s">
        <v>1499</v>
      </c>
      <c r="G782" s="136">
        <v>-296366</v>
      </c>
      <c r="H782" s="137" t="s">
        <v>103</v>
      </c>
      <c r="I782" s="136">
        <v>-23709</v>
      </c>
      <c r="J782" s="147">
        <v>-320075</v>
      </c>
      <c r="K782" s="135" t="s">
        <v>104</v>
      </c>
      <c r="L782" s="135" t="s">
        <v>105</v>
      </c>
      <c r="M782" s="130" t="s">
        <v>1800</v>
      </c>
    </row>
    <row r="783" spans="1:13" x14ac:dyDescent="0.25">
      <c r="A783" s="140">
        <v>2024</v>
      </c>
      <c r="B783" s="146">
        <v>45649</v>
      </c>
      <c r="C783" s="135" t="s">
        <v>1501</v>
      </c>
      <c r="D783" s="135">
        <v>24655</v>
      </c>
      <c r="E783" s="135" t="s">
        <v>457</v>
      </c>
      <c r="F783" s="135" t="s">
        <v>1502</v>
      </c>
      <c r="G783" s="136">
        <v>-148500</v>
      </c>
      <c r="H783" s="137" t="s">
        <v>103</v>
      </c>
      <c r="I783" s="136">
        <v>-11880</v>
      </c>
      <c r="J783" s="147">
        <v>-160380</v>
      </c>
      <c r="K783" s="135" t="s">
        <v>104</v>
      </c>
      <c r="L783" s="135" t="s">
        <v>105</v>
      </c>
      <c r="M783" s="130" t="s">
        <v>1800</v>
      </c>
    </row>
    <row r="784" spans="1:13" x14ac:dyDescent="0.25">
      <c r="A784" s="140">
        <v>2024</v>
      </c>
      <c r="B784" s="146">
        <v>45649</v>
      </c>
      <c r="C784" s="135" t="s">
        <v>1503</v>
      </c>
      <c r="D784" s="135">
        <v>24675</v>
      </c>
      <c r="E784" s="135" t="s">
        <v>457</v>
      </c>
      <c r="F784" s="135" t="s">
        <v>464</v>
      </c>
      <c r="G784" s="136">
        <v>-419160</v>
      </c>
      <c r="H784" s="137" t="s">
        <v>103</v>
      </c>
      <c r="I784" s="136">
        <v>-33533</v>
      </c>
      <c r="J784" s="147">
        <v>-452693</v>
      </c>
      <c r="K784" s="135" t="s">
        <v>104</v>
      </c>
      <c r="L784" s="135" t="s">
        <v>105</v>
      </c>
      <c r="M784" s="130" t="s">
        <v>1800</v>
      </c>
    </row>
    <row r="785" spans="1:13" x14ac:dyDescent="0.25">
      <c r="A785" s="140">
        <v>2024</v>
      </c>
      <c r="B785" s="146">
        <v>45649</v>
      </c>
      <c r="C785" s="135" t="s">
        <v>1504</v>
      </c>
      <c r="D785" s="135">
        <v>24677</v>
      </c>
      <c r="E785" s="135" t="s">
        <v>457</v>
      </c>
      <c r="F785" s="135" t="s">
        <v>1505</v>
      </c>
      <c r="G785" s="136">
        <v>-73431</v>
      </c>
      <c r="H785" s="137" t="s">
        <v>103</v>
      </c>
      <c r="I785" s="136">
        <v>-5874</v>
      </c>
      <c r="J785" s="147">
        <v>-79305</v>
      </c>
      <c r="K785" s="135" t="s">
        <v>104</v>
      </c>
      <c r="L785" s="135" t="s">
        <v>105</v>
      </c>
      <c r="M785" s="130" t="s">
        <v>1800</v>
      </c>
    </row>
    <row r="786" spans="1:13" x14ac:dyDescent="0.25">
      <c r="A786" s="140">
        <v>2024</v>
      </c>
      <c r="B786" s="146">
        <v>45649</v>
      </c>
      <c r="C786" s="135" t="s">
        <v>1506</v>
      </c>
      <c r="D786" s="135">
        <v>73219</v>
      </c>
      <c r="E786" s="135" t="s">
        <v>107</v>
      </c>
      <c r="F786" s="135" t="s">
        <v>1180</v>
      </c>
      <c r="G786" s="136">
        <v>1796220</v>
      </c>
      <c r="H786" s="137" t="s">
        <v>103</v>
      </c>
      <c r="I786" s="136">
        <v>143698</v>
      </c>
      <c r="J786" s="147">
        <v>1939918</v>
      </c>
      <c r="K786" s="135" t="s">
        <v>1180</v>
      </c>
      <c r="L786" s="135" t="s">
        <v>1181</v>
      </c>
      <c r="M786" s="130" t="str">
        <f>+VLOOKUP(D786,[5]CHECK!D$2:M$1028,10,0)</f>
        <v>đã thanh toán 17.01.2025</v>
      </c>
    </row>
    <row r="787" spans="1:13" x14ac:dyDescent="0.25">
      <c r="A787" s="140">
        <v>2024</v>
      </c>
      <c r="B787" s="146">
        <v>45649</v>
      </c>
      <c r="C787" s="135" t="s">
        <v>1507</v>
      </c>
      <c r="D787" s="135">
        <v>73220</v>
      </c>
      <c r="E787" s="135" t="s">
        <v>107</v>
      </c>
      <c r="F787" s="135" t="s">
        <v>290</v>
      </c>
      <c r="G787" s="136">
        <v>2023910</v>
      </c>
      <c r="H787" s="137" t="s">
        <v>103</v>
      </c>
      <c r="I787" s="136">
        <v>161913</v>
      </c>
      <c r="J787" s="147">
        <v>2185823</v>
      </c>
      <c r="K787" s="135" t="s">
        <v>290</v>
      </c>
      <c r="L787" s="135" t="s">
        <v>291</v>
      </c>
      <c r="M787" s="130" t="str">
        <f>+VLOOKUP(D787,[5]CHECK!D$2:M$1028,10,0)</f>
        <v>đã thanh toán 17.01.2025</v>
      </c>
    </row>
    <row r="788" spans="1:13" x14ac:dyDescent="0.25">
      <c r="A788" s="140">
        <v>2024</v>
      </c>
      <c r="B788" s="146">
        <v>45649</v>
      </c>
      <c r="C788" s="135" t="s">
        <v>1508</v>
      </c>
      <c r="D788" s="135">
        <v>73221</v>
      </c>
      <c r="E788" s="135" t="s">
        <v>107</v>
      </c>
      <c r="F788" s="135" t="s">
        <v>290</v>
      </c>
      <c r="G788" s="136">
        <v>551250</v>
      </c>
      <c r="H788" s="137" t="s">
        <v>103</v>
      </c>
      <c r="I788" s="136">
        <v>44100</v>
      </c>
      <c r="J788" s="147">
        <v>595350</v>
      </c>
      <c r="K788" s="135" t="s">
        <v>290</v>
      </c>
      <c r="L788" s="135" t="s">
        <v>291</v>
      </c>
      <c r="M788" s="130" t="str">
        <f>+VLOOKUP(D788,[5]CHECK!D$2:M$1028,10,0)</f>
        <v>đã thanh toán 23.01.2025</v>
      </c>
    </row>
    <row r="789" spans="1:13" x14ac:dyDescent="0.25">
      <c r="A789" s="140">
        <v>2024</v>
      </c>
      <c r="B789" s="146">
        <v>45649</v>
      </c>
      <c r="C789" s="135" t="s">
        <v>1509</v>
      </c>
      <c r="D789" s="135">
        <v>73228</v>
      </c>
      <c r="E789" s="135" t="s">
        <v>107</v>
      </c>
      <c r="F789" s="135" t="s">
        <v>1445</v>
      </c>
      <c r="G789" s="136">
        <v>2142000</v>
      </c>
      <c r="H789" s="137" t="s">
        <v>103</v>
      </c>
      <c r="I789" s="136">
        <v>171360</v>
      </c>
      <c r="J789" s="147">
        <v>2313360</v>
      </c>
      <c r="K789" s="135" t="s">
        <v>1445</v>
      </c>
      <c r="L789" s="135" t="s">
        <v>1446</v>
      </c>
      <c r="M789" s="130" t="str">
        <f>+VLOOKUP(D789,[5]CHECK!D$2:M$1028,10,0)</f>
        <v>đã thanh toán 23.01.2025</v>
      </c>
    </row>
    <row r="790" spans="1:13" x14ac:dyDescent="0.25">
      <c r="A790" s="140">
        <v>2024</v>
      </c>
      <c r="B790" s="146">
        <v>45649</v>
      </c>
      <c r="C790" s="135" t="s">
        <v>1510</v>
      </c>
      <c r="D790" s="135">
        <v>73229</v>
      </c>
      <c r="E790" s="135" t="s">
        <v>107</v>
      </c>
      <c r="F790" s="135" t="s">
        <v>161</v>
      </c>
      <c r="G790" s="136">
        <v>318150</v>
      </c>
      <c r="H790" s="137" t="s">
        <v>103</v>
      </c>
      <c r="I790" s="136">
        <v>25452</v>
      </c>
      <c r="J790" s="147">
        <v>343602</v>
      </c>
      <c r="K790" s="135" t="s">
        <v>104</v>
      </c>
      <c r="L790" s="135" t="s">
        <v>105</v>
      </c>
      <c r="M790" s="130" t="str">
        <f>+VLOOKUP(D790,[5]CHECK!D$2:M$1028,10,0)</f>
        <v>đã thanh toán 23.01.2025</v>
      </c>
    </row>
    <row r="791" spans="1:13" x14ac:dyDescent="0.25">
      <c r="A791" s="140">
        <v>2024</v>
      </c>
      <c r="B791" s="146">
        <v>45649</v>
      </c>
      <c r="C791" s="135" t="s">
        <v>1511</v>
      </c>
      <c r="D791" s="135">
        <v>73231</v>
      </c>
      <c r="E791" s="135" t="s">
        <v>107</v>
      </c>
      <c r="F791" s="135" t="s">
        <v>1512</v>
      </c>
      <c r="G791" s="136">
        <v>1042525</v>
      </c>
      <c r="H791" s="137" t="s">
        <v>103</v>
      </c>
      <c r="I791" s="136">
        <v>83402</v>
      </c>
      <c r="J791" s="147">
        <v>1125927</v>
      </c>
      <c r="K791" s="135" t="s">
        <v>104</v>
      </c>
      <c r="L791" s="135" t="s">
        <v>105</v>
      </c>
      <c r="M791" s="130" t="str">
        <f>+VLOOKUP(D791,[5]CHECK!D$2:M$1028,10,0)</f>
        <v>đã thanh toán 17.01.2025</v>
      </c>
    </row>
    <row r="792" spans="1:13" x14ac:dyDescent="0.25">
      <c r="A792" s="140">
        <v>2024</v>
      </c>
      <c r="B792" s="146">
        <v>45649</v>
      </c>
      <c r="C792" s="135" t="s">
        <v>1513</v>
      </c>
      <c r="D792" s="135">
        <v>73233</v>
      </c>
      <c r="E792" s="135" t="s">
        <v>107</v>
      </c>
      <c r="F792" s="135" t="s">
        <v>1514</v>
      </c>
      <c r="G792" s="136">
        <v>1544605</v>
      </c>
      <c r="H792" s="137" t="s">
        <v>103</v>
      </c>
      <c r="I792" s="136">
        <v>123568</v>
      </c>
      <c r="J792" s="147">
        <v>1668173</v>
      </c>
      <c r="K792" s="135" t="s">
        <v>104</v>
      </c>
      <c r="L792" s="135" t="s">
        <v>105</v>
      </c>
      <c r="M792" s="130" t="str">
        <f>+VLOOKUP(D792,[5]CHECK!D$2:M$1028,10,0)</f>
        <v>đã thanh toán 17.01.2025</v>
      </c>
    </row>
    <row r="793" spans="1:13" x14ac:dyDescent="0.25">
      <c r="A793" s="140">
        <v>2024</v>
      </c>
      <c r="B793" s="146">
        <v>45649</v>
      </c>
      <c r="C793" s="135" t="s">
        <v>1515</v>
      </c>
      <c r="D793" s="135">
        <v>73234</v>
      </c>
      <c r="E793" s="135" t="s">
        <v>107</v>
      </c>
      <c r="F793" s="135" t="s">
        <v>572</v>
      </c>
      <c r="G793" s="136">
        <v>5468930</v>
      </c>
      <c r="H793" s="137" t="s">
        <v>103</v>
      </c>
      <c r="I793" s="136">
        <v>437514</v>
      </c>
      <c r="J793" s="147">
        <v>5906444</v>
      </c>
      <c r="K793" s="135" t="s">
        <v>355</v>
      </c>
      <c r="L793" s="135" t="s">
        <v>356</v>
      </c>
      <c r="M793" s="130" t="str">
        <f>+VLOOKUP(D793,[5]CHECK!D$2:M$1028,10,0)</f>
        <v>đã thanh toán 17.01.2025</v>
      </c>
    </row>
    <row r="794" spans="1:13" x14ac:dyDescent="0.25">
      <c r="A794" s="140">
        <v>2024</v>
      </c>
      <c r="B794" s="146">
        <v>45649</v>
      </c>
      <c r="C794" s="135" t="s">
        <v>1516</v>
      </c>
      <c r="D794" s="135">
        <v>73235</v>
      </c>
      <c r="E794" s="135" t="s">
        <v>107</v>
      </c>
      <c r="F794" s="135" t="s">
        <v>777</v>
      </c>
      <c r="G794" s="136">
        <v>1295741</v>
      </c>
      <c r="H794" s="137" t="s">
        <v>103</v>
      </c>
      <c r="I794" s="136">
        <v>103659</v>
      </c>
      <c r="J794" s="147">
        <v>1399400</v>
      </c>
      <c r="K794" s="135" t="s">
        <v>188</v>
      </c>
      <c r="L794" s="135" t="s">
        <v>189</v>
      </c>
      <c r="M794" s="130" t="str">
        <f>+VLOOKUP(D794,[5]CHECK!D$2:M$1028,10,0)</f>
        <v>đã thanh toán 17.01.2025</v>
      </c>
    </row>
    <row r="795" spans="1:13" x14ac:dyDescent="0.25">
      <c r="A795" s="140">
        <v>2024</v>
      </c>
      <c r="B795" s="146">
        <v>45649</v>
      </c>
      <c r="C795" s="135" t="s">
        <v>1517</v>
      </c>
      <c r="D795" s="135">
        <v>73236</v>
      </c>
      <c r="E795" s="135" t="s">
        <v>107</v>
      </c>
      <c r="F795" s="135" t="s">
        <v>1518</v>
      </c>
      <c r="G795" s="136">
        <v>560612</v>
      </c>
      <c r="H795" s="137" t="s">
        <v>103</v>
      </c>
      <c r="I795" s="136">
        <v>44849</v>
      </c>
      <c r="J795" s="147">
        <v>605461</v>
      </c>
      <c r="K795" s="135" t="s">
        <v>188</v>
      </c>
      <c r="L795" s="135" t="s">
        <v>189</v>
      </c>
      <c r="M795" s="130" t="str">
        <f>+VLOOKUP(D795,[5]CHECK!D$2:M$1028,10,0)</f>
        <v>đã thanh toán 17.01.2025</v>
      </c>
    </row>
    <row r="796" spans="1:13" x14ac:dyDescent="0.25">
      <c r="A796" s="140">
        <v>2024</v>
      </c>
      <c r="B796" s="146">
        <v>45649</v>
      </c>
      <c r="C796" s="135" t="s">
        <v>1519</v>
      </c>
      <c r="D796" s="135">
        <v>73238</v>
      </c>
      <c r="E796" s="135" t="s">
        <v>107</v>
      </c>
      <c r="F796" s="135" t="s">
        <v>1520</v>
      </c>
      <c r="G796" s="136">
        <v>831087</v>
      </c>
      <c r="H796" s="137" t="s">
        <v>103</v>
      </c>
      <c r="I796" s="136">
        <v>66487</v>
      </c>
      <c r="J796" s="147">
        <v>897574</v>
      </c>
      <c r="K796" s="135" t="s">
        <v>104</v>
      </c>
      <c r="L796" s="135" t="s">
        <v>105</v>
      </c>
      <c r="M796" s="130" t="str">
        <f>+VLOOKUP(D796,[5]CHECK!D$2:M$1028,10,0)</f>
        <v>đã thanh toán 17.01.2025</v>
      </c>
    </row>
    <row r="797" spans="1:13" x14ac:dyDescent="0.25">
      <c r="A797" s="140">
        <v>2024</v>
      </c>
      <c r="B797" s="146">
        <v>45649</v>
      </c>
      <c r="C797" s="135" t="s">
        <v>1521</v>
      </c>
      <c r="D797" s="135">
        <v>73239</v>
      </c>
      <c r="E797" s="135" t="s">
        <v>107</v>
      </c>
      <c r="F797" s="135" t="s">
        <v>755</v>
      </c>
      <c r="G797" s="136">
        <v>877378</v>
      </c>
      <c r="H797" s="137" t="s">
        <v>103</v>
      </c>
      <c r="I797" s="136">
        <v>70190</v>
      </c>
      <c r="J797" s="147">
        <v>947568</v>
      </c>
      <c r="K797" s="135" t="s">
        <v>104</v>
      </c>
      <c r="L797" s="135" t="s">
        <v>105</v>
      </c>
      <c r="M797" s="130" t="str">
        <f>+VLOOKUP(D797,[5]CHECK!D$2:M$1028,10,0)</f>
        <v>đã thanh toán 17.01.2025</v>
      </c>
    </row>
    <row r="798" spans="1:13" x14ac:dyDescent="0.25">
      <c r="A798" s="140">
        <v>2024</v>
      </c>
      <c r="B798" s="146">
        <v>45649</v>
      </c>
      <c r="C798" s="135" t="s">
        <v>1522</v>
      </c>
      <c r="D798" s="135">
        <v>73242</v>
      </c>
      <c r="E798" s="135" t="s">
        <v>107</v>
      </c>
      <c r="F798" s="135" t="s">
        <v>753</v>
      </c>
      <c r="G798" s="136">
        <v>704013</v>
      </c>
      <c r="H798" s="137" t="s">
        <v>103</v>
      </c>
      <c r="I798" s="136">
        <v>56321</v>
      </c>
      <c r="J798" s="147">
        <v>760334</v>
      </c>
      <c r="K798" s="135" t="s">
        <v>104</v>
      </c>
      <c r="L798" s="135" t="s">
        <v>105</v>
      </c>
      <c r="M798" s="130" t="str">
        <f>+VLOOKUP(D798,[5]CHECK!D$2:M$1028,10,0)</f>
        <v>đã thanh toán 17.01.2025</v>
      </c>
    </row>
    <row r="799" spans="1:13" x14ac:dyDescent="0.25">
      <c r="A799" s="140">
        <v>2024</v>
      </c>
      <c r="B799" s="146">
        <v>45649</v>
      </c>
      <c r="C799" s="135" t="s">
        <v>1523</v>
      </c>
      <c r="D799" s="135">
        <v>73247</v>
      </c>
      <c r="E799" s="135" t="s">
        <v>107</v>
      </c>
      <c r="F799" s="135" t="s">
        <v>1524</v>
      </c>
      <c r="G799" s="136">
        <v>6805410</v>
      </c>
      <c r="H799" s="137" t="s">
        <v>103</v>
      </c>
      <c r="I799" s="136">
        <v>544433</v>
      </c>
      <c r="J799" s="147">
        <v>7349843</v>
      </c>
      <c r="K799" s="135" t="s">
        <v>295</v>
      </c>
      <c r="L799" s="135" t="s">
        <v>296</v>
      </c>
      <c r="M799" s="130" t="str">
        <f>+VLOOKUP(D799,[5]CHECK!D$2:M$1028,10,0)</f>
        <v>đã thanh toán 17.01.2025</v>
      </c>
    </row>
    <row r="800" spans="1:13" x14ac:dyDescent="0.25">
      <c r="A800" s="140">
        <v>2024</v>
      </c>
      <c r="B800" s="146">
        <v>45649</v>
      </c>
      <c r="C800" s="135" t="s">
        <v>1525</v>
      </c>
      <c r="D800" s="135">
        <v>73273</v>
      </c>
      <c r="E800" s="135" t="s">
        <v>107</v>
      </c>
      <c r="F800" s="135" t="s">
        <v>163</v>
      </c>
      <c r="G800" s="136">
        <v>2803060</v>
      </c>
      <c r="H800" s="137" t="s">
        <v>103</v>
      </c>
      <c r="I800" s="136">
        <v>224245</v>
      </c>
      <c r="J800" s="147">
        <v>3027305</v>
      </c>
      <c r="K800" s="135" t="s">
        <v>104</v>
      </c>
      <c r="L800" s="135" t="s">
        <v>105</v>
      </c>
      <c r="M800" s="130" t="str">
        <f>+VLOOKUP(D800,[5]CHECK!D$2:M$1028,10,0)</f>
        <v>đã thanh toán 17.01.2025</v>
      </c>
    </row>
    <row r="801" spans="1:13" x14ac:dyDescent="0.25">
      <c r="A801" s="140">
        <v>2024</v>
      </c>
      <c r="B801" s="146">
        <v>45649</v>
      </c>
      <c r="C801" s="135" t="s">
        <v>1526</v>
      </c>
      <c r="D801" s="135">
        <v>73281</v>
      </c>
      <c r="E801" s="135" t="s">
        <v>107</v>
      </c>
      <c r="F801" s="135" t="s">
        <v>1527</v>
      </c>
      <c r="G801" s="136">
        <v>8274030</v>
      </c>
      <c r="H801" s="137" t="s">
        <v>103</v>
      </c>
      <c r="I801" s="136">
        <v>661922</v>
      </c>
      <c r="J801" s="147">
        <v>8935952</v>
      </c>
      <c r="K801" s="135" t="s">
        <v>642</v>
      </c>
      <c r="L801" s="135" t="s">
        <v>643</v>
      </c>
      <c r="M801" s="130" t="str">
        <f>+VLOOKUP(D801,[5]CHECK!D$2:M$1028,10,0)</f>
        <v>đã thanh toán 17.01.2025</v>
      </c>
    </row>
    <row r="802" spans="1:13" x14ac:dyDescent="0.25">
      <c r="A802" s="140">
        <v>2024</v>
      </c>
      <c r="B802" s="146">
        <v>45649</v>
      </c>
      <c r="C802" s="135" t="s">
        <v>1528</v>
      </c>
      <c r="D802" s="135">
        <v>73300</v>
      </c>
      <c r="E802" s="135" t="s">
        <v>107</v>
      </c>
      <c r="F802" s="135" t="s">
        <v>338</v>
      </c>
      <c r="G802" s="136">
        <v>1060500</v>
      </c>
      <c r="H802" s="137" t="s">
        <v>103</v>
      </c>
      <c r="I802" s="136">
        <v>84840</v>
      </c>
      <c r="J802" s="147">
        <v>1145340</v>
      </c>
      <c r="K802" s="135" t="s">
        <v>338</v>
      </c>
      <c r="L802" s="135" t="s">
        <v>339</v>
      </c>
      <c r="M802" s="130" t="str">
        <f>+VLOOKUP(D802,[5]CHECK!D$2:M$1028,10,0)</f>
        <v>đã thanh toán 23.01.2025</v>
      </c>
    </row>
    <row r="803" spans="1:13" x14ac:dyDescent="0.25">
      <c r="A803" s="140">
        <v>2024</v>
      </c>
      <c r="B803" s="146">
        <v>45649</v>
      </c>
      <c r="C803" s="135" t="s">
        <v>1529</v>
      </c>
      <c r="D803" s="135">
        <v>73301</v>
      </c>
      <c r="E803" s="135" t="s">
        <v>107</v>
      </c>
      <c r="F803" s="135" t="s">
        <v>212</v>
      </c>
      <c r="G803" s="136">
        <v>530250</v>
      </c>
      <c r="H803" s="137" t="s">
        <v>103</v>
      </c>
      <c r="I803" s="136">
        <v>42420</v>
      </c>
      <c r="J803" s="147">
        <v>572670</v>
      </c>
      <c r="K803" s="135" t="s">
        <v>212</v>
      </c>
      <c r="L803" s="135" t="s">
        <v>213</v>
      </c>
      <c r="M803" s="130" t="str">
        <f>+VLOOKUP(D803,[5]CHECK!D$2:M$1028,10,0)</f>
        <v>đã thanh toán 23.01.2025</v>
      </c>
    </row>
    <row r="804" spans="1:13" x14ac:dyDescent="0.25">
      <c r="A804" s="140">
        <v>2024</v>
      </c>
      <c r="B804" s="146">
        <v>45649</v>
      </c>
      <c r="C804" s="135" t="s">
        <v>1530</v>
      </c>
      <c r="D804" s="135">
        <v>73302</v>
      </c>
      <c r="E804" s="135" t="s">
        <v>107</v>
      </c>
      <c r="F804" s="135" t="s">
        <v>312</v>
      </c>
      <c r="G804" s="136">
        <v>1611750</v>
      </c>
      <c r="H804" s="137" t="s">
        <v>103</v>
      </c>
      <c r="I804" s="136">
        <v>128940</v>
      </c>
      <c r="J804" s="147">
        <v>1740690</v>
      </c>
      <c r="K804" s="135" t="s">
        <v>312</v>
      </c>
      <c r="L804" s="135" t="s">
        <v>313</v>
      </c>
      <c r="M804" s="130" t="str">
        <f>+VLOOKUP(D804,[5]CHECK!D$2:M$1028,10,0)</f>
        <v>đã thanh toán 23.01.2025</v>
      </c>
    </row>
    <row r="805" spans="1:13" x14ac:dyDescent="0.25">
      <c r="A805" s="140">
        <v>2024</v>
      </c>
      <c r="B805" s="146">
        <v>45649</v>
      </c>
      <c r="C805" s="135" t="s">
        <v>1531</v>
      </c>
      <c r="D805" s="135">
        <v>73303</v>
      </c>
      <c r="E805" s="135" t="s">
        <v>107</v>
      </c>
      <c r="F805" s="135" t="s">
        <v>329</v>
      </c>
      <c r="G805" s="136">
        <v>1081500</v>
      </c>
      <c r="H805" s="137" t="s">
        <v>103</v>
      </c>
      <c r="I805" s="136">
        <v>86520</v>
      </c>
      <c r="J805" s="147">
        <v>1168020</v>
      </c>
      <c r="K805" s="135" t="s">
        <v>329</v>
      </c>
      <c r="L805" s="135" t="s">
        <v>330</v>
      </c>
      <c r="M805" s="130" t="str">
        <f>+VLOOKUP(D805,[5]CHECK!D$2:M$1028,10,0)</f>
        <v>đã thanh toán 23.01.2025</v>
      </c>
    </row>
    <row r="806" spans="1:13" x14ac:dyDescent="0.25">
      <c r="A806" s="140">
        <v>2024</v>
      </c>
      <c r="B806" s="146">
        <v>45649</v>
      </c>
      <c r="C806" s="135" t="s">
        <v>1532</v>
      </c>
      <c r="D806" s="135">
        <v>73304</v>
      </c>
      <c r="E806" s="135" t="s">
        <v>107</v>
      </c>
      <c r="F806" s="135" t="s">
        <v>138</v>
      </c>
      <c r="G806" s="136">
        <v>6554530</v>
      </c>
      <c r="H806" s="137" t="s">
        <v>103</v>
      </c>
      <c r="I806" s="136">
        <v>524362</v>
      </c>
      <c r="J806" s="147">
        <v>7078892</v>
      </c>
      <c r="K806" s="135" t="s">
        <v>138</v>
      </c>
      <c r="L806" s="135" t="s">
        <v>139</v>
      </c>
      <c r="M806" s="130" t="str">
        <f>+VLOOKUP(D806,[5]CHECK!D$2:M$1028,10,0)</f>
        <v>đã thanh toán 17.01.2025</v>
      </c>
    </row>
    <row r="807" spans="1:13" x14ac:dyDescent="0.25">
      <c r="A807" s="140">
        <v>2024</v>
      </c>
      <c r="B807" s="146">
        <v>45649</v>
      </c>
      <c r="C807" s="135" t="s">
        <v>1533</v>
      </c>
      <c r="D807" s="135">
        <v>73305</v>
      </c>
      <c r="E807" s="135" t="s">
        <v>107</v>
      </c>
      <c r="F807" s="135" t="s">
        <v>338</v>
      </c>
      <c r="G807" s="136">
        <v>1844890</v>
      </c>
      <c r="H807" s="137" t="s">
        <v>103</v>
      </c>
      <c r="I807" s="136">
        <v>147591</v>
      </c>
      <c r="J807" s="147">
        <v>1992481</v>
      </c>
      <c r="K807" s="135" t="s">
        <v>338</v>
      </c>
      <c r="L807" s="135" t="s">
        <v>339</v>
      </c>
      <c r="M807" s="130" t="str">
        <f>+VLOOKUP(D807,[5]CHECK!D$2:M$1028,10,0)</f>
        <v>đã thanh toán 17.01.2025</v>
      </c>
    </row>
    <row r="808" spans="1:13" x14ac:dyDescent="0.25">
      <c r="A808" s="140">
        <v>2024</v>
      </c>
      <c r="B808" s="146">
        <v>45649</v>
      </c>
      <c r="C808" s="135" t="s">
        <v>1534</v>
      </c>
      <c r="D808" s="135">
        <v>73306</v>
      </c>
      <c r="E808" s="135" t="s">
        <v>107</v>
      </c>
      <c r="F808" s="135" t="s">
        <v>312</v>
      </c>
      <c r="G808" s="136">
        <v>666348</v>
      </c>
      <c r="H808" s="137" t="s">
        <v>103</v>
      </c>
      <c r="I808" s="136">
        <v>53308</v>
      </c>
      <c r="J808" s="147">
        <v>719656</v>
      </c>
      <c r="K808" s="135" t="s">
        <v>312</v>
      </c>
      <c r="L808" s="135" t="s">
        <v>313</v>
      </c>
      <c r="M808" s="130" t="str">
        <f>+VLOOKUP(D808,[5]CHECK!D$2:M$1028,10,0)</f>
        <v>đã thanh toán 17.01.2025</v>
      </c>
    </row>
    <row r="809" spans="1:13" x14ac:dyDescent="0.25">
      <c r="A809" s="140">
        <v>2024</v>
      </c>
      <c r="B809" s="146">
        <v>45649</v>
      </c>
      <c r="C809" s="135" t="s">
        <v>1535</v>
      </c>
      <c r="D809" s="135">
        <v>73307</v>
      </c>
      <c r="E809" s="135" t="s">
        <v>107</v>
      </c>
      <c r="F809" s="135" t="s">
        <v>1536</v>
      </c>
      <c r="G809" s="136">
        <v>910040</v>
      </c>
      <c r="H809" s="137" t="s">
        <v>103</v>
      </c>
      <c r="I809" s="136">
        <v>72803</v>
      </c>
      <c r="J809" s="147">
        <v>982843</v>
      </c>
      <c r="K809" s="135" t="s">
        <v>1536</v>
      </c>
      <c r="L809" s="135" t="s">
        <v>1537</v>
      </c>
      <c r="M809" s="130" t="str">
        <f>+VLOOKUP(D809,[5]CHECK!D$2:M$1028,10,0)</f>
        <v>đã thanh toán 17.01.2025</v>
      </c>
    </row>
    <row r="810" spans="1:13" x14ac:dyDescent="0.25">
      <c r="A810" s="140">
        <v>2024</v>
      </c>
      <c r="B810" s="146">
        <v>45649</v>
      </c>
      <c r="C810" s="135" t="s">
        <v>1538</v>
      </c>
      <c r="D810" s="135">
        <v>73308</v>
      </c>
      <c r="E810" s="135" t="s">
        <v>107</v>
      </c>
      <c r="F810" s="135" t="s">
        <v>321</v>
      </c>
      <c r="G810" s="136">
        <v>752730</v>
      </c>
      <c r="H810" s="137" t="s">
        <v>103</v>
      </c>
      <c r="I810" s="136">
        <v>60218</v>
      </c>
      <c r="J810" s="147">
        <v>812948</v>
      </c>
      <c r="K810" s="135" t="s">
        <v>321</v>
      </c>
      <c r="L810" s="135" t="s">
        <v>322</v>
      </c>
      <c r="M810" s="130" t="str">
        <f>+VLOOKUP(D810,[5]CHECK!D$2:M$1028,10,0)</f>
        <v>đã thanh toán 17.01.2025</v>
      </c>
    </row>
    <row r="811" spans="1:13" x14ac:dyDescent="0.25">
      <c r="A811" s="140">
        <v>2024</v>
      </c>
      <c r="B811" s="146">
        <v>45649</v>
      </c>
      <c r="C811" s="135" t="s">
        <v>1539</v>
      </c>
      <c r="D811" s="135">
        <v>73309</v>
      </c>
      <c r="E811" s="135" t="s">
        <v>107</v>
      </c>
      <c r="F811" s="135" t="s">
        <v>193</v>
      </c>
      <c r="G811" s="136">
        <v>2767335</v>
      </c>
      <c r="H811" s="137" t="s">
        <v>103</v>
      </c>
      <c r="I811" s="136">
        <v>221387</v>
      </c>
      <c r="J811" s="147">
        <v>2988722</v>
      </c>
      <c r="K811" s="135" t="s">
        <v>193</v>
      </c>
      <c r="L811" s="135" t="s">
        <v>194</v>
      </c>
      <c r="M811" s="130" t="str">
        <f>+VLOOKUP(D811,[5]CHECK!D$2:M$1028,10,0)</f>
        <v>đã thanh toán 17.01.2025</v>
      </c>
    </row>
    <row r="812" spans="1:13" x14ac:dyDescent="0.25">
      <c r="A812" s="140">
        <v>2024</v>
      </c>
      <c r="B812" s="146">
        <v>45649</v>
      </c>
      <c r="C812" s="135" t="s">
        <v>1540</v>
      </c>
      <c r="D812" s="135">
        <v>73310</v>
      </c>
      <c r="E812" s="135" t="s">
        <v>107</v>
      </c>
      <c r="F812" s="135" t="s">
        <v>834</v>
      </c>
      <c r="G812" s="136">
        <v>894420</v>
      </c>
      <c r="H812" s="137" t="s">
        <v>103</v>
      </c>
      <c r="I812" s="136">
        <v>71554</v>
      </c>
      <c r="J812" s="147">
        <v>965974</v>
      </c>
      <c r="K812" s="135" t="s">
        <v>834</v>
      </c>
      <c r="L812" s="135" t="s">
        <v>835</v>
      </c>
      <c r="M812" s="130" t="str">
        <f>+VLOOKUP(D812,[5]CHECK!D$2:M$1028,10,0)</f>
        <v>đã thanh toán 17.01.2025</v>
      </c>
    </row>
    <row r="813" spans="1:13" x14ac:dyDescent="0.25">
      <c r="A813" s="140">
        <v>2024</v>
      </c>
      <c r="B813" s="146">
        <v>45649</v>
      </c>
      <c r="C813" s="135" t="s">
        <v>1541</v>
      </c>
      <c r="D813" s="135">
        <v>73311</v>
      </c>
      <c r="E813" s="135" t="s">
        <v>107</v>
      </c>
      <c r="F813" s="135" t="s">
        <v>349</v>
      </c>
      <c r="G813" s="136">
        <v>622160</v>
      </c>
      <c r="H813" s="137" t="s">
        <v>103</v>
      </c>
      <c r="I813" s="136">
        <v>49773</v>
      </c>
      <c r="J813" s="147">
        <v>671933</v>
      </c>
      <c r="K813" s="135" t="s">
        <v>142</v>
      </c>
      <c r="L813" s="135" t="s">
        <v>143</v>
      </c>
      <c r="M813" s="130" t="str">
        <f>+VLOOKUP(D813,[5]CHECK!D$2:M$1028,10,0)</f>
        <v>đã thanh toán 17.01.2025</v>
      </c>
    </row>
    <row r="814" spans="1:13" x14ac:dyDescent="0.25">
      <c r="A814" s="140">
        <v>2024</v>
      </c>
      <c r="B814" s="146">
        <v>45649</v>
      </c>
      <c r="C814" s="135" t="s">
        <v>1542</v>
      </c>
      <c r="D814" s="135">
        <v>73314</v>
      </c>
      <c r="E814" s="135" t="s">
        <v>107</v>
      </c>
      <c r="F814" s="135" t="s">
        <v>1543</v>
      </c>
      <c r="G814" s="136">
        <v>2306268</v>
      </c>
      <c r="H814" s="137" t="s">
        <v>103</v>
      </c>
      <c r="I814" s="136">
        <v>184501</v>
      </c>
      <c r="J814" s="147">
        <v>2490769</v>
      </c>
      <c r="K814" s="135" t="s">
        <v>108</v>
      </c>
      <c r="L814" s="135" t="s">
        <v>109</v>
      </c>
      <c r="M814" s="130" t="str">
        <f>+VLOOKUP(D814,[5]CHECK!D$2:M$1028,10,0)</f>
        <v>đã thanh toán 17.01.2025</v>
      </c>
    </row>
    <row r="815" spans="1:13" x14ac:dyDescent="0.25">
      <c r="A815" s="140">
        <v>2024</v>
      </c>
      <c r="B815" s="146">
        <v>45649</v>
      </c>
      <c r="C815" s="135" t="s">
        <v>1544</v>
      </c>
      <c r="D815" s="135">
        <v>73315</v>
      </c>
      <c r="E815" s="135" t="s">
        <v>107</v>
      </c>
      <c r="F815" s="135" t="s">
        <v>863</v>
      </c>
      <c r="G815" s="136">
        <v>922445</v>
      </c>
      <c r="H815" s="137" t="s">
        <v>103</v>
      </c>
      <c r="I815" s="136">
        <v>73796</v>
      </c>
      <c r="J815" s="147">
        <v>996241</v>
      </c>
      <c r="K815" s="135" t="s">
        <v>108</v>
      </c>
      <c r="L815" s="135" t="s">
        <v>109</v>
      </c>
      <c r="M815" s="130" t="str">
        <f>+VLOOKUP(D815,[5]CHECK!D$2:M$1028,10,0)</f>
        <v>đã thanh toán 17.01.2025</v>
      </c>
    </row>
    <row r="816" spans="1:13" x14ac:dyDescent="0.25">
      <c r="A816" s="140">
        <v>2024</v>
      </c>
      <c r="B816" s="146">
        <v>45650</v>
      </c>
      <c r="C816" s="135" t="s">
        <v>1545</v>
      </c>
      <c r="D816" s="135">
        <v>24768</v>
      </c>
      <c r="E816" s="135" t="s">
        <v>457</v>
      </c>
      <c r="F816" s="135" t="s">
        <v>800</v>
      </c>
      <c r="G816" s="136">
        <v>-615937</v>
      </c>
      <c r="H816" s="137" t="s">
        <v>103</v>
      </c>
      <c r="I816" s="136">
        <v>-49275</v>
      </c>
      <c r="J816" s="147">
        <v>-665212</v>
      </c>
      <c r="K816" s="135" t="s">
        <v>104</v>
      </c>
      <c r="L816" s="135" t="s">
        <v>105</v>
      </c>
      <c r="M816" s="130" t="s">
        <v>1800</v>
      </c>
    </row>
    <row r="817" spans="1:13" x14ac:dyDescent="0.25">
      <c r="A817" s="140">
        <v>2024</v>
      </c>
      <c r="B817" s="146">
        <v>45650</v>
      </c>
      <c r="C817" s="135" t="s">
        <v>1546</v>
      </c>
      <c r="D817" s="135">
        <v>24869</v>
      </c>
      <c r="E817" s="135" t="s">
        <v>457</v>
      </c>
      <c r="F817" s="135" t="s">
        <v>1547</v>
      </c>
      <c r="G817" s="136">
        <v>-299704</v>
      </c>
      <c r="H817" s="137" t="s">
        <v>103</v>
      </c>
      <c r="I817" s="136">
        <v>-23976</v>
      </c>
      <c r="J817" s="147">
        <v>-323680</v>
      </c>
      <c r="K817" s="135" t="s">
        <v>104</v>
      </c>
      <c r="L817" s="135" t="s">
        <v>105</v>
      </c>
      <c r="M817" s="130" t="s">
        <v>1800</v>
      </c>
    </row>
    <row r="818" spans="1:13" x14ac:dyDescent="0.25">
      <c r="A818" s="140">
        <v>2024</v>
      </c>
      <c r="B818" s="146">
        <v>45650</v>
      </c>
      <c r="C818" s="135" t="s">
        <v>1548</v>
      </c>
      <c r="D818" s="135">
        <v>73318</v>
      </c>
      <c r="E818" s="135" t="s">
        <v>107</v>
      </c>
      <c r="F818" s="135" t="s">
        <v>358</v>
      </c>
      <c r="G818" s="136">
        <v>709500</v>
      </c>
      <c r="H818" s="137" t="s">
        <v>103</v>
      </c>
      <c r="I818" s="136">
        <v>56760</v>
      </c>
      <c r="J818" s="147">
        <v>766260</v>
      </c>
      <c r="K818" s="135" t="s">
        <v>358</v>
      </c>
      <c r="L818" s="135" t="s">
        <v>359</v>
      </c>
      <c r="M818" s="130" t="str">
        <f>+VLOOKUP(D818,[5]CHECK!D$2:M$1028,10,0)</f>
        <v>đã thanh toán 17.01.2025</v>
      </c>
    </row>
    <row r="819" spans="1:13" x14ac:dyDescent="0.25">
      <c r="A819" s="140">
        <v>2024</v>
      </c>
      <c r="B819" s="146">
        <v>45650</v>
      </c>
      <c r="C819" s="135" t="s">
        <v>1549</v>
      </c>
      <c r="D819" s="135">
        <v>73319</v>
      </c>
      <c r="E819" s="135" t="s">
        <v>107</v>
      </c>
      <c r="F819" s="135" t="s">
        <v>358</v>
      </c>
      <c r="G819" s="136">
        <v>1590750</v>
      </c>
      <c r="H819" s="137" t="s">
        <v>103</v>
      </c>
      <c r="I819" s="136">
        <v>127260</v>
      </c>
      <c r="J819" s="147">
        <v>1718010</v>
      </c>
      <c r="K819" s="135" t="s">
        <v>358</v>
      </c>
      <c r="L819" s="135" t="s">
        <v>359</v>
      </c>
      <c r="M819" s="130" t="str">
        <f>+VLOOKUP(D819,[5]CHECK!D$2:M$1028,10,0)</f>
        <v>đã thanh toán 23.01.2025</v>
      </c>
    </row>
    <row r="820" spans="1:13" x14ac:dyDescent="0.25">
      <c r="A820" s="140">
        <v>2024</v>
      </c>
      <c r="B820" s="146">
        <v>45650</v>
      </c>
      <c r="C820" s="135" t="s">
        <v>1550</v>
      </c>
      <c r="D820" s="135">
        <v>73325</v>
      </c>
      <c r="E820" s="135" t="s">
        <v>107</v>
      </c>
      <c r="F820" s="135" t="s">
        <v>634</v>
      </c>
      <c r="G820" s="136">
        <v>2982080</v>
      </c>
      <c r="H820" s="137" t="s">
        <v>103</v>
      </c>
      <c r="I820" s="136">
        <v>238566</v>
      </c>
      <c r="J820" s="147">
        <v>3220646</v>
      </c>
      <c r="K820" s="135" t="s">
        <v>634</v>
      </c>
      <c r="L820" s="135" t="s">
        <v>635</v>
      </c>
      <c r="M820" s="130" t="str">
        <f>+VLOOKUP(D820,[5]CHECK!D$2:M$1028,10,0)</f>
        <v>đã thanh toán 17.01.2025</v>
      </c>
    </row>
    <row r="821" spans="1:13" x14ac:dyDescent="0.25">
      <c r="A821" s="140">
        <v>2024</v>
      </c>
      <c r="B821" s="146">
        <v>45650</v>
      </c>
      <c r="C821" s="135" t="s">
        <v>1551</v>
      </c>
      <c r="D821" s="135">
        <v>73327</v>
      </c>
      <c r="E821" s="135" t="s">
        <v>107</v>
      </c>
      <c r="F821" s="135" t="s">
        <v>1552</v>
      </c>
      <c r="G821" s="136">
        <v>1184409</v>
      </c>
      <c r="H821" s="137" t="s">
        <v>103</v>
      </c>
      <c r="I821" s="136">
        <v>94753</v>
      </c>
      <c r="J821" s="147">
        <v>1279162</v>
      </c>
      <c r="K821" s="135" t="s">
        <v>104</v>
      </c>
      <c r="L821" s="135" t="s">
        <v>105</v>
      </c>
      <c r="M821" s="130" t="str">
        <f>+VLOOKUP(D821,[5]CHECK!D$2:M$1028,10,0)</f>
        <v>đã thanh toán 17.01.2025</v>
      </c>
    </row>
    <row r="822" spans="1:13" x14ac:dyDescent="0.25">
      <c r="A822" s="140">
        <v>2024</v>
      </c>
      <c r="B822" s="146">
        <v>45650</v>
      </c>
      <c r="C822" s="135" t="s">
        <v>1553</v>
      </c>
      <c r="D822" s="135">
        <v>73329</v>
      </c>
      <c r="E822" s="135" t="s">
        <v>107</v>
      </c>
      <c r="F822" s="135" t="s">
        <v>728</v>
      </c>
      <c r="G822" s="136">
        <v>2386750</v>
      </c>
      <c r="H822" s="137" t="s">
        <v>103</v>
      </c>
      <c r="I822" s="136">
        <v>190940</v>
      </c>
      <c r="J822" s="147">
        <v>2577690</v>
      </c>
      <c r="K822" s="135" t="s">
        <v>728</v>
      </c>
      <c r="L822" s="135" t="s">
        <v>729</v>
      </c>
      <c r="M822" s="130" t="str">
        <f>+VLOOKUP(D822,[5]CHECK!D$2:M$1028,10,0)</f>
        <v>đã thanh toán 17.01.2025</v>
      </c>
    </row>
    <row r="823" spans="1:13" x14ac:dyDescent="0.25">
      <c r="A823" s="140">
        <v>2024</v>
      </c>
      <c r="B823" s="146">
        <v>45650</v>
      </c>
      <c r="C823" s="135" t="s">
        <v>1554</v>
      </c>
      <c r="D823" s="135">
        <v>73330</v>
      </c>
      <c r="E823" s="135" t="s">
        <v>107</v>
      </c>
      <c r="F823" s="135" t="s">
        <v>728</v>
      </c>
      <c r="G823" s="136">
        <v>551250</v>
      </c>
      <c r="H823" s="137" t="s">
        <v>103</v>
      </c>
      <c r="I823" s="136">
        <v>44100</v>
      </c>
      <c r="J823" s="147">
        <v>595350</v>
      </c>
      <c r="K823" s="135" t="s">
        <v>728</v>
      </c>
      <c r="L823" s="135" t="s">
        <v>729</v>
      </c>
      <c r="M823" s="130" t="str">
        <f>+VLOOKUP(D823,[5]CHECK!D$2:M$1028,10,0)</f>
        <v>đã thanh toán 23.01.2025</v>
      </c>
    </row>
    <row r="824" spans="1:13" x14ac:dyDescent="0.25">
      <c r="A824" s="140">
        <v>2024</v>
      </c>
      <c r="B824" s="146">
        <v>45650</v>
      </c>
      <c r="C824" s="135" t="s">
        <v>1555</v>
      </c>
      <c r="D824" s="135">
        <v>73332</v>
      </c>
      <c r="E824" s="135" t="s">
        <v>107</v>
      </c>
      <c r="F824" s="135" t="s">
        <v>368</v>
      </c>
      <c r="G824" s="136">
        <v>4236540</v>
      </c>
      <c r="H824" s="137" t="s">
        <v>103</v>
      </c>
      <c r="I824" s="136">
        <v>338923</v>
      </c>
      <c r="J824" s="147">
        <v>4575463</v>
      </c>
      <c r="K824" s="135" t="s">
        <v>368</v>
      </c>
      <c r="L824" s="135" t="s">
        <v>369</v>
      </c>
      <c r="M824" s="130" t="str">
        <f>+VLOOKUP(D824,[5]CHECK!D$2:M$1028,10,0)</f>
        <v>đã thanh toán 17.01.2025</v>
      </c>
    </row>
    <row r="825" spans="1:13" x14ac:dyDescent="0.25">
      <c r="A825" s="140">
        <v>2024</v>
      </c>
      <c r="B825" s="146">
        <v>45650</v>
      </c>
      <c r="C825" s="135" t="s">
        <v>1556</v>
      </c>
      <c r="D825" s="135">
        <v>73333</v>
      </c>
      <c r="E825" s="135" t="s">
        <v>107</v>
      </c>
      <c r="F825" s="135" t="s">
        <v>366</v>
      </c>
      <c r="G825" s="136">
        <v>738405</v>
      </c>
      <c r="H825" s="137" t="s">
        <v>103</v>
      </c>
      <c r="I825" s="136">
        <v>59072</v>
      </c>
      <c r="J825" s="147">
        <v>797477</v>
      </c>
      <c r="K825" s="135" t="s">
        <v>104</v>
      </c>
      <c r="L825" s="135" t="s">
        <v>105</v>
      </c>
      <c r="M825" s="130" t="str">
        <f>+VLOOKUP(D825,[5]CHECK!D$2:M$1028,10,0)</f>
        <v>đã thanh toán 17.01.2025</v>
      </c>
    </row>
    <row r="826" spans="1:13" x14ac:dyDescent="0.25">
      <c r="A826" s="140">
        <v>2024</v>
      </c>
      <c r="B826" s="146">
        <v>45650</v>
      </c>
      <c r="C826" s="135" t="s">
        <v>1557</v>
      </c>
      <c r="D826" s="135">
        <v>73339</v>
      </c>
      <c r="E826" s="135" t="s">
        <v>107</v>
      </c>
      <c r="F826" s="135" t="s">
        <v>1558</v>
      </c>
      <c r="G826" s="136">
        <v>759965</v>
      </c>
      <c r="H826" s="137" t="s">
        <v>103</v>
      </c>
      <c r="I826" s="136">
        <v>60797</v>
      </c>
      <c r="J826" s="147">
        <v>820762</v>
      </c>
      <c r="K826" s="135" t="s">
        <v>104</v>
      </c>
      <c r="L826" s="135" t="s">
        <v>105</v>
      </c>
      <c r="M826" s="130" t="str">
        <f>+VLOOKUP(D826,[5]CHECK!D$2:M$1028,10,0)</f>
        <v>đã thanh toán 17.01.2025</v>
      </c>
    </row>
    <row r="827" spans="1:13" x14ac:dyDescent="0.25">
      <c r="A827" s="140">
        <v>2024</v>
      </c>
      <c r="B827" s="146">
        <v>45650</v>
      </c>
      <c r="C827" s="135" t="s">
        <v>1559</v>
      </c>
      <c r="D827" s="135">
        <v>73340</v>
      </c>
      <c r="E827" s="135" t="s">
        <v>107</v>
      </c>
      <c r="F827" s="135" t="s">
        <v>570</v>
      </c>
      <c r="G827" s="136">
        <v>1379370</v>
      </c>
      <c r="H827" s="137" t="s">
        <v>103</v>
      </c>
      <c r="I827" s="136">
        <v>110350</v>
      </c>
      <c r="J827" s="147">
        <v>1489720</v>
      </c>
      <c r="K827" s="135" t="s">
        <v>104</v>
      </c>
      <c r="L827" s="135" t="s">
        <v>105</v>
      </c>
      <c r="M827" s="130" t="str">
        <f>+VLOOKUP(D827,[5]CHECK!D$2:M$1028,10,0)</f>
        <v>đã thanh toán 17.01.2025</v>
      </c>
    </row>
    <row r="828" spans="1:13" x14ac:dyDescent="0.25">
      <c r="A828" s="140">
        <v>2024</v>
      </c>
      <c r="B828" s="146">
        <v>45650</v>
      </c>
      <c r="C828" s="135" t="s">
        <v>1560</v>
      </c>
      <c r="D828" s="135">
        <v>73341</v>
      </c>
      <c r="E828" s="135" t="s">
        <v>107</v>
      </c>
      <c r="F828" s="135" t="s">
        <v>231</v>
      </c>
      <c r="G828" s="136">
        <v>1067484</v>
      </c>
      <c r="H828" s="137" t="s">
        <v>103</v>
      </c>
      <c r="I828" s="136">
        <v>85399</v>
      </c>
      <c r="J828" s="147">
        <v>1152883</v>
      </c>
      <c r="K828" s="135" t="s">
        <v>104</v>
      </c>
      <c r="L828" s="135" t="s">
        <v>105</v>
      </c>
      <c r="M828" s="130" t="str">
        <f>+VLOOKUP(D828,[5]CHECK!D$2:M$1028,10,0)</f>
        <v>đã thanh toán 17.01.2025</v>
      </c>
    </row>
    <row r="829" spans="1:13" x14ac:dyDescent="0.25">
      <c r="A829" s="140">
        <v>2024</v>
      </c>
      <c r="B829" s="146">
        <v>45650</v>
      </c>
      <c r="C829" s="135" t="s">
        <v>1561</v>
      </c>
      <c r="D829" s="135">
        <v>73343</v>
      </c>
      <c r="E829" s="135" t="s">
        <v>107</v>
      </c>
      <c r="F829" s="135" t="s">
        <v>768</v>
      </c>
      <c r="G829" s="136">
        <v>424200</v>
      </c>
      <c r="H829" s="137" t="s">
        <v>103</v>
      </c>
      <c r="I829" s="136">
        <v>33936</v>
      </c>
      <c r="J829" s="147">
        <v>458136</v>
      </c>
      <c r="K829" s="135" t="s">
        <v>104</v>
      </c>
      <c r="L829" s="135" t="s">
        <v>105</v>
      </c>
      <c r="M829" s="130" t="str">
        <f>+VLOOKUP(D829,[5]CHECK!D$2:M$1028,10,0)</f>
        <v>đã thanh toán 23.01.2025</v>
      </c>
    </row>
    <row r="830" spans="1:13" x14ac:dyDescent="0.25">
      <c r="A830" s="140">
        <v>2024</v>
      </c>
      <c r="B830" s="146">
        <v>45650</v>
      </c>
      <c r="C830" s="135" t="s">
        <v>1562</v>
      </c>
      <c r="D830" s="135">
        <v>73344</v>
      </c>
      <c r="E830" s="135" t="s">
        <v>107</v>
      </c>
      <c r="F830" s="135" t="s">
        <v>768</v>
      </c>
      <c r="G830" s="136">
        <v>367155</v>
      </c>
      <c r="H830" s="137" t="s">
        <v>103</v>
      </c>
      <c r="I830" s="136">
        <v>29372</v>
      </c>
      <c r="J830" s="147">
        <v>396527</v>
      </c>
      <c r="K830" s="135" t="s">
        <v>104</v>
      </c>
      <c r="L830" s="135" t="s">
        <v>105</v>
      </c>
      <c r="M830" s="130" t="str">
        <f>+VLOOKUP(D830,[5]CHECK!D$2:M$1028,10,0)</f>
        <v>đã thanh toán 17.01.2025</v>
      </c>
    </row>
    <row r="831" spans="1:13" x14ac:dyDescent="0.25">
      <c r="A831" s="140">
        <v>2024</v>
      </c>
      <c r="B831" s="146">
        <v>45650</v>
      </c>
      <c r="C831" s="135" t="s">
        <v>1563</v>
      </c>
      <c r="D831" s="135">
        <v>73345</v>
      </c>
      <c r="E831" s="135" t="s">
        <v>107</v>
      </c>
      <c r="F831" s="135" t="s">
        <v>572</v>
      </c>
      <c r="G831" s="136">
        <v>8914580</v>
      </c>
      <c r="H831" s="137" t="s">
        <v>103</v>
      </c>
      <c r="I831" s="136">
        <v>713166</v>
      </c>
      <c r="J831" s="147">
        <v>9627746</v>
      </c>
      <c r="K831" s="135" t="s">
        <v>355</v>
      </c>
      <c r="L831" s="135" t="s">
        <v>356</v>
      </c>
      <c r="M831" s="130" t="str">
        <f>+VLOOKUP(D831,[5]CHECK!D$2:M$1028,10,0)</f>
        <v>đã thanh toán 17.01.2025</v>
      </c>
    </row>
    <row r="832" spans="1:13" x14ac:dyDescent="0.25">
      <c r="A832" s="140">
        <v>2024</v>
      </c>
      <c r="B832" s="146">
        <v>45650</v>
      </c>
      <c r="C832" s="135" t="s">
        <v>1564</v>
      </c>
      <c r="D832" s="135">
        <v>73359</v>
      </c>
      <c r="E832" s="135" t="s">
        <v>107</v>
      </c>
      <c r="F832" s="135" t="s">
        <v>1565</v>
      </c>
      <c r="G832" s="136">
        <v>584084</v>
      </c>
      <c r="H832" s="137" t="s">
        <v>103</v>
      </c>
      <c r="I832" s="136">
        <v>46727</v>
      </c>
      <c r="J832" s="147">
        <v>630811</v>
      </c>
      <c r="K832" s="135" t="s">
        <v>104</v>
      </c>
      <c r="L832" s="135" t="s">
        <v>105</v>
      </c>
      <c r="M832" s="130" t="str">
        <f>+VLOOKUP(D832,[5]CHECK!D$2:M$1028,10,0)</f>
        <v>đã thanh toán 17.01.2025</v>
      </c>
    </row>
    <row r="833" spans="1:13" x14ac:dyDescent="0.25">
      <c r="A833" s="140">
        <v>2024</v>
      </c>
      <c r="B833" s="146">
        <v>45650</v>
      </c>
      <c r="C833" s="135" t="s">
        <v>1566</v>
      </c>
      <c r="D833" s="135">
        <v>73360</v>
      </c>
      <c r="E833" s="135" t="s">
        <v>107</v>
      </c>
      <c r="F833" s="135" t="s">
        <v>696</v>
      </c>
      <c r="G833" s="136">
        <v>687924</v>
      </c>
      <c r="H833" s="137" t="s">
        <v>103</v>
      </c>
      <c r="I833" s="136">
        <v>55034</v>
      </c>
      <c r="J833" s="147">
        <v>742958</v>
      </c>
      <c r="K833" s="135" t="s">
        <v>104</v>
      </c>
      <c r="L833" s="135" t="s">
        <v>105</v>
      </c>
      <c r="M833" s="130" t="str">
        <f>+VLOOKUP(D833,[5]CHECK!D$2:M$1028,10,0)</f>
        <v>đã thanh toán 17.01.2025</v>
      </c>
    </row>
    <row r="834" spans="1:13" x14ac:dyDescent="0.25">
      <c r="A834" s="140">
        <v>2024</v>
      </c>
      <c r="B834" s="146">
        <v>45650</v>
      </c>
      <c r="C834" s="135" t="s">
        <v>1567</v>
      </c>
      <c r="D834" s="135">
        <v>73361</v>
      </c>
      <c r="E834" s="135" t="s">
        <v>107</v>
      </c>
      <c r="F834" s="135" t="s">
        <v>1568</v>
      </c>
      <c r="G834" s="136">
        <v>709500</v>
      </c>
      <c r="H834" s="137" t="s">
        <v>103</v>
      </c>
      <c r="I834" s="136">
        <v>56760</v>
      </c>
      <c r="J834" s="147">
        <v>766260</v>
      </c>
      <c r="K834" s="135" t="s">
        <v>1568</v>
      </c>
      <c r="L834" s="135" t="s">
        <v>1569</v>
      </c>
      <c r="M834" s="130" t="str">
        <f>+VLOOKUP(D834,[5]CHECK!D$2:M$1028,10,0)</f>
        <v>đã thanh toán 17.01.2025</v>
      </c>
    </row>
    <row r="835" spans="1:13" x14ac:dyDescent="0.25">
      <c r="A835" s="140">
        <v>2024</v>
      </c>
      <c r="B835" s="146">
        <v>45650</v>
      </c>
      <c r="C835" s="135" t="s">
        <v>1570</v>
      </c>
      <c r="D835" s="135">
        <v>73362</v>
      </c>
      <c r="E835" s="135" t="s">
        <v>107</v>
      </c>
      <c r="F835" s="135" t="s">
        <v>1568</v>
      </c>
      <c r="G835" s="136">
        <v>1060500</v>
      </c>
      <c r="H835" s="137" t="s">
        <v>103</v>
      </c>
      <c r="I835" s="136">
        <v>84840</v>
      </c>
      <c r="J835" s="147">
        <v>1145340</v>
      </c>
      <c r="K835" s="135" t="s">
        <v>1568</v>
      </c>
      <c r="L835" s="135" t="s">
        <v>1569</v>
      </c>
      <c r="M835" s="130" t="str">
        <f>+VLOOKUP(D835,[5]CHECK!D$2:M$1028,10,0)</f>
        <v>đã thanh toán 23.01.2025</v>
      </c>
    </row>
    <row r="836" spans="1:13" x14ac:dyDescent="0.25">
      <c r="A836" s="140">
        <v>2024</v>
      </c>
      <c r="B836" s="146">
        <v>45650</v>
      </c>
      <c r="C836" s="135" t="s">
        <v>1571</v>
      </c>
      <c r="D836" s="135">
        <v>73365</v>
      </c>
      <c r="E836" s="135" t="s">
        <v>107</v>
      </c>
      <c r="F836" s="135" t="s">
        <v>1572</v>
      </c>
      <c r="G836" s="136">
        <v>367155</v>
      </c>
      <c r="H836" s="137" t="s">
        <v>103</v>
      </c>
      <c r="I836" s="136">
        <v>29372</v>
      </c>
      <c r="J836" s="147">
        <v>396527</v>
      </c>
      <c r="K836" s="135" t="s">
        <v>104</v>
      </c>
      <c r="L836" s="135" t="s">
        <v>105</v>
      </c>
      <c r="M836" s="130" t="str">
        <f>+VLOOKUP(D836,[5]CHECK!D$2:M$1028,10,0)</f>
        <v>đã thanh toán 17.01.2025</v>
      </c>
    </row>
    <row r="837" spans="1:13" x14ac:dyDescent="0.25">
      <c r="A837" s="140">
        <v>2024</v>
      </c>
      <c r="B837" s="146">
        <v>45650</v>
      </c>
      <c r="C837" s="135" t="s">
        <v>1573</v>
      </c>
      <c r="D837" s="135">
        <v>73368</v>
      </c>
      <c r="E837" s="135" t="s">
        <v>107</v>
      </c>
      <c r="F837" s="135" t="s">
        <v>257</v>
      </c>
      <c r="G837" s="136">
        <v>1071976</v>
      </c>
      <c r="H837" s="137" t="s">
        <v>103</v>
      </c>
      <c r="I837" s="136">
        <v>85758</v>
      </c>
      <c r="J837" s="147">
        <v>1157734</v>
      </c>
      <c r="K837" s="135" t="s">
        <v>108</v>
      </c>
      <c r="L837" s="135" t="s">
        <v>109</v>
      </c>
      <c r="M837" s="130" t="str">
        <f>+VLOOKUP(D837,[5]CHECK!D$2:M$1028,10,0)</f>
        <v>đã thanh toán 17.01.2025</v>
      </c>
    </row>
    <row r="838" spans="1:13" x14ac:dyDescent="0.25">
      <c r="A838" s="140">
        <v>2024</v>
      </c>
      <c r="B838" s="146">
        <v>45650</v>
      </c>
      <c r="C838" s="135" t="s">
        <v>1574</v>
      </c>
      <c r="D838" s="135">
        <v>73369</v>
      </c>
      <c r="E838" s="135" t="s">
        <v>107</v>
      </c>
      <c r="F838" s="135" t="s">
        <v>866</v>
      </c>
      <c r="G838" s="136">
        <v>918686</v>
      </c>
      <c r="H838" s="137" t="s">
        <v>103</v>
      </c>
      <c r="I838" s="136">
        <v>73495</v>
      </c>
      <c r="J838" s="147">
        <v>992181</v>
      </c>
      <c r="K838" s="135" t="s">
        <v>108</v>
      </c>
      <c r="L838" s="135" t="s">
        <v>109</v>
      </c>
      <c r="M838" s="130" t="str">
        <f>+VLOOKUP(D838,[5]CHECK!D$2:M$1028,10,0)</f>
        <v>đã thanh toán 17.01.2025</v>
      </c>
    </row>
    <row r="839" spans="1:13" x14ac:dyDescent="0.25">
      <c r="A839" s="140">
        <v>2024</v>
      </c>
      <c r="B839" s="146">
        <v>45650</v>
      </c>
      <c r="C839" s="135" t="s">
        <v>1575</v>
      </c>
      <c r="D839" s="135">
        <v>73401</v>
      </c>
      <c r="E839" s="135" t="s">
        <v>107</v>
      </c>
      <c r="F839" s="135" t="s">
        <v>390</v>
      </c>
      <c r="G839" s="136">
        <v>2266510</v>
      </c>
      <c r="H839" s="137" t="s">
        <v>103</v>
      </c>
      <c r="I839" s="136">
        <v>181321</v>
      </c>
      <c r="J839" s="147">
        <v>2447831</v>
      </c>
      <c r="K839" s="135" t="s">
        <v>390</v>
      </c>
      <c r="L839" s="135" t="s">
        <v>391</v>
      </c>
      <c r="M839" s="130" t="str">
        <f>+VLOOKUP(D839,[5]CHECK!D$2:M$1028,10,0)</f>
        <v>đã thanh toán 17.01.2025</v>
      </c>
    </row>
    <row r="840" spans="1:13" x14ac:dyDescent="0.25">
      <c r="A840" s="140">
        <v>2024</v>
      </c>
      <c r="B840" s="146">
        <v>45650</v>
      </c>
      <c r="C840" s="135" t="s">
        <v>1576</v>
      </c>
      <c r="D840" s="135">
        <v>73402</v>
      </c>
      <c r="E840" s="135" t="s">
        <v>107</v>
      </c>
      <c r="F840" s="135" t="s">
        <v>421</v>
      </c>
      <c r="G840" s="136">
        <v>1060500</v>
      </c>
      <c r="H840" s="137" t="s">
        <v>103</v>
      </c>
      <c r="I840" s="136">
        <v>84840</v>
      </c>
      <c r="J840" s="147">
        <v>1145340</v>
      </c>
      <c r="K840" s="135" t="s">
        <v>421</v>
      </c>
      <c r="L840" s="135" t="s">
        <v>422</v>
      </c>
      <c r="M840" s="130" t="str">
        <f>+VLOOKUP(D840,[5]CHECK!D$2:M$1028,10,0)</f>
        <v>đã thanh toán 23.01.2025</v>
      </c>
    </row>
    <row r="841" spans="1:13" x14ac:dyDescent="0.25">
      <c r="A841" s="140">
        <v>2024</v>
      </c>
      <c r="B841" s="146">
        <v>45650</v>
      </c>
      <c r="C841" s="135" t="s">
        <v>1577</v>
      </c>
      <c r="D841" s="135">
        <v>73403</v>
      </c>
      <c r="E841" s="135" t="s">
        <v>107</v>
      </c>
      <c r="F841" s="135" t="s">
        <v>721</v>
      </c>
      <c r="G841" s="136">
        <v>2121000</v>
      </c>
      <c r="H841" s="137" t="s">
        <v>103</v>
      </c>
      <c r="I841" s="136">
        <v>169680</v>
      </c>
      <c r="J841" s="147">
        <v>2290680</v>
      </c>
      <c r="K841" s="135" t="s">
        <v>721</v>
      </c>
      <c r="L841" s="135" t="s">
        <v>722</v>
      </c>
      <c r="M841" s="130" t="str">
        <f>+VLOOKUP(D841,[5]CHECK!D$2:M$1028,10,0)</f>
        <v>đã thanh toán 23.01.2025</v>
      </c>
    </row>
    <row r="842" spans="1:13" x14ac:dyDescent="0.25">
      <c r="A842" s="140">
        <v>2024</v>
      </c>
      <c r="B842" s="146">
        <v>45650</v>
      </c>
      <c r="C842" s="135" t="s">
        <v>1578</v>
      </c>
      <c r="D842" s="135">
        <v>73404</v>
      </c>
      <c r="E842" s="135" t="s">
        <v>107</v>
      </c>
      <c r="F842" s="135" t="s">
        <v>435</v>
      </c>
      <c r="G842" s="136">
        <v>530250</v>
      </c>
      <c r="H842" s="137" t="s">
        <v>103</v>
      </c>
      <c r="I842" s="136">
        <v>42420</v>
      </c>
      <c r="J842" s="147">
        <v>572670</v>
      </c>
      <c r="K842" s="135" t="s">
        <v>435</v>
      </c>
      <c r="L842" s="135" t="s">
        <v>436</v>
      </c>
      <c r="M842" s="130" t="str">
        <f>+VLOOKUP(D842,[5]CHECK!D$2:M$1028,10,0)</f>
        <v>đã thanh toán 23.01.2025</v>
      </c>
    </row>
    <row r="843" spans="1:13" x14ac:dyDescent="0.25">
      <c r="A843" s="140">
        <v>2024</v>
      </c>
      <c r="B843" s="146">
        <v>45650</v>
      </c>
      <c r="C843" s="135" t="s">
        <v>1579</v>
      </c>
      <c r="D843" s="135">
        <v>73405</v>
      </c>
      <c r="E843" s="135" t="s">
        <v>107</v>
      </c>
      <c r="F843" s="135" t="s">
        <v>399</v>
      </c>
      <c r="G843" s="136">
        <v>1060500</v>
      </c>
      <c r="H843" s="137" t="s">
        <v>103</v>
      </c>
      <c r="I843" s="136">
        <v>84840</v>
      </c>
      <c r="J843" s="147">
        <v>1145340</v>
      </c>
      <c r="K843" s="135" t="s">
        <v>399</v>
      </c>
      <c r="L843" s="135" t="s">
        <v>400</v>
      </c>
      <c r="M843" s="130" t="str">
        <f>+VLOOKUP(D843,[5]CHECK!D$2:M$1028,10,0)</f>
        <v>đã thanh toán 23.01.2025</v>
      </c>
    </row>
    <row r="844" spans="1:13" x14ac:dyDescent="0.25">
      <c r="A844" s="140">
        <v>2024</v>
      </c>
      <c r="B844" s="146">
        <v>45650</v>
      </c>
      <c r="C844" s="135" t="s">
        <v>1580</v>
      </c>
      <c r="D844" s="135">
        <v>73406</v>
      </c>
      <c r="E844" s="135" t="s">
        <v>107</v>
      </c>
      <c r="F844" s="135" t="s">
        <v>178</v>
      </c>
      <c r="G844" s="136">
        <v>1517775</v>
      </c>
      <c r="H844" s="137" t="s">
        <v>103</v>
      </c>
      <c r="I844" s="136">
        <v>121422</v>
      </c>
      <c r="J844" s="147">
        <v>1639197</v>
      </c>
      <c r="K844" s="135" t="s">
        <v>178</v>
      </c>
      <c r="L844" s="135" t="s">
        <v>179</v>
      </c>
      <c r="M844" s="130" t="str">
        <f>+VLOOKUP(D844,[5]CHECK!D$2:M$1028,10,0)</f>
        <v>đã thanh toán 17.01.2025</v>
      </c>
    </row>
    <row r="845" spans="1:13" x14ac:dyDescent="0.25">
      <c r="A845" s="140">
        <v>2024</v>
      </c>
      <c r="B845" s="146">
        <v>45650</v>
      </c>
      <c r="C845" s="135" t="s">
        <v>1581</v>
      </c>
      <c r="D845" s="135">
        <v>73407</v>
      </c>
      <c r="E845" s="135" t="s">
        <v>107</v>
      </c>
      <c r="F845" s="135" t="s">
        <v>405</v>
      </c>
      <c r="G845" s="136">
        <v>1970440</v>
      </c>
      <c r="H845" s="137" t="s">
        <v>103</v>
      </c>
      <c r="I845" s="136">
        <v>157635</v>
      </c>
      <c r="J845" s="147">
        <v>2128075</v>
      </c>
      <c r="K845" s="135" t="s">
        <v>405</v>
      </c>
      <c r="L845" s="135" t="s">
        <v>406</v>
      </c>
      <c r="M845" s="130" t="str">
        <f>+VLOOKUP(D845,[5]CHECK!D$2:M$1028,10,0)</f>
        <v>đã thanh toán 17.01.2025</v>
      </c>
    </row>
    <row r="846" spans="1:13" x14ac:dyDescent="0.25">
      <c r="A846" s="140">
        <v>2024</v>
      </c>
      <c r="B846" s="146">
        <v>45650</v>
      </c>
      <c r="C846" s="135" t="s">
        <v>1582</v>
      </c>
      <c r="D846" s="135">
        <v>73408</v>
      </c>
      <c r="E846" s="135" t="s">
        <v>107</v>
      </c>
      <c r="F846" s="135" t="s">
        <v>399</v>
      </c>
      <c r="G846" s="136">
        <v>1110580</v>
      </c>
      <c r="H846" s="137" t="s">
        <v>103</v>
      </c>
      <c r="I846" s="136">
        <v>88846</v>
      </c>
      <c r="J846" s="147">
        <v>1199426</v>
      </c>
      <c r="K846" s="135" t="s">
        <v>399</v>
      </c>
      <c r="L846" s="135" t="s">
        <v>400</v>
      </c>
      <c r="M846" s="130" t="str">
        <f>+VLOOKUP(D846,[5]CHECK!D$2:M$1028,10,0)</f>
        <v>đã thanh toán 17.01.2025</v>
      </c>
    </row>
    <row r="847" spans="1:13" x14ac:dyDescent="0.25">
      <c r="A847" s="140">
        <v>2024</v>
      </c>
      <c r="B847" s="146">
        <v>45650</v>
      </c>
      <c r="C847" s="135" t="s">
        <v>1583</v>
      </c>
      <c r="D847" s="135">
        <v>73409</v>
      </c>
      <c r="E847" s="135" t="s">
        <v>107</v>
      </c>
      <c r="F847" s="135" t="s">
        <v>402</v>
      </c>
      <c r="G847" s="136">
        <v>1970440</v>
      </c>
      <c r="H847" s="137" t="s">
        <v>103</v>
      </c>
      <c r="I847" s="136">
        <v>157635</v>
      </c>
      <c r="J847" s="147">
        <v>2128075</v>
      </c>
      <c r="K847" s="135" t="s">
        <v>402</v>
      </c>
      <c r="L847" s="135" t="s">
        <v>403</v>
      </c>
      <c r="M847" s="130" t="str">
        <f>+VLOOKUP(D847,[5]CHECK!D$2:M$1028,10,0)</f>
        <v>đã thanh toán 17.01.2025</v>
      </c>
    </row>
    <row r="848" spans="1:13" x14ac:dyDescent="0.25">
      <c r="A848" s="140">
        <v>2024</v>
      </c>
      <c r="B848" s="146">
        <v>45650</v>
      </c>
      <c r="C848" s="135" t="s">
        <v>1584</v>
      </c>
      <c r="D848" s="135">
        <v>73410</v>
      </c>
      <c r="E848" s="135" t="s">
        <v>107</v>
      </c>
      <c r="F848" s="135" t="s">
        <v>424</v>
      </c>
      <c r="G848" s="136">
        <v>962485</v>
      </c>
      <c r="H848" s="137" t="s">
        <v>103</v>
      </c>
      <c r="I848" s="136">
        <v>76999</v>
      </c>
      <c r="J848" s="147">
        <v>1039484</v>
      </c>
      <c r="K848" s="135" t="s">
        <v>424</v>
      </c>
      <c r="L848" s="135" t="s">
        <v>425</v>
      </c>
      <c r="M848" s="130" t="str">
        <f>+VLOOKUP(D848,[5]CHECK!D$2:M$1028,10,0)</f>
        <v>đã thanh toán 17.01.2025</v>
      </c>
    </row>
    <row r="849" spans="1:13" x14ac:dyDescent="0.25">
      <c r="A849" s="140">
        <v>2024</v>
      </c>
      <c r="B849" s="146">
        <v>45650</v>
      </c>
      <c r="C849" s="135" t="s">
        <v>1585</v>
      </c>
      <c r="D849" s="135">
        <v>73411</v>
      </c>
      <c r="E849" s="135" t="s">
        <v>107</v>
      </c>
      <c r="F849" s="135" t="s">
        <v>902</v>
      </c>
      <c r="G849" s="136">
        <v>555290</v>
      </c>
      <c r="H849" s="137" t="s">
        <v>103</v>
      </c>
      <c r="I849" s="136">
        <v>44423</v>
      </c>
      <c r="J849" s="147">
        <v>599713</v>
      </c>
      <c r="K849" s="135" t="s">
        <v>393</v>
      </c>
      <c r="L849" s="135" t="s">
        <v>394</v>
      </c>
      <c r="M849" s="130" t="str">
        <f>+VLOOKUP(D849,[5]CHECK!D$2:M$1028,10,0)</f>
        <v>đã thanh toán 17.01.2025</v>
      </c>
    </row>
    <row r="850" spans="1:13" x14ac:dyDescent="0.25">
      <c r="A850" s="140">
        <v>2024</v>
      </c>
      <c r="B850" s="146">
        <v>45650</v>
      </c>
      <c r="C850" s="135" t="s">
        <v>1586</v>
      </c>
      <c r="D850" s="135">
        <v>73412</v>
      </c>
      <c r="E850" s="135" t="s">
        <v>107</v>
      </c>
      <c r="F850" s="135" t="s">
        <v>721</v>
      </c>
      <c r="G850" s="136">
        <v>4078280</v>
      </c>
      <c r="H850" s="137" t="s">
        <v>103</v>
      </c>
      <c r="I850" s="136">
        <v>326262</v>
      </c>
      <c r="J850" s="147">
        <v>4404542</v>
      </c>
      <c r="K850" s="135" t="s">
        <v>721</v>
      </c>
      <c r="L850" s="135" t="s">
        <v>722</v>
      </c>
      <c r="M850" s="130" t="str">
        <f>+VLOOKUP(D850,[5]CHECK!D$2:M$1028,10,0)</f>
        <v>đã thanh toán 17.01.2025</v>
      </c>
    </row>
    <row r="851" spans="1:13" x14ac:dyDescent="0.25">
      <c r="A851" s="140">
        <v>2024</v>
      </c>
      <c r="B851" s="146">
        <v>45650</v>
      </c>
      <c r="C851" s="135" t="s">
        <v>1587</v>
      </c>
      <c r="D851" s="135">
        <v>73413</v>
      </c>
      <c r="E851" s="135" t="s">
        <v>107</v>
      </c>
      <c r="F851" s="135" t="s">
        <v>411</v>
      </c>
      <c r="G851" s="136">
        <v>5074690</v>
      </c>
      <c r="H851" s="137" t="s">
        <v>103</v>
      </c>
      <c r="I851" s="136">
        <v>405975</v>
      </c>
      <c r="J851" s="147">
        <v>5480665</v>
      </c>
      <c r="K851" s="135" t="s">
        <v>411</v>
      </c>
      <c r="L851" s="135" t="s">
        <v>412</v>
      </c>
      <c r="M851" s="130" t="str">
        <f>+VLOOKUP(D851,[5]CHECK!D$2:M$1028,10,0)</f>
        <v>đã thanh toán 17.01.2025</v>
      </c>
    </row>
    <row r="852" spans="1:13" x14ac:dyDescent="0.25">
      <c r="A852" s="140">
        <v>2024</v>
      </c>
      <c r="B852" s="146">
        <v>45650</v>
      </c>
      <c r="C852" s="135" t="s">
        <v>1588</v>
      </c>
      <c r="D852" s="135">
        <v>73414</v>
      </c>
      <c r="E852" s="135" t="s">
        <v>107</v>
      </c>
      <c r="F852" s="135" t="s">
        <v>408</v>
      </c>
      <c r="G852" s="136">
        <v>3904525</v>
      </c>
      <c r="H852" s="137" t="s">
        <v>103</v>
      </c>
      <c r="I852" s="136">
        <v>312362</v>
      </c>
      <c r="J852" s="147">
        <v>4216887</v>
      </c>
      <c r="K852" s="135" t="s">
        <v>408</v>
      </c>
      <c r="L852" s="135" t="s">
        <v>409</v>
      </c>
      <c r="M852" s="130" t="str">
        <f>+VLOOKUP(D852,[5]CHECK!D$2:M$1028,10,0)</f>
        <v>đã thanh toán 17.01.2025</v>
      </c>
    </row>
    <row r="853" spans="1:13" x14ac:dyDescent="0.25">
      <c r="A853" s="140">
        <v>2024</v>
      </c>
      <c r="B853" s="146">
        <v>45650</v>
      </c>
      <c r="C853" s="135" t="s">
        <v>1589</v>
      </c>
      <c r="D853" s="135">
        <v>73415</v>
      </c>
      <c r="E853" s="135" t="s">
        <v>107</v>
      </c>
      <c r="F853" s="135" t="s">
        <v>421</v>
      </c>
      <c r="G853" s="136">
        <v>5614940</v>
      </c>
      <c r="H853" s="137" t="s">
        <v>103</v>
      </c>
      <c r="I853" s="136">
        <v>449195</v>
      </c>
      <c r="J853" s="147">
        <v>6064135</v>
      </c>
      <c r="K853" s="135" t="s">
        <v>421</v>
      </c>
      <c r="L853" s="135" t="s">
        <v>422</v>
      </c>
      <c r="M853" s="130" t="str">
        <f>+VLOOKUP(D853,[5]CHECK!D$2:M$1028,10,0)</f>
        <v>đã thanh toán 17.01.2025</v>
      </c>
    </row>
    <row r="854" spans="1:13" x14ac:dyDescent="0.25">
      <c r="A854" s="140">
        <v>2024</v>
      </c>
      <c r="B854" s="146">
        <v>45651</v>
      </c>
      <c r="C854" s="135" t="s">
        <v>1590</v>
      </c>
      <c r="D854" s="135">
        <v>2529</v>
      </c>
      <c r="E854" s="135" t="s">
        <v>1081</v>
      </c>
      <c r="F854" s="135" t="s">
        <v>1591</v>
      </c>
      <c r="G854" s="136">
        <v>-547481</v>
      </c>
      <c r="H854" s="137" t="s">
        <v>103</v>
      </c>
      <c r="I854" s="136">
        <v>-43798</v>
      </c>
      <c r="J854" s="147">
        <v>-591279</v>
      </c>
      <c r="K854" s="135" t="s">
        <v>108</v>
      </c>
      <c r="L854" s="135" t="s">
        <v>109</v>
      </c>
      <c r="M854" s="130" t="s">
        <v>1800</v>
      </c>
    </row>
    <row r="855" spans="1:13" x14ac:dyDescent="0.25">
      <c r="A855" s="140">
        <v>2024</v>
      </c>
      <c r="B855" s="146">
        <v>45651</v>
      </c>
      <c r="C855" s="135" t="s">
        <v>1592</v>
      </c>
      <c r="D855" s="135">
        <v>73429</v>
      </c>
      <c r="E855" s="135" t="s">
        <v>107</v>
      </c>
      <c r="F855" s="135" t="s">
        <v>519</v>
      </c>
      <c r="G855" s="136">
        <v>1060500</v>
      </c>
      <c r="H855" s="137" t="s">
        <v>103</v>
      </c>
      <c r="I855" s="136">
        <v>84840</v>
      </c>
      <c r="J855" s="147">
        <v>1145340</v>
      </c>
      <c r="K855" s="135" t="s">
        <v>519</v>
      </c>
      <c r="L855" s="135" t="s">
        <v>520</v>
      </c>
      <c r="M855" s="130" t="str">
        <f>+VLOOKUP(D855,[5]CHECK!D$2:M$1028,10,0)</f>
        <v>đã thanh toán 23.01.2025</v>
      </c>
    </row>
    <row r="856" spans="1:13" x14ac:dyDescent="0.25">
      <c r="A856" s="140">
        <v>2024</v>
      </c>
      <c r="B856" s="146">
        <v>45651</v>
      </c>
      <c r="C856" s="135" t="s">
        <v>1593</v>
      </c>
      <c r="D856" s="135">
        <v>73430</v>
      </c>
      <c r="E856" s="135" t="s">
        <v>107</v>
      </c>
      <c r="F856" s="135" t="s">
        <v>354</v>
      </c>
      <c r="G856" s="136">
        <v>3085920</v>
      </c>
      <c r="H856" s="137" t="s">
        <v>103</v>
      </c>
      <c r="I856" s="136">
        <v>246874</v>
      </c>
      <c r="J856" s="147">
        <v>3332794</v>
      </c>
      <c r="K856" s="135" t="s">
        <v>355</v>
      </c>
      <c r="L856" s="135" t="s">
        <v>356</v>
      </c>
      <c r="M856" s="130" t="str">
        <f>+VLOOKUP(D856,[5]CHECK!D$2:M$1028,10,0)</f>
        <v>đã thanh toán 17.01.2025</v>
      </c>
    </row>
    <row r="857" spans="1:13" x14ac:dyDescent="0.25">
      <c r="A857" s="140">
        <v>2024</v>
      </c>
      <c r="B857" s="146">
        <v>45651</v>
      </c>
      <c r="C857" s="135" t="s">
        <v>1594</v>
      </c>
      <c r="D857" s="135">
        <v>73433</v>
      </c>
      <c r="E857" s="135" t="s">
        <v>107</v>
      </c>
      <c r="F857" s="135" t="s">
        <v>223</v>
      </c>
      <c r="G857" s="136">
        <v>910665</v>
      </c>
      <c r="H857" s="137" t="s">
        <v>103</v>
      </c>
      <c r="I857" s="136">
        <v>72853</v>
      </c>
      <c r="J857" s="147">
        <v>983518</v>
      </c>
      <c r="K857" s="135" t="s">
        <v>224</v>
      </c>
      <c r="L857" s="135" t="s">
        <v>225</v>
      </c>
      <c r="M857" s="130" t="str">
        <f>+VLOOKUP(D857,[5]CHECK!D$2:M$1028,10,0)</f>
        <v>đã thanh toán 17.01.2025</v>
      </c>
    </row>
    <row r="858" spans="1:13" x14ac:dyDescent="0.25">
      <c r="A858" s="140">
        <v>2024</v>
      </c>
      <c r="B858" s="146">
        <v>45651</v>
      </c>
      <c r="C858" s="135" t="s">
        <v>1595</v>
      </c>
      <c r="D858" s="135">
        <v>73434</v>
      </c>
      <c r="E858" s="135" t="s">
        <v>107</v>
      </c>
      <c r="F858" s="135" t="s">
        <v>1120</v>
      </c>
      <c r="G858" s="136">
        <v>1373370</v>
      </c>
      <c r="H858" s="137" t="s">
        <v>103</v>
      </c>
      <c r="I858" s="136">
        <v>109870</v>
      </c>
      <c r="J858" s="147">
        <v>1483240</v>
      </c>
      <c r="K858" s="135" t="s">
        <v>224</v>
      </c>
      <c r="L858" s="135" t="s">
        <v>225</v>
      </c>
      <c r="M858" s="130" t="str">
        <f>+VLOOKUP(D858,[5]CHECK!D$2:M$1028,10,0)</f>
        <v>đã thanh toán 17.01.2025</v>
      </c>
    </row>
    <row r="859" spans="1:13" x14ac:dyDescent="0.25">
      <c r="A859" s="140">
        <v>2024</v>
      </c>
      <c r="B859" s="146">
        <v>45651</v>
      </c>
      <c r="C859" s="135" t="s">
        <v>1596</v>
      </c>
      <c r="D859" s="135">
        <v>73437</v>
      </c>
      <c r="E859" s="135" t="s">
        <v>107</v>
      </c>
      <c r="F859" s="135" t="s">
        <v>1060</v>
      </c>
      <c r="G859" s="136">
        <v>1236130</v>
      </c>
      <c r="H859" s="137" t="s">
        <v>103</v>
      </c>
      <c r="I859" s="136">
        <v>98890</v>
      </c>
      <c r="J859" s="147">
        <v>1335020</v>
      </c>
      <c r="K859" s="135" t="s">
        <v>1060</v>
      </c>
      <c r="L859" s="135" t="s">
        <v>1061</v>
      </c>
      <c r="M859" s="130" t="str">
        <f>+VLOOKUP(D859,[5]CHECK!D$2:M$1028,10,0)</f>
        <v>đã thanh toán 17.01.2025</v>
      </c>
    </row>
    <row r="860" spans="1:13" x14ac:dyDescent="0.25">
      <c r="A860" s="140">
        <v>2024</v>
      </c>
      <c r="B860" s="146">
        <v>45651</v>
      </c>
      <c r="C860" s="135" t="s">
        <v>1597</v>
      </c>
      <c r="D860" s="135">
        <v>73441</v>
      </c>
      <c r="E860" s="135" t="s">
        <v>107</v>
      </c>
      <c r="F860" s="135" t="s">
        <v>553</v>
      </c>
      <c r="G860" s="136">
        <v>370839</v>
      </c>
      <c r="H860" s="137" t="s">
        <v>103</v>
      </c>
      <c r="I860" s="136">
        <v>29667</v>
      </c>
      <c r="J860" s="147">
        <v>400506</v>
      </c>
      <c r="K860" s="135" t="s">
        <v>104</v>
      </c>
      <c r="L860" s="135" t="s">
        <v>105</v>
      </c>
      <c r="M860" s="130" t="str">
        <f>+VLOOKUP(D860,[5]CHECK!D$2:M$1028,10,0)</f>
        <v>đã thanh toán 17.01.2025</v>
      </c>
    </row>
    <row r="861" spans="1:13" x14ac:dyDescent="0.25">
      <c r="A861" s="140">
        <v>2024</v>
      </c>
      <c r="B861" s="146">
        <v>45651</v>
      </c>
      <c r="C861" s="135" t="s">
        <v>1598</v>
      </c>
      <c r="D861" s="135">
        <v>73442</v>
      </c>
      <c r="E861" s="135" t="s">
        <v>107</v>
      </c>
      <c r="F861" s="135" t="s">
        <v>736</v>
      </c>
      <c r="G861" s="136">
        <v>937598</v>
      </c>
      <c r="H861" s="137" t="s">
        <v>103</v>
      </c>
      <c r="I861" s="136">
        <v>75008</v>
      </c>
      <c r="J861" s="147">
        <v>1012606</v>
      </c>
      <c r="K861" s="135" t="s">
        <v>104</v>
      </c>
      <c r="L861" s="135" t="s">
        <v>105</v>
      </c>
      <c r="M861" s="130" t="str">
        <f>+VLOOKUP(D861,[5]CHECK!D$2:M$1028,10,0)</f>
        <v>đã thanh toán 17.01.2025</v>
      </c>
    </row>
    <row r="862" spans="1:13" x14ac:dyDescent="0.25">
      <c r="A862" s="140">
        <v>2024</v>
      </c>
      <c r="B862" s="146">
        <v>45651</v>
      </c>
      <c r="C862" s="135" t="s">
        <v>1599</v>
      </c>
      <c r="D862" s="135">
        <v>73443</v>
      </c>
      <c r="E862" s="135" t="s">
        <v>107</v>
      </c>
      <c r="F862" s="135" t="s">
        <v>546</v>
      </c>
      <c r="G862" s="136">
        <v>3169290</v>
      </c>
      <c r="H862" s="137" t="s">
        <v>103</v>
      </c>
      <c r="I862" s="136">
        <v>253543</v>
      </c>
      <c r="J862" s="147">
        <v>3422833</v>
      </c>
      <c r="K862" s="135" t="s">
        <v>546</v>
      </c>
      <c r="L862" s="135" t="s">
        <v>547</v>
      </c>
      <c r="M862" s="130" t="str">
        <f>+VLOOKUP(D862,[5]CHECK!D$2:M$1028,10,0)</f>
        <v>đã thanh toán 17.01.2025</v>
      </c>
    </row>
    <row r="863" spans="1:13" x14ac:dyDescent="0.25">
      <c r="A863" s="140">
        <v>2024</v>
      </c>
      <c r="B863" s="146">
        <v>45651</v>
      </c>
      <c r="C863" s="135" t="s">
        <v>1600</v>
      </c>
      <c r="D863" s="135">
        <v>73445</v>
      </c>
      <c r="E863" s="135" t="s">
        <v>107</v>
      </c>
      <c r="F863" s="135" t="s">
        <v>941</v>
      </c>
      <c r="G863" s="136">
        <v>470980</v>
      </c>
      <c r="H863" s="137" t="s">
        <v>103</v>
      </c>
      <c r="I863" s="136">
        <v>37678</v>
      </c>
      <c r="J863" s="147">
        <v>508658</v>
      </c>
      <c r="K863" s="135" t="s">
        <v>104</v>
      </c>
      <c r="L863" s="135" t="s">
        <v>105</v>
      </c>
      <c r="M863" s="130" t="str">
        <f>+VLOOKUP(D863,[5]CHECK!D$2:M$1028,10,0)</f>
        <v>đã thanh toán 17.01.2025</v>
      </c>
    </row>
    <row r="864" spans="1:13" x14ac:dyDescent="0.25">
      <c r="A864" s="140">
        <v>2024</v>
      </c>
      <c r="B864" s="146">
        <v>45651</v>
      </c>
      <c r="C864" s="135" t="s">
        <v>1601</v>
      </c>
      <c r="D864" s="135">
        <v>73447</v>
      </c>
      <c r="E864" s="135" t="s">
        <v>107</v>
      </c>
      <c r="F864" s="135" t="s">
        <v>1602</v>
      </c>
      <c r="G864" s="136">
        <v>727814</v>
      </c>
      <c r="H864" s="137" t="s">
        <v>103</v>
      </c>
      <c r="I864" s="136">
        <v>58225</v>
      </c>
      <c r="J864" s="147">
        <v>786039</v>
      </c>
      <c r="K864" s="135" t="s">
        <v>104</v>
      </c>
      <c r="L864" s="135" t="s">
        <v>105</v>
      </c>
      <c r="M864" s="130" t="str">
        <f>+VLOOKUP(D864,[5]CHECK!D$2:M$1028,10,0)</f>
        <v>đã thanh toán 17.01.2025</v>
      </c>
    </row>
    <row r="865" spans="1:13" x14ac:dyDescent="0.25">
      <c r="A865" s="140">
        <v>2024</v>
      </c>
      <c r="B865" s="146">
        <v>45651</v>
      </c>
      <c r="C865" s="135" t="s">
        <v>1603</v>
      </c>
      <c r="D865" s="135">
        <v>73461</v>
      </c>
      <c r="E865" s="135" t="s">
        <v>107</v>
      </c>
      <c r="F865" s="135" t="s">
        <v>708</v>
      </c>
      <c r="G865" s="136">
        <v>371250</v>
      </c>
      <c r="H865" s="137" t="s">
        <v>103</v>
      </c>
      <c r="I865" s="136">
        <v>29700</v>
      </c>
      <c r="J865" s="147">
        <v>400950</v>
      </c>
      <c r="K865" s="135" t="s">
        <v>104</v>
      </c>
      <c r="L865" s="135" t="s">
        <v>105</v>
      </c>
      <c r="M865" s="130" t="str">
        <f>+VLOOKUP(D865,[5]CHECK!D$2:M$1028,10,0)</f>
        <v>đã thanh toán 17.01.2025</v>
      </c>
    </row>
    <row r="866" spans="1:13" x14ac:dyDescent="0.25">
      <c r="A866" s="140">
        <v>2024</v>
      </c>
      <c r="B866" s="146">
        <v>45651</v>
      </c>
      <c r="C866" s="135" t="s">
        <v>1604</v>
      </c>
      <c r="D866" s="135">
        <v>73462</v>
      </c>
      <c r="E866" s="135" t="s">
        <v>107</v>
      </c>
      <c r="F866" s="135" t="s">
        <v>775</v>
      </c>
      <c r="G866" s="136">
        <v>778252</v>
      </c>
      <c r="H866" s="137" t="s">
        <v>103</v>
      </c>
      <c r="I866" s="136">
        <v>62260</v>
      </c>
      <c r="J866" s="147">
        <v>840512</v>
      </c>
      <c r="K866" s="135" t="s">
        <v>104</v>
      </c>
      <c r="L866" s="135" t="s">
        <v>105</v>
      </c>
      <c r="M866" s="130" t="str">
        <f>+VLOOKUP(D866,[5]CHECK!D$2:M$1028,10,0)</f>
        <v>đã thanh toán 17.01.2025</v>
      </c>
    </row>
    <row r="867" spans="1:13" x14ac:dyDescent="0.25">
      <c r="A867" s="140">
        <v>2024</v>
      </c>
      <c r="B867" s="146">
        <v>45651</v>
      </c>
      <c r="C867" s="135" t="s">
        <v>1605</v>
      </c>
      <c r="D867" s="135">
        <v>73463</v>
      </c>
      <c r="E867" s="135" t="s">
        <v>107</v>
      </c>
      <c r="F867" s="135" t="s">
        <v>1403</v>
      </c>
      <c r="G867" s="136">
        <v>443043</v>
      </c>
      <c r="H867" s="137" t="s">
        <v>103</v>
      </c>
      <c r="I867" s="136">
        <v>35443</v>
      </c>
      <c r="J867" s="147">
        <v>478486</v>
      </c>
      <c r="K867" s="135" t="s">
        <v>104</v>
      </c>
      <c r="L867" s="135" t="s">
        <v>105</v>
      </c>
      <c r="M867" s="130" t="str">
        <f>+VLOOKUP(D867,[5]CHECK!D$2:M$1028,10,0)</f>
        <v>đã thanh toán 17.01.2025</v>
      </c>
    </row>
    <row r="868" spans="1:13" x14ac:dyDescent="0.25">
      <c r="A868" s="140">
        <v>2024</v>
      </c>
      <c r="B868" s="146">
        <v>45651</v>
      </c>
      <c r="C868" s="135" t="s">
        <v>1606</v>
      </c>
      <c r="D868" s="135">
        <v>73465</v>
      </c>
      <c r="E868" s="135" t="s">
        <v>107</v>
      </c>
      <c r="F868" s="135" t="s">
        <v>1607</v>
      </c>
      <c r="G868" s="136">
        <v>721905</v>
      </c>
      <c r="H868" s="137" t="s">
        <v>103</v>
      </c>
      <c r="I868" s="136">
        <v>57752</v>
      </c>
      <c r="J868" s="147">
        <v>779657</v>
      </c>
      <c r="K868" s="135" t="s">
        <v>104</v>
      </c>
      <c r="L868" s="135" t="s">
        <v>105</v>
      </c>
      <c r="M868" s="130" t="str">
        <f>+VLOOKUP(D868,[5]CHECK!D$2:M$1028,10,0)</f>
        <v>đã thanh toán 17.01.2025</v>
      </c>
    </row>
    <row r="869" spans="1:13" x14ac:dyDescent="0.25">
      <c r="A869" s="140">
        <v>2024</v>
      </c>
      <c r="B869" s="146">
        <v>45651</v>
      </c>
      <c r="C869" s="135" t="s">
        <v>1608</v>
      </c>
      <c r="D869" s="135">
        <v>73487</v>
      </c>
      <c r="E869" s="135" t="s">
        <v>107</v>
      </c>
      <c r="F869" s="135" t="s">
        <v>584</v>
      </c>
      <c r="G869" s="136">
        <v>530250</v>
      </c>
      <c r="H869" s="137" t="s">
        <v>103</v>
      </c>
      <c r="I869" s="136">
        <v>42420</v>
      </c>
      <c r="J869" s="147">
        <v>572670</v>
      </c>
      <c r="K869" s="135" t="s">
        <v>584</v>
      </c>
      <c r="L869" s="135" t="s">
        <v>585</v>
      </c>
      <c r="M869" s="130" t="str">
        <f>+VLOOKUP(D869,[5]CHECK!D$2:M$1028,10,0)</f>
        <v>đã thanh toán 23.01.2025</v>
      </c>
    </row>
    <row r="870" spans="1:13" x14ac:dyDescent="0.25">
      <c r="A870" s="140">
        <v>2024</v>
      </c>
      <c r="B870" s="146">
        <v>45651</v>
      </c>
      <c r="C870" s="135" t="s">
        <v>1609</v>
      </c>
      <c r="D870" s="135">
        <v>73488</v>
      </c>
      <c r="E870" s="135" t="s">
        <v>107</v>
      </c>
      <c r="F870" s="135" t="s">
        <v>581</v>
      </c>
      <c r="G870" s="136">
        <v>530250</v>
      </c>
      <c r="H870" s="137" t="s">
        <v>103</v>
      </c>
      <c r="I870" s="136">
        <v>42420</v>
      </c>
      <c r="J870" s="147">
        <v>572670</v>
      </c>
      <c r="K870" s="135" t="s">
        <v>581</v>
      </c>
      <c r="L870" s="135" t="s">
        <v>582</v>
      </c>
      <c r="M870" s="130" t="str">
        <f>+VLOOKUP(D870,[5]CHECK!D$2:M$1028,10,0)</f>
        <v>đã thanh toán 23.01.2025</v>
      </c>
    </row>
    <row r="871" spans="1:13" x14ac:dyDescent="0.25">
      <c r="A871" s="140">
        <v>2024</v>
      </c>
      <c r="B871" s="146">
        <v>45651</v>
      </c>
      <c r="C871" s="135" t="s">
        <v>1610</v>
      </c>
      <c r="D871" s="135">
        <v>73489</v>
      </c>
      <c r="E871" s="135" t="s">
        <v>107</v>
      </c>
      <c r="F871" s="135" t="s">
        <v>990</v>
      </c>
      <c r="G871" s="136">
        <v>1590750</v>
      </c>
      <c r="H871" s="137" t="s">
        <v>103</v>
      </c>
      <c r="I871" s="136">
        <v>127260</v>
      </c>
      <c r="J871" s="147">
        <v>1718010</v>
      </c>
      <c r="K871" s="135" t="s">
        <v>990</v>
      </c>
      <c r="L871" s="135" t="s">
        <v>991</v>
      </c>
      <c r="M871" s="130" t="str">
        <f>+VLOOKUP(D871,[5]CHECK!D$2:M$1028,10,0)</f>
        <v>đã thanh toán 23.01.2025</v>
      </c>
    </row>
    <row r="872" spans="1:13" x14ac:dyDescent="0.25">
      <c r="A872" s="140">
        <v>2024</v>
      </c>
      <c r="B872" s="146">
        <v>45651</v>
      </c>
      <c r="C872" s="135" t="s">
        <v>1611</v>
      </c>
      <c r="D872" s="135">
        <v>73490</v>
      </c>
      <c r="E872" s="135" t="s">
        <v>107</v>
      </c>
      <c r="F872" s="135" t="s">
        <v>591</v>
      </c>
      <c r="G872" s="136">
        <v>9277670</v>
      </c>
      <c r="H872" s="137" t="s">
        <v>103</v>
      </c>
      <c r="I872" s="136">
        <v>742214</v>
      </c>
      <c r="J872" s="147">
        <v>10019884</v>
      </c>
      <c r="K872" s="135" t="s">
        <v>591</v>
      </c>
      <c r="L872" s="135" t="s">
        <v>592</v>
      </c>
      <c r="M872" s="130" t="str">
        <f>+VLOOKUP(D872,[5]CHECK!D$2:M$1028,10,0)</f>
        <v>đã thanh toán 17.01.2025</v>
      </c>
    </row>
    <row r="873" spans="1:13" x14ac:dyDescent="0.25">
      <c r="A873" s="140">
        <v>2024</v>
      </c>
      <c r="B873" s="146">
        <v>45651</v>
      </c>
      <c r="C873" s="135" t="s">
        <v>1612</v>
      </c>
      <c r="D873" s="135">
        <v>73491</v>
      </c>
      <c r="E873" s="135" t="s">
        <v>107</v>
      </c>
      <c r="F873" s="135" t="s">
        <v>578</v>
      </c>
      <c r="G873" s="136">
        <v>1110580</v>
      </c>
      <c r="H873" s="137" t="s">
        <v>103</v>
      </c>
      <c r="I873" s="136">
        <v>88846</v>
      </c>
      <c r="J873" s="147">
        <v>1199426</v>
      </c>
      <c r="K873" s="135" t="s">
        <v>578</v>
      </c>
      <c r="L873" s="135" t="s">
        <v>579</v>
      </c>
      <c r="M873" s="130" t="str">
        <f>+VLOOKUP(D873,[5]CHECK!D$2:M$1028,10,0)</f>
        <v>đã thanh toán 17.01.2025</v>
      </c>
    </row>
    <row r="874" spans="1:13" x14ac:dyDescent="0.25">
      <c r="A874" s="140">
        <v>2024</v>
      </c>
      <c r="B874" s="146">
        <v>45651</v>
      </c>
      <c r="C874" s="135" t="s">
        <v>1613</v>
      </c>
      <c r="D874" s="135">
        <v>73492</v>
      </c>
      <c r="E874" s="135" t="s">
        <v>107</v>
      </c>
      <c r="F874" s="135" t="s">
        <v>287</v>
      </c>
      <c r="G874" s="136">
        <v>4365190</v>
      </c>
      <c r="H874" s="137" t="s">
        <v>103</v>
      </c>
      <c r="I874" s="136">
        <v>349215</v>
      </c>
      <c r="J874" s="147">
        <v>4714405</v>
      </c>
      <c r="K874" s="135" t="s">
        <v>287</v>
      </c>
      <c r="L874" s="135" t="s">
        <v>288</v>
      </c>
      <c r="M874" s="130" t="s">
        <v>1801</v>
      </c>
    </row>
    <row r="875" spans="1:13" x14ac:dyDescent="0.25">
      <c r="A875" s="140">
        <v>2024</v>
      </c>
      <c r="B875" s="146">
        <v>45651</v>
      </c>
      <c r="C875" s="135" t="s">
        <v>1614</v>
      </c>
      <c r="D875" s="135">
        <v>73493</v>
      </c>
      <c r="E875" s="135" t="s">
        <v>107</v>
      </c>
      <c r="F875" s="135" t="s">
        <v>600</v>
      </c>
      <c r="G875" s="136">
        <v>3206570</v>
      </c>
      <c r="H875" s="137" t="s">
        <v>103</v>
      </c>
      <c r="I875" s="136">
        <v>256526</v>
      </c>
      <c r="J875" s="147">
        <v>3463096</v>
      </c>
      <c r="K875" s="135" t="s">
        <v>600</v>
      </c>
      <c r="L875" s="135" t="s">
        <v>601</v>
      </c>
      <c r="M875" s="130" t="str">
        <f>+VLOOKUP(D875,[5]CHECK!D$2:M$1028,10,0)</f>
        <v>đã thanh toán 17.01.2025</v>
      </c>
    </row>
    <row r="876" spans="1:13" x14ac:dyDescent="0.25">
      <c r="A876" s="140">
        <v>2024</v>
      </c>
      <c r="B876" s="146">
        <v>45651</v>
      </c>
      <c r="C876" s="135" t="s">
        <v>1615</v>
      </c>
      <c r="D876" s="135">
        <v>73494</v>
      </c>
      <c r="E876" s="135" t="s">
        <v>107</v>
      </c>
      <c r="F876" s="135" t="s">
        <v>147</v>
      </c>
      <c r="G876" s="136">
        <v>3473890</v>
      </c>
      <c r="H876" s="137" t="s">
        <v>103</v>
      </c>
      <c r="I876" s="136">
        <v>277911</v>
      </c>
      <c r="J876" s="147">
        <v>3751801</v>
      </c>
      <c r="K876" s="135" t="s">
        <v>147</v>
      </c>
      <c r="L876" s="135" t="s">
        <v>148</v>
      </c>
      <c r="M876" s="130" t="str">
        <f>+VLOOKUP(D876,[5]CHECK!D$2:M$1028,10,0)</f>
        <v>đã thanh toán 17.01.2025</v>
      </c>
    </row>
    <row r="877" spans="1:13" x14ac:dyDescent="0.25">
      <c r="A877" s="140">
        <v>2024</v>
      </c>
      <c r="B877" s="146">
        <v>45651</v>
      </c>
      <c r="C877" s="135" t="s">
        <v>1616</v>
      </c>
      <c r="D877" s="135">
        <v>73495</v>
      </c>
      <c r="E877" s="135" t="s">
        <v>107</v>
      </c>
      <c r="F877" s="135" t="s">
        <v>1002</v>
      </c>
      <c r="G877" s="136">
        <v>3849940</v>
      </c>
      <c r="H877" s="137" t="s">
        <v>103</v>
      </c>
      <c r="I877" s="136">
        <v>307995</v>
      </c>
      <c r="J877" s="147">
        <v>4157935</v>
      </c>
      <c r="K877" s="135" t="s">
        <v>1002</v>
      </c>
      <c r="L877" s="135" t="s">
        <v>1003</v>
      </c>
      <c r="M877" s="130" t="str">
        <f>+VLOOKUP(D877,[5]CHECK!D$2:M$1028,10,0)</f>
        <v>đã thanh toán 17.01.2025</v>
      </c>
    </row>
    <row r="878" spans="1:13" x14ac:dyDescent="0.25">
      <c r="A878" s="140">
        <v>2024</v>
      </c>
      <c r="B878" s="146">
        <v>45651</v>
      </c>
      <c r="C878" s="135" t="s">
        <v>1617</v>
      </c>
      <c r="D878" s="135">
        <v>73496</v>
      </c>
      <c r="E878" s="135" t="s">
        <v>107</v>
      </c>
      <c r="F878" s="135" t="s">
        <v>581</v>
      </c>
      <c r="G878" s="136">
        <v>726000</v>
      </c>
      <c r="H878" s="137" t="s">
        <v>103</v>
      </c>
      <c r="I878" s="136">
        <v>58080</v>
      </c>
      <c r="J878" s="147">
        <v>784080</v>
      </c>
      <c r="K878" s="135" t="s">
        <v>581</v>
      </c>
      <c r="L878" s="135" t="s">
        <v>582</v>
      </c>
      <c r="M878" s="130" t="str">
        <f>+VLOOKUP(D878,[5]CHECK!D$2:M$1028,10,0)</f>
        <v>đã thanh toán 17.01.2025</v>
      </c>
    </row>
    <row r="879" spans="1:13" x14ac:dyDescent="0.25">
      <c r="A879" s="140">
        <v>2024</v>
      </c>
      <c r="B879" s="146">
        <v>45651</v>
      </c>
      <c r="C879" s="135" t="s">
        <v>1618</v>
      </c>
      <c r="D879" s="135">
        <v>73497</v>
      </c>
      <c r="E879" s="135" t="s">
        <v>107</v>
      </c>
      <c r="F879" s="135" t="s">
        <v>993</v>
      </c>
      <c r="G879" s="136">
        <v>555290</v>
      </c>
      <c r="H879" s="137" t="s">
        <v>103</v>
      </c>
      <c r="I879" s="136">
        <v>44423</v>
      </c>
      <c r="J879" s="147">
        <v>599713</v>
      </c>
      <c r="K879" s="135" t="s">
        <v>993</v>
      </c>
      <c r="L879" s="135" t="s">
        <v>994</v>
      </c>
      <c r="M879" s="130" t="str">
        <f>+VLOOKUP(D879,[5]CHECK!D$2:M$1028,10,0)</f>
        <v>đã thanh toán 17.01.2025</v>
      </c>
    </row>
    <row r="880" spans="1:13" x14ac:dyDescent="0.25">
      <c r="A880" s="140">
        <v>2024</v>
      </c>
      <c r="B880" s="146">
        <v>45651</v>
      </c>
      <c r="C880" s="135" t="s">
        <v>1619</v>
      </c>
      <c r="D880" s="135">
        <v>73498</v>
      </c>
      <c r="E880" s="135" t="s">
        <v>107</v>
      </c>
      <c r="F880" s="135" t="s">
        <v>584</v>
      </c>
      <c r="G880" s="136">
        <v>501820</v>
      </c>
      <c r="H880" s="137" t="s">
        <v>103</v>
      </c>
      <c r="I880" s="136">
        <v>40146</v>
      </c>
      <c r="J880" s="147">
        <v>541966</v>
      </c>
      <c r="K880" s="135" t="s">
        <v>584</v>
      </c>
      <c r="L880" s="135" t="s">
        <v>585</v>
      </c>
      <c r="M880" s="130" t="str">
        <f>+VLOOKUP(D880,[5]CHECK!D$2:M$1028,10,0)</f>
        <v>đã thanh toán 17.01.2025</v>
      </c>
    </row>
    <row r="881" spans="1:13" x14ac:dyDescent="0.25">
      <c r="A881" s="140">
        <v>2024</v>
      </c>
      <c r="B881" s="146">
        <v>45651</v>
      </c>
      <c r="C881" s="135" t="s">
        <v>1620</v>
      </c>
      <c r="D881" s="135">
        <v>73501</v>
      </c>
      <c r="E881" s="135" t="s">
        <v>107</v>
      </c>
      <c r="F881" s="135" t="s">
        <v>1139</v>
      </c>
      <c r="G881" s="136">
        <v>2327891</v>
      </c>
      <c r="H881" s="137" t="s">
        <v>103</v>
      </c>
      <c r="I881" s="136">
        <v>186231</v>
      </c>
      <c r="J881" s="147">
        <v>2514122</v>
      </c>
      <c r="K881" s="135" t="s">
        <v>108</v>
      </c>
      <c r="L881" s="135" t="s">
        <v>109</v>
      </c>
      <c r="M881" s="130" t="str">
        <f>+VLOOKUP(D881,[5]CHECK!D$2:M$1028,10,0)</f>
        <v>đã thanh toán 17.01.2025</v>
      </c>
    </row>
    <row r="882" spans="1:13" x14ac:dyDescent="0.25">
      <c r="A882" s="140">
        <v>2024</v>
      </c>
      <c r="B882" s="146">
        <v>45651</v>
      </c>
      <c r="C882" s="135" t="s">
        <v>1621</v>
      </c>
      <c r="D882" s="135">
        <v>73502</v>
      </c>
      <c r="E882" s="135" t="s">
        <v>107</v>
      </c>
      <c r="F882" s="135" t="s">
        <v>1622</v>
      </c>
      <c r="G882" s="136">
        <v>1710272</v>
      </c>
      <c r="H882" s="137" t="s">
        <v>103</v>
      </c>
      <c r="I882" s="136">
        <v>136822</v>
      </c>
      <c r="J882" s="147">
        <v>1847094</v>
      </c>
      <c r="K882" s="135" t="s">
        <v>108</v>
      </c>
      <c r="L882" s="135" t="s">
        <v>109</v>
      </c>
      <c r="M882" s="130" t="str">
        <f>+VLOOKUP(D882,[5]CHECK!D$2:M$1028,10,0)</f>
        <v>đã thanh toán 17.01.2025</v>
      </c>
    </row>
    <row r="883" spans="1:13" x14ac:dyDescent="0.25">
      <c r="A883" s="140">
        <v>2024</v>
      </c>
      <c r="B883" s="146">
        <v>45651</v>
      </c>
      <c r="C883" s="135" t="s">
        <v>1623</v>
      </c>
      <c r="D883" s="135">
        <v>73503</v>
      </c>
      <c r="E883" s="135" t="s">
        <v>107</v>
      </c>
      <c r="F883" s="135" t="s">
        <v>883</v>
      </c>
      <c r="G883" s="136">
        <v>1218030</v>
      </c>
      <c r="H883" s="137" t="s">
        <v>103</v>
      </c>
      <c r="I883" s="136">
        <v>97442</v>
      </c>
      <c r="J883" s="147">
        <v>1315472</v>
      </c>
      <c r="K883" s="135" t="s">
        <v>108</v>
      </c>
      <c r="L883" s="135" t="s">
        <v>109</v>
      </c>
      <c r="M883" s="130" t="str">
        <f>+VLOOKUP(D883,[5]CHECK!D$2:M$1028,10,0)</f>
        <v>đã thanh toán 17.01.2025</v>
      </c>
    </row>
    <row r="884" spans="1:13" x14ac:dyDescent="0.25">
      <c r="A884" s="140">
        <v>2024</v>
      </c>
      <c r="B884" s="146">
        <v>45652</v>
      </c>
      <c r="C884" s="135" t="s">
        <v>1624</v>
      </c>
      <c r="D884" s="135">
        <v>804</v>
      </c>
      <c r="E884" s="135" t="s">
        <v>438</v>
      </c>
      <c r="F884" s="135" t="s">
        <v>1625</v>
      </c>
      <c r="G884" s="136">
        <v>-673300</v>
      </c>
      <c r="H884" s="137" t="s">
        <v>103</v>
      </c>
      <c r="I884" s="136">
        <v>-53864</v>
      </c>
      <c r="J884" s="147">
        <v>-727164</v>
      </c>
      <c r="K884" s="135" t="s">
        <v>188</v>
      </c>
      <c r="L884" s="135" t="s">
        <v>189</v>
      </c>
      <c r="M884" s="130" t="s">
        <v>1800</v>
      </c>
    </row>
    <row r="885" spans="1:13" x14ac:dyDescent="0.25">
      <c r="A885" s="140">
        <v>2024</v>
      </c>
      <c r="B885" s="146">
        <v>45652</v>
      </c>
      <c r="C885" s="135" t="s">
        <v>1626</v>
      </c>
      <c r="D885" s="135">
        <v>810</v>
      </c>
      <c r="E885" s="135" t="s">
        <v>438</v>
      </c>
      <c r="F885" s="135" t="s">
        <v>1627</v>
      </c>
      <c r="G885" s="136">
        <v>-427168</v>
      </c>
      <c r="H885" s="137" t="s">
        <v>103</v>
      </c>
      <c r="I885" s="136">
        <v>-34173</v>
      </c>
      <c r="J885" s="147">
        <v>-461341</v>
      </c>
      <c r="K885" s="135" t="s">
        <v>188</v>
      </c>
      <c r="L885" s="135" t="s">
        <v>189</v>
      </c>
      <c r="M885" s="130" t="s">
        <v>1800</v>
      </c>
    </row>
    <row r="886" spans="1:13" x14ac:dyDescent="0.25">
      <c r="A886" s="140">
        <v>2024</v>
      </c>
      <c r="B886" s="146">
        <v>45652</v>
      </c>
      <c r="C886" s="135" t="s">
        <v>1628</v>
      </c>
      <c r="D886" s="135">
        <v>811</v>
      </c>
      <c r="E886" s="135" t="s">
        <v>438</v>
      </c>
      <c r="F886" s="135" t="s">
        <v>1629</v>
      </c>
      <c r="G886" s="136">
        <v>-349738</v>
      </c>
      <c r="H886" s="137" t="s">
        <v>103</v>
      </c>
      <c r="I886" s="136">
        <v>-27979</v>
      </c>
      <c r="J886" s="147">
        <v>-377717</v>
      </c>
      <c r="K886" s="135" t="s">
        <v>188</v>
      </c>
      <c r="L886" s="135" t="s">
        <v>189</v>
      </c>
      <c r="M886" s="130" t="s">
        <v>1800</v>
      </c>
    </row>
    <row r="887" spans="1:13" x14ac:dyDescent="0.25">
      <c r="A887" s="140">
        <v>2024</v>
      </c>
      <c r="B887" s="146">
        <v>45652</v>
      </c>
      <c r="C887" s="135" t="s">
        <v>1630</v>
      </c>
      <c r="D887" s="135">
        <v>25066</v>
      </c>
      <c r="E887" s="135" t="s">
        <v>457</v>
      </c>
      <c r="F887" s="135" t="s">
        <v>1631</v>
      </c>
      <c r="G887" s="136">
        <v>-576188</v>
      </c>
      <c r="H887" s="137" t="s">
        <v>103</v>
      </c>
      <c r="I887" s="136">
        <v>-46095</v>
      </c>
      <c r="J887" s="147">
        <v>-622283</v>
      </c>
      <c r="K887" s="135" t="s">
        <v>104</v>
      </c>
      <c r="L887" s="135" t="s">
        <v>105</v>
      </c>
      <c r="M887" s="130" t="s">
        <v>1800</v>
      </c>
    </row>
    <row r="888" spans="1:13" x14ac:dyDescent="0.25">
      <c r="A888" s="140">
        <v>2024</v>
      </c>
      <c r="B888" s="146">
        <v>45652</v>
      </c>
      <c r="C888" s="135" t="s">
        <v>1632</v>
      </c>
      <c r="D888" s="135">
        <v>25069</v>
      </c>
      <c r="E888" s="135" t="s">
        <v>457</v>
      </c>
      <c r="F888" s="135" t="s">
        <v>1633</v>
      </c>
      <c r="G888" s="136">
        <v>-50182</v>
      </c>
      <c r="H888" s="137" t="s">
        <v>103</v>
      </c>
      <c r="I888" s="136">
        <v>-4015</v>
      </c>
      <c r="J888" s="147">
        <v>-54197</v>
      </c>
      <c r="K888" s="135" t="s">
        <v>104</v>
      </c>
      <c r="L888" s="135" t="s">
        <v>105</v>
      </c>
      <c r="M888" s="130" t="s">
        <v>1800</v>
      </c>
    </row>
    <row r="889" spans="1:13" x14ac:dyDescent="0.25">
      <c r="A889" s="140">
        <v>2024</v>
      </c>
      <c r="B889" s="146">
        <v>45652</v>
      </c>
      <c r="C889" s="135" t="s">
        <v>1634</v>
      </c>
      <c r="D889" s="135">
        <v>25078</v>
      </c>
      <c r="E889" s="135" t="s">
        <v>457</v>
      </c>
      <c r="F889" s="135" t="s">
        <v>1635</v>
      </c>
      <c r="G889" s="136">
        <v>-777406</v>
      </c>
      <c r="H889" s="137" t="s">
        <v>103</v>
      </c>
      <c r="I889" s="136">
        <v>-62192</v>
      </c>
      <c r="J889" s="147">
        <v>-839598</v>
      </c>
      <c r="K889" s="135" t="s">
        <v>104</v>
      </c>
      <c r="L889" s="135" t="s">
        <v>105</v>
      </c>
      <c r="M889" s="130" t="s">
        <v>1800</v>
      </c>
    </row>
    <row r="890" spans="1:13" x14ac:dyDescent="0.25">
      <c r="A890" s="140">
        <v>2024</v>
      </c>
      <c r="B890" s="146">
        <v>45652</v>
      </c>
      <c r="C890" s="135" t="s">
        <v>1636</v>
      </c>
      <c r="D890" s="135">
        <v>73514</v>
      </c>
      <c r="E890" s="135" t="s">
        <v>107</v>
      </c>
      <c r="F890" s="135" t="s">
        <v>638</v>
      </c>
      <c r="G890" s="136">
        <v>515840</v>
      </c>
      <c r="H890" s="137" t="s">
        <v>103</v>
      </c>
      <c r="I890" s="136">
        <v>41267</v>
      </c>
      <c r="J890" s="147">
        <v>557107</v>
      </c>
      <c r="K890" s="135" t="s">
        <v>260</v>
      </c>
      <c r="L890" s="135" t="s">
        <v>261</v>
      </c>
      <c r="M890" s="130" t="str">
        <f>+VLOOKUP(D890,[5]CHECK!D$2:M$1028,10,0)</f>
        <v>đã thanh toán 17.01.2025</v>
      </c>
    </row>
    <row r="891" spans="1:13" x14ac:dyDescent="0.25">
      <c r="A891" s="140">
        <v>2024</v>
      </c>
      <c r="B891" s="146">
        <v>45652</v>
      </c>
      <c r="C891" s="135" t="s">
        <v>1637</v>
      </c>
      <c r="D891" s="135">
        <v>73517</v>
      </c>
      <c r="E891" s="135" t="s">
        <v>107</v>
      </c>
      <c r="F891" s="135" t="s">
        <v>562</v>
      </c>
      <c r="G891" s="136">
        <v>3048620</v>
      </c>
      <c r="H891" s="137" t="s">
        <v>103</v>
      </c>
      <c r="I891" s="136">
        <v>243890</v>
      </c>
      <c r="J891" s="147">
        <v>3292510</v>
      </c>
      <c r="K891" s="135" t="s">
        <v>355</v>
      </c>
      <c r="L891" s="135" t="s">
        <v>356</v>
      </c>
      <c r="M891" s="130" t="str">
        <f>+VLOOKUP(D891,[5]CHECK!D$2:M$1028,10,0)</f>
        <v>đã thanh toán 17.01.2025</v>
      </c>
    </row>
    <row r="892" spans="1:13" x14ac:dyDescent="0.25">
      <c r="A892" s="140">
        <v>2024</v>
      </c>
      <c r="B892" s="146">
        <v>45652</v>
      </c>
      <c r="C892" s="135" t="s">
        <v>1638</v>
      </c>
      <c r="D892" s="135">
        <v>73519</v>
      </c>
      <c r="E892" s="135" t="s">
        <v>107</v>
      </c>
      <c r="F892" s="135" t="s">
        <v>1108</v>
      </c>
      <c r="G892" s="136">
        <v>539264</v>
      </c>
      <c r="H892" s="137" t="s">
        <v>103</v>
      </c>
      <c r="I892" s="136">
        <v>43141</v>
      </c>
      <c r="J892" s="147">
        <v>582405</v>
      </c>
      <c r="K892" s="135" t="s">
        <v>104</v>
      </c>
      <c r="L892" s="135" t="s">
        <v>105</v>
      </c>
      <c r="M892" s="130" t="str">
        <f>+VLOOKUP(D892,[5]CHECK!D$2:M$1028,10,0)</f>
        <v>đã thanh toán 17.01.2025</v>
      </c>
    </row>
    <row r="893" spans="1:13" x14ac:dyDescent="0.25">
      <c r="A893" s="140">
        <v>2024</v>
      </c>
      <c r="B893" s="146">
        <v>45652</v>
      </c>
      <c r="C893" s="135" t="s">
        <v>1639</v>
      </c>
      <c r="D893" s="135">
        <v>73520</v>
      </c>
      <c r="E893" s="135" t="s">
        <v>107</v>
      </c>
      <c r="F893" s="135" t="s">
        <v>1640</v>
      </c>
      <c r="G893" s="136">
        <v>951239</v>
      </c>
      <c r="H893" s="137" t="s">
        <v>103</v>
      </c>
      <c r="I893" s="136">
        <v>76099</v>
      </c>
      <c r="J893" s="147">
        <v>1027338</v>
      </c>
      <c r="K893" s="135" t="s">
        <v>224</v>
      </c>
      <c r="L893" s="135" t="s">
        <v>225</v>
      </c>
      <c r="M893" s="130" t="str">
        <f>+VLOOKUP(D893,[5]CHECK!D$2:M$1028,10,0)</f>
        <v>đã thanh toán 17.01.2025</v>
      </c>
    </row>
    <row r="894" spans="1:13" x14ac:dyDescent="0.25">
      <c r="A894" s="140">
        <v>2024</v>
      </c>
      <c r="B894" s="146">
        <v>45652</v>
      </c>
      <c r="C894" s="135" t="s">
        <v>1641</v>
      </c>
      <c r="D894" s="135">
        <v>73731</v>
      </c>
      <c r="E894" s="135" t="s">
        <v>107</v>
      </c>
      <c r="F894" s="135" t="s">
        <v>1642</v>
      </c>
      <c r="G894" s="136">
        <v>1496811</v>
      </c>
      <c r="H894" s="137" t="s">
        <v>103</v>
      </c>
      <c r="I894" s="136">
        <v>119745</v>
      </c>
      <c r="J894" s="147">
        <v>1616556</v>
      </c>
      <c r="K894" s="135" t="s">
        <v>188</v>
      </c>
      <c r="L894" s="135" t="s">
        <v>189</v>
      </c>
      <c r="M894" s="130" t="str">
        <f>+VLOOKUP(D894,[5]CHECK!D$2:M$1028,10,0)</f>
        <v>đã thanh toán 17.01.2025</v>
      </c>
    </row>
    <row r="895" spans="1:13" x14ac:dyDescent="0.25">
      <c r="A895" s="140">
        <v>2024</v>
      </c>
      <c r="B895" s="146">
        <v>45652</v>
      </c>
      <c r="C895" s="135" t="s">
        <v>1643</v>
      </c>
      <c r="D895" s="135">
        <v>74317</v>
      </c>
      <c r="E895" s="135" t="s">
        <v>107</v>
      </c>
      <c r="F895" s="135" t="s">
        <v>381</v>
      </c>
      <c r="G895" s="136">
        <v>1072991</v>
      </c>
      <c r="H895" s="137" t="s">
        <v>103</v>
      </c>
      <c r="I895" s="136">
        <v>85839</v>
      </c>
      <c r="J895" s="147">
        <v>1158830</v>
      </c>
      <c r="K895" s="135" t="s">
        <v>104</v>
      </c>
      <c r="L895" s="135" t="s">
        <v>105</v>
      </c>
      <c r="M895" s="130" t="str">
        <f>+VLOOKUP(D895,[5]CHECK!D$2:M$1028,10,0)</f>
        <v>đã thanh toán 17.01.2025</v>
      </c>
    </row>
    <row r="896" spans="1:13" x14ac:dyDescent="0.25">
      <c r="A896" s="140">
        <v>2024</v>
      </c>
      <c r="B896" s="146">
        <v>45652</v>
      </c>
      <c r="C896" s="135" t="s">
        <v>1644</v>
      </c>
      <c r="D896" s="135">
        <v>74318</v>
      </c>
      <c r="E896" s="135" t="s">
        <v>107</v>
      </c>
      <c r="F896" s="135" t="s">
        <v>744</v>
      </c>
      <c r="G896" s="136">
        <v>951239</v>
      </c>
      <c r="H896" s="137" t="s">
        <v>103</v>
      </c>
      <c r="I896" s="136">
        <v>76099</v>
      </c>
      <c r="J896" s="147">
        <v>1027338</v>
      </c>
      <c r="K896" s="135" t="s">
        <v>104</v>
      </c>
      <c r="L896" s="135" t="s">
        <v>105</v>
      </c>
      <c r="M896" s="130" t="str">
        <f>+VLOOKUP(D896,[5]CHECK!D$2:M$1028,10,0)</f>
        <v>đã thanh toán 17.01.2025</v>
      </c>
    </row>
    <row r="897" spans="1:13" x14ac:dyDescent="0.25">
      <c r="A897" s="140">
        <v>2024</v>
      </c>
      <c r="B897" s="146">
        <v>45652</v>
      </c>
      <c r="C897" s="135" t="s">
        <v>1645</v>
      </c>
      <c r="D897" s="135">
        <v>74319</v>
      </c>
      <c r="E897" s="135" t="s">
        <v>107</v>
      </c>
      <c r="F897" s="135" t="s">
        <v>1448</v>
      </c>
      <c r="G897" s="136">
        <v>618065</v>
      </c>
      <c r="H897" s="137" t="s">
        <v>103</v>
      </c>
      <c r="I897" s="136">
        <v>49445</v>
      </c>
      <c r="J897" s="147">
        <v>667510</v>
      </c>
      <c r="K897" s="135" t="s">
        <v>104</v>
      </c>
      <c r="L897" s="135" t="s">
        <v>105</v>
      </c>
      <c r="M897" s="130" t="str">
        <f>+VLOOKUP(D897,[5]CHECK!D$2:M$1028,10,0)</f>
        <v>đã thanh toán 17.01.2025</v>
      </c>
    </row>
    <row r="898" spans="1:13" x14ac:dyDescent="0.25">
      <c r="A898" s="140">
        <v>2024</v>
      </c>
      <c r="B898" s="146">
        <v>45652</v>
      </c>
      <c r="C898" s="135" t="s">
        <v>1646</v>
      </c>
      <c r="D898" s="135">
        <v>74320</v>
      </c>
      <c r="E898" s="135" t="s">
        <v>107</v>
      </c>
      <c r="F898" s="135" t="s">
        <v>227</v>
      </c>
      <c r="G898" s="136">
        <v>1061211</v>
      </c>
      <c r="H898" s="137" t="s">
        <v>103</v>
      </c>
      <c r="I898" s="136">
        <v>84897</v>
      </c>
      <c r="J898" s="147">
        <v>1146108</v>
      </c>
      <c r="K898" s="135" t="s">
        <v>104</v>
      </c>
      <c r="L898" s="135" t="s">
        <v>105</v>
      </c>
      <c r="M898" s="130" t="str">
        <f>+VLOOKUP(D898,[5]CHECK!D$2:M$1028,10,0)</f>
        <v>đã thanh toán 17.01.2025</v>
      </c>
    </row>
    <row r="899" spans="1:13" x14ac:dyDescent="0.25">
      <c r="A899" s="140">
        <v>2024</v>
      </c>
      <c r="B899" s="146">
        <v>45652</v>
      </c>
      <c r="C899" s="135" t="s">
        <v>1647</v>
      </c>
      <c r="D899" s="135">
        <v>74321</v>
      </c>
      <c r="E899" s="135" t="s">
        <v>107</v>
      </c>
      <c r="F899" s="135" t="s">
        <v>1648</v>
      </c>
      <c r="G899" s="136">
        <v>553467</v>
      </c>
      <c r="H899" s="137" t="s">
        <v>103</v>
      </c>
      <c r="I899" s="136">
        <v>44277</v>
      </c>
      <c r="J899" s="147">
        <v>597744</v>
      </c>
      <c r="K899" s="135" t="s">
        <v>104</v>
      </c>
      <c r="L899" s="135" t="s">
        <v>105</v>
      </c>
      <c r="M899" s="130" t="str">
        <f>+VLOOKUP(D899,[5]CHECK!D$2:M$1028,10,0)</f>
        <v>đã thanh toán 17.01.2025</v>
      </c>
    </row>
    <row r="900" spans="1:13" x14ac:dyDescent="0.25">
      <c r="A900" s="140">
        <v>2024</v>
      </c>
      <c r="B900" s="146">
        <v>45652</v>
      </c>
      <c r="C900" s="135" t="s">
        <v>1649</v>
      </c>
      <c r="D900" s="135">
        <v>74322</v>
      </c>
      <c r="E900" s="135" t="s">
        <v>107</v>
      </c>
      <c r="F900" s="135" t="s">
        <v>385</v>
      </c>
      <c r="G900" s="136">
        <v>956750</v>
      </c>
      <c r="H900" s="137" t="s">
        <v>103</v>
      </c>
      <c r="I900" s="136">
        <v>76540</v>
      </c>
      <c r="J900" s="147">
        <v>1033290</v>
      </c>
      <c r="K900" s="135" t="s">
        <v>104</v>
      </c>
      <c r="L900" s="135" t="s">
        <v>105</v>
      </c>
      <c r="M900" s="130" t="str">
        <f>+VLOOKUP(D900,[5]CHECK!D$2:M$1028,10,0)</f>
        <v>đã thanh toán 17.01.2025</v>
      </c>
    </row>
    <row r="901" spans="1:13" x14ac:dyDescent="0.25">
      <c r="A901" s="140">
        <v>2024</v>
      </c>
      <c r="B901" s="146">
        <v>45652</v>
      </c>
      <c r="C901" s="135" t="s">
        <v>1650</v>
      </c>
      <c r="D901" s="135">
        <v>74324</v>
      </c>
      <c r="E901" s="135" t="s">
        <v>107</v>
      </c>
      <c r="F901" s="135" t="s">
        <v>960</v>
      </c>
      <c r="G901" s="136">
        <v>517701</v>
      </c>
      <c r="H901" s="137" t="s">
        <v>103</v>
      </c>
      <c r="I901" s="136">
        <v>41416</v>
      </c>
      <c r="J901" s="147">
        <v>559117</v>
      </c>
      <c r="K901" s="135" t="s">
        <v>104</v>
      </c>
      <c r="L901" s="135" t="s">
        <v>105</v>
      </c>
      <c r="M901" s="130" t="str">
        <f>+VLOOKUP(D901,[5]CHECK!D$2:M$1028,10,0)</f>
        <v>đã thanh toán 17.01.2025</v>
      </c>
    </row>
    <row r="902" spans="1:13" x14ac:dyDescent="0.25">
      <c r="A902" s="140">
        <v>2024</v>
      </c>
      <c r="B902" s="146">
        <v>45652</v>
      </c>
      <c r="C902" s="135" t="s">
        <v>1651</v>
      </c>
      <c r="D902" s="135">
        <v>74325</v>
      </c>
      <c r="E902" s="135" t="s">
        <v>107</v>
      </c>
      <c r="F902" s="135" t="s">
        <v>715</v>
      </c>
      <c r="G902" s="136">
        <v>850875</v>
      </c>
      <c r="H902" s="137" t="s">
        <v>103</v>
      </c>
      <c r="I902" s="136">
        <v>68070</v>
      </c>
      <c r="J902" s="147">
        <v>918945</v>
      </c>
      <c r="K902" s="135" t="s">
        <v>104</v>
      </c>
      <c r="L902" s="135" t="s">
        <v>105</v>
      </c>
      <c r="M902" s="130" t="str">
        <f>+VLOOKUP(D902,[5]CHECK!D$2:M$1028,10,0)</f>
        <v>đã thanh toán 17.01.2025</v>
      </c>
    </row>
    <row r="903" spans="1:13" x14ac:dyDescent="0.25">
      <c r="A903" s="140">
        <v>2024</v>
      </c>
      <c r="B903" s="146">
        <v>45652</v>
      </c>
      <c r="C903" s="135" t="s">
        <v>1652</v>
      </c>
      <c r="D903" s="135">
        <v>74326</v>
      </c>
      <c r="E903" s="135" t="s">
        <v>107</v>
      </c>
      <c r="F903" s="135" t="s">
        <v>715</v>
      </c>
      <c r="G903" s="136">
        <v>530250</v>
      </c>
      <c r="H903" s="137" t="s">
        <v>103</v>
      </c>
      <c r="I903" s="136">
        <v>42420</v>
      </c>
      <c r="J903" s="147">
        <v>572670</v>
      </c>
      <c r="K903" s="135" t="s">
        <v>104</v>
      </c>
      <c r="L903" s="135" t="s">
        <v>105</v>
      </c>
      <c r="M903" s="130" t="str">
        <f>+VLOOKUP(D903,[5]CHECK!D$2:M$1028,10,0)</f>
        <v>đã thanh toán 23.01.2025</v>
      </c>
    </row>
    <row r="904" spans="1:13" x14ac:dyDescent="0.25">
      <c r="A904" s="140">
        <v>2024</v>
      </c>
      <c r="B904" s="146">
        <v>45652</v>
      </c>
      <c r="C904" s="135" t="s">
        <v>1653</v>
      </c>
      <c r="D904" s="135">
        <v>74327</v>
      </c>
      <c r="E904" s="135" t="s">
        <v>107</v>
      </c>
      <c r="F904" s="135" t="s">
        <v>630</v>
      </c>
      <c r="G904" s="136">
        <v>435600</v>
      </c>
      <c r="H904" s="137" t="s">
        <v>103</v>
      </c>
      <c r="I904" s="136">
        <v>34848</v>
      </c>
      <c r="J904" s="147">
        <v>470448</v>
      </c>
      <c r="K904" s="135" t="s">
        <v>104</v>
      </c>
      <c r="L904" s="135" t="s">
        <v>105</v>
      </c>
      <c r="M904" s="130" t="str">
        <f>+VLOOKUP(D904,[5]CHECK!D$2:M$1028,10,0)</f>
        <v>đã thanh toán 17.01.2025</v>
      </c>
    </row>
    <row r="905" spans="1:13" x14ac:dyDescent="0.25">
      <c r="A905" s="140">
        <v>2024</v>
      </c>
      <c r="B905" s="146">
        <v>45652</v>
      </c>
      <c r="C905" s="135" t="s">
        <v>1654</v>
      </c>
      <c r="D905" s="135">
        <v>74328</v>
      </c>
      <c r="E905" s="135" t="s">
        <v>107</v>
      </c>
      <c r="F905" s="135" t="s">
        <v>358</v>
      </c>
      <c r="G905" s="136">
        <v>501820</v>
      </c>
      <c r="H905" s="137" t="s">
        <v>103</v>
      </c>
      <c r="I905" s="136">
        <v>40146</v>
      </c>
      <c r="J905" s="147">
        <v>541966</v>
      </c>
      <c r="K905" s="135" t="s">
        <v>358</v>
      </c>
      <c r="L905" s="135" t="s">
        <v>359</v>
      </c>
      <c r="M905" s="130" t="str">
        <f>+VLOOKUP(D905,[5]CHECK!D$2:M$1028,10,0)</f>
        <v>đã thanh toán 17.01.2025</v>
      </c>
    </row>
    <row r="906" spans="1:13" x14ac:dyDescent="0.25">
      <c r="A906" s="140">
        <v>2024</v>
      </c>
      <c r="B906" s="146">
        <v>45652</v>
      </c>
      <c r="C906" s="135" t="s">
        <v>1655</v>
      </c>
      <c r="D906" s="135">
        <v>74329</v>
      </c>
      <c r="E906" s="135" t="s">
        <v>107</v>
      </c>
      <c r="F906" s="135" t="s">
        <v>361</v>
      </c>
      <c r="G906" s="136">
        <v>2100700</v>
      </c>
      <c r="H906" s="137" t="s">
        <v>103</v>
      </c>
      <c r="I906" s="136">
        <v>168056</v>
      </c>
      <c r="J906" s="147">
        <v>2268756</v>
      </c>
      <c r="K906" s="135" t="s">
        <v>361</v>
      </c>
      <c r="L906" s="135" t="s">
        <v>362</v>
      </c>
      <c r="M906" s="130" t="str">
        <f>+VLOOKUP(D906,[5]CHECK!D$2:M$1028,10,0)</f>
        <v>đã thanh toán 17.01.2025</v>
      </c>
    </row>
    <row r="907" spans="1:13" x14ac:dyDescent="0.25">
      <c r="A907" s="140">
        <v>2024</v>
      </c>
      <c r="B907" s="146">
        <v>45652</v>
      </c>
      <c r="C907" s="135" t="s">
        <v>1656</v>
      </c>
      <c r="D907" s="135">
        <v>74330</v>
      </c>
      <c r="E907" s="135" t="s">
        <v>107</v>
      </c>
      <c r="F907" s="135" t="s">
        <v>627</v>
      </c>
      <c r="G907" s="136">
        <v>530250</v>
      </c>
      <c r="H907" s="137" t="s">
        <v>103</v>
      </c>
      <c r="I907" s="136">
        <v>42420</v>
      </c>
      <c r="J907" s="147">
        <v>572670</v>
      </c>
      <c r="K907" s="135" t="s">
        <v>627</v>
      </c>
      <c r="L907" s="135" t="s">
        <v>628</v>
      </c>
      <c r="M907" s="130" t="str">
        <f>+VLOOKUP(D907,[5]CHECK!D$2:M$1028,10,0)</f>
        <v>đã thanh toán 23.01.2025</v>
      </c>
    </row>
    <row r="908" spans="1:13" x14ac:dyDescent="0.25">
      <c r="A908" s="140">
        <v>2024</v>
      </c>
      <c r="B908" s="146">
        <v>45652</v>
      </c>
      <c r="C908" s="135" t="s">
        <v>1657</v>
      </c>
      <c r="D908" s="135">
        <v>74332</v>
      </c>
      <c r="E908" s="135" t="s">
        <v>107</v>
      </c>
      <c r="F908" s="135" t="s">
        <v>1441</v>
      </c>
      <c r="G908" s="136">
        <v>696238</v>
      </c>
      <c r="H908" s="137" t="s">
        <v>103</v>
      </c>
      <c r="I908" s="136">
        <v>55699</v>
      </c>
      <c r="J908" s="147">
        <v>751937</v>
      </c>
      <c r="K908" s="135" t="s">
        <v>104</v>
      </c>
      <c r="L908" s="135" t="s">
        <v>105</v>
      </c>
      <c r="M908" s="130" t="str">
        <f>+VLOOKUP(D908,[5]CHECK!D$2:M$1028,10,0)</f>
        <v>đã thanh toán 17.01.2025</v>
      </c>
    </row>
    <row r="909" spans="1:13" x14ac:dyDescent="0.25">
      <c r="A909" s="140">
        <v>2024</v>
      </c>
      <c r="B909" s="146">
        <v>45652</v>
      </c>
      <c r="C909" s="135" t="s">
        <v>1658</v>
      </c>
      <c r="D909" s="135">
        <v>74333</v>
      </c>
      <c r="E909" s="135" t="s">
        <v>107</v>
      </c>
      <c r="F909" s="135" t="s">
        <v>1659</v>
      </c>
      <c r="G909" s="136">
        <v>813019</v>
      </c>
      <c r="H909" s="137" t="s">
        <v>103</v>
      </c>
      <c r="I909" s="136">
        <v>65042</v>
      </c>
      <c r="J909" s="147">
        <v>878061</v>
      </c>
      <c r="K909" s="135" t="s">
        <v>104</v>
      </c>
      <c r="L909" s="135" t="s">
        <v>105</v>
      </c>
      <c r="M909" s="130" t="str">
        <f>+VLOOKUP(D909,[5]CHECK!D$2:M$1028,10,0)</f>
        <v>đã thanh toán 17.01.2025</v>
      </c>
    </row>
    <row r="910" spans="1:13" x14ac:dyDescent="0.25">
      <c r="A910" s="140">
        <v>2024</v>
      </c>
      <c r="B910" s="146">
        <v>45652</v>
      </c>
      <c r="C910" s="135" t="s">
        <v>1660</v>
      </c>
      <c r="D910" s="135">
        <v>74335</v>
      </c>
      <c r="E910" s="135" t="s">
        <v>107</v>
      </c>
      <c r="F910" s="135" t="s">
        <v>956</v>
      </c>
      <c r="G910" s="136">
        <v>250910</v>
      </c>
      <c r="H910" s="137" t="s">
        <v>103</v>
      </c>
      <c r="I910" s="136">
        <v>20073</v>
      </c>
      <c r="J910" s="147">
        <v>270983</v>
      </c>
      <c r="K910" s="135" t="s">
        <v>104</v>
      </c>
      <c r="L910" s="135" t="s">
        <v>105</v>
      </c>
      <c r="M910" s="130" t="str">
        <f>+VLOOKUP(D910,[5]CHECK!D$2:M$1028,10,0)</f>
        <v>đã thanh toán 17.01.2025</v>
      </c>
    </row>
    <row r="911" spans="1:13" x14ac:dyDescent="0.25">
      <c r="A911" s="140">
        <v>2024</v>
      </c>
      <c r="B911" s="146">
        <v>45652</v>
      </c>
      <c r="C911" s="135" t="s">
        <v>1661</v>
      </c>
      <c r="D911" s="135">
        <v>74336</v>
      </c>
      <c r="E911" s="135" t="s">
        <v>107</v>
      </c>
      <c r="F911" s="135" t="s">
        <v>1662</v>
      </c>
      <c r="G911" s="136">
        <v>1236130</v>
      </c>
      <c r="H911" s="137" t="s">
        <v>103</v>
      </c>
      <c r="I911" s="136">
        <v>98890</v>
      </c>
      <c r="J911" s="147">
        <v>1335020</v>
      </c>
      <c r="K911" s="135" t="s">
        <v>104</v>
      </c>
      <c r="L911" s="135" t="s">
        <v>105</v>
      </c>
      <c r="M911" s="130" t="str">
        <f>+VLOOKUP(D911,[5]CHECK!D$2:M$1028,10,0)</f>
        <v>đã thanh toán 17.01.2025</v>
      </c>
    </row>
    <row r="912" spans="1:13" x14ac:dyDescent="0.25">
      <c r="A912" s="140">
        <v>2024</v>
      </c>
      <c r="B912" s="146">
        <v>45652</v>
      </c>
      <c r="C912" s="135" t="s">
        <v>1663</v>
      </c>
      <c r="D912" s="135">
        <v>74340</v>
      </c>
      <c r="E912" s="135" t="s">
        <v>107</v>
      </c>
      <c r="F912" s="135" t="s">
        <v>187</v>
      </c>
      <c r="G912" s="136">
        <v>754195</v>
      </c>
      <c r="H912" s="137" t="s">
        <v>103</v>
      </c>
      <c r="I912" s="136">
        <v>60336</v>
      </c>
      <c r="J912" s="147">
        <v>814531</v>
      </c>
      <c r="K912" s="135" t="s">
        <v>188</v>
      </c>
      <c r="L912" s="135" t="s">
        <v>189</v>
      </c>
      <c r="M912" s="130" t="str">
        <f>+VLOOKUP(D912,[5]CHECK!D$2:M$1028,10,0)</f>
        <v>đã thanh toán 17.01.2025</v>
      </c>
    </row>
    <row r="913" spans="1:13" x14ac:dyDescent="0.25">
      <c r="A913" s="140">
        <v>2024</v>
      </c>
      <c r="B913" s="146">
        <v>45652</v>
      </c>
      <c r="C913" s="135" t="s">
        <v>1664</v>
      </c>
      <c r="D913" s="135">
        <v>74521</v>
      </c>
      <c r="E913" s="135" t="s">
        <v>107</v>
      </c>
      <c r="F913" s="135" t="s">
        <v>746</v>
      </c>
      <c r="G913" s="136">
        <v>577491</v>
      </c>
      <c r="H913" s="137" t="s">
        <v>103</v>
      </c>
      <c r="I913" s="136">
        <v>46199</v>
      </c>
      <c r="J913" s="147">
        <v>623690</v>
      </c>
      <c r="K913" s="135" t="s">
        <v>104</v>
      </c>
      <c r="L913" s="135" t="s">
        <v>105</v>
      </c>
      <c r="M913" s="130" t="str">
        <f>+VLOOKUP(D913,[5]CHECK!D$2:M$1028,10,0)</f>
        <v>đã thanh toán 17.01.2025</v>
      </c>
    </row>
    <row r="914" spans="1:13" x14ac:dyDescent="0.25">
      <c r="A914" s="140">
        <v>2024</v>
      </c>
      <c r="B914" s="146">
        <v>45652</v>
      </c>
      <c r="C914" s="135" t="s">
        <v>1665</v>
      </c>
      <c r="D914" s="135">
        <v>74541</v>
      </c>
      <c r="E914" s="135" t="s">
        <v>107</v>
      </c>
      <c r="F914" s="135" t="s">
        <v>212</v>
      </c>
      <c r="G914" s="136">
        <v>1213395</v>
      </c>
      <c r="H914" s="137" t="s">
        <v>103</v>
      </c>
      <c r="I914" s="136">
        <v>97072</v>
      </c>
      <c r="J914" s="147">
        <v>1310467</v>
      </c>
      <c r="K914" s="135" t="s">
        <v>212</v>
      </c>
      <c r="L914" s="135" t="s">
        <v>213</v>
      </c>
      <c r="M914" s="130" t="str">
        <f>+VLOOKUP(D914,[5]CHECK!D$2:M$1028,10,0)</f>
        <v>đã thanh toán 17.01.2025</v>
      </c>
    </row>
    <row r="915" spans="1:13" x14ac:dyDescent="0.25">
      <c r="A915" s="140">
        <v>2024</v>
      </c>
      <c r="B915" s="146">
        <v>45652</v>
      </c>
      <c r="C915" s="135" t="s">
        <v>1666</v>
      </c>
      <c r="D915" s="135">
        <v>74542</v>
      </c>
      <c r="E915" s="135" t="s">
        <v>107</v>
      </c>
      <c r="F915" s="135" t="s">
        <v>647</v>
      </c>
      <c r="G915" s="136">
        <v>1528105</v>
      </c>
      <c r="H915" s="137" t="s">
        <v>103</v>
      </c>
      <c r="I915" s="136">
        <v>122248</v>
      </c>
      <c r="J915" s="147">
        <v>1650353</v>
      </c>
      <c r="K915" s="135" t="s">
        <v>647</v>
      </c>
      <c r="L915" s="135" t="s">
        <v>648</v>
      </c>
      <c r="M915" s="130" t="str">
        <f>+VLOOKUP(D915,[5]CHECK!D$2:M$1028,10,0)</f>
        <v>đã thanh toán 17.01.2025</v>
      </c>
    </row>
    <row r="916" spans="1:13" x14ac:dyDescent="0.25">
      <c r="A916" s="140">
        <v>2024</v>
      </c>
      <c r="B916" s="146">
        <v>45653</v>
      </c>
      <c r="C916" s="135" t="s">
        <v>1667</v>
      </c>
      <c r="D916" s="135">
        <v>25106</v>
      </c>
      <c r="E916" s="135" t="s">
        <v>457</v>
      </c>
      <c r="F916" s="135" t="s">
        <v>1668</v>
      </c>
      <c r="G916" s="136">
        <v>-602417</v>
      </c>
      <c r="H916" s="137" t="s">
        <v>103</v>
      </c>
      <c r="I916" s="136">
        <v>-48193</v>
      </c>
      <c r="J916" s="147">
        <v>-650610</v>
      </c>
      <c r="K916" s="135" t="s">
        <v>104</v>
      </c>
      <c r="L916" s="135" t="s">
        <v>105</v>
      </c>
      <c r="M916" s="130" t="s">
        <v>1800</v>
      </c>
    </row>
    <row r="917" spans="1:13" x14ac:dyDescent="0.25">
      <c r="A917" s="140">
        <v>2024</v>
      </c>
      <c r="B917" s="146">
        <v>45653</v>
      </c>
      <c r="C917" s="135" t="s">
        <v>1669</v>
      </c>
      <c r="D917" s="135">
        <v>74546</v>
      </c>
      <c r="E917" s="135" t="s">
        <v>107</v>
      </c>
      <c r="F917" s="135" t="s">
        <v>290</v>
      </c>
      <c r="G917" s="136">
        <v>1110580</v>
      </c>
      <c r="H917" s="137" t="s">
        <v>103</v>
      </c>
      <c r="I917" s="136">
        <v>88846</v>
      </c>
      <c r="J917" s="147">
        <v>1199426</v>
      </c>
      <c r="K917" s="135" t="s">
        <v>290</v>
      </c>
      <c r="L917" s="135" t="s">
        <v>291</v>
      </c>
      <c r="M917" s="130" t="str">
        <f>+VLOOKUP(D917,[5]CHECK!D$2:M$1028,10,0)</f>
        <v>đã thanh toán 17.01.2025</v>
      </c>
    </row>
    <row r="918" spans="1:13" x14ac:dyDescent="0.25">
      <c r="A918" s="140">
        <v>2024</v>
      </c>
      <c r="B918" s="146">
        <v>45653</v>
      </c>
      <c r="C918" s="135" t="s">
        <v>1670</v>
      </c>
      <c r="D918" s="135">
        <v>74547</v>
      </c>
      <c r="E918" s="135" t="s">
        <v>107</v>
      </c>
      <c r="F918" s="135" t="s">
        <v>290</v>
      </c>
      <c r="G918" s="136">
        <v>1190660</v>
      </c>
      <c r="H918" s="137" t="s">
        <v>103</v>
      </c>
      <c r="I918" s="136">
        <v>95253</v>
      </c>
      <c r="J918" s="147">
        <v>1285913</v>
      </c>
      <c r="K918" s="135" t="s">
        <v>290</v>
      </c>
      <c r="L918" s="135" t="s">
        <v>291</v>
      </c>
      <c r="M918" s="130" t="str">
        <f>+VLOOKUP(D918,[5]CHECK!D$2:M$1028,10,0)</f>
        <v>đã thanh toán 17.01.2025</v>
      </c>
    </row>
    <row r="919" spans="1:13" x14ac:dyDescent="0.25">
      <c r="A919" s="140">
        <v>2024</v>
      </c>
      <c r="B919" s="146">
        <v>45653</v>
      </c>
      <c r="C919" s="135" t="s">
        <v>1671</v>
      </c>
      <c r="D919" s="135">
        <v>74548</v>
      </c>
      <c r="E919" s="135" t="s">
        <v>107</v>
      </c>
      <c r="F919" s="135" t="s">
        <v>290</v>
      </c>
      <c r="G919" s="136">
        <v>1060500</v>
      </c>
      <c r="H919" s="137" t="s">
        <v>103</v>
      </c>
      <c r="I919" s="136">
        <v>84840</v>
      </c>
      <c r="J919" s="147">
        <v>1145340</v>
      </c>
      <c r="K919" s="135" t="s">
        <v>290</v>
      </c>
      <c r="L919" s="135" t="s">
        <v>291</v>
      </c>
      <c r="M919" s="130" t="str">
        <f>+VLOOKUP(D919,[5]CHECK!D$2:M$1028,10,0)</f>
        <v>đã thanh toán 23.01.2025</v>
      </c>
    </row>
    <row r="920" spans="1:13" x14ac:dyDescent="0.25">
      <c r="A920" s="140">
        <v>2024</v>
      </c>
      <c r="B920" s="146">
        <v>45653</v>
      </c>
      <c r="C920" s="135" t="s">
        <v>1672</v>
      </c>
      <c r="D920" s="135">
        <v>74557</v>
      </c>
      <c r="E920" s="135" t="s">
        <v>107</v>
      </c>
      <c r="F920" s="135" t="s">
        <v>713</v>
      </c>
      <c r="G920" s="136">
        <v>1544605</v>
      </c>
      <c r="H920" s="137" t="s">
        <v>103</v>
      </c>
      <c r="I920" s="136">
        <v>123568</v>
      </c>
      <c r="J920" s="147">
        <v>1668173</v>
      </c>
      <c r="K920" s="135" t="s">
        <v>104</v>
      </c>
      <c r="L920" s="135" t="s">
        <v>105</v>
      </c>
      <c r="M920" s="130" t="str">
        <f>+VLOOKUP(D920,[5]CHECK!D$2:M$1028,10,0)</f>
        <v>đã thanh toán 17.01.2025</v>
      </c>
    </row>
    <row r="921" spans="1:13" x14ac:dyDescent="0.25">
      <c r="A921" s="140">
        <v>2024</v>
      </c>
      <c r="B921" s="146">
        <v>45653</v>
      </c>
      <c r="C921" s="135" t="s">
        <v>1673</v>
      </c>
      <c r="D921" s="135">
        <v>74558</v>
      </c>
      <c r="E921" s="135" t="s">
        <v>107</v>
      </c>
      <c r="F921" s="135" t="s">
        <v>1674</v>
      </c>
      <c r="G921" s="136">
        <v>1173355</v>
      </c>
      <c r="H921" s="137" t="s">
        <v>103</v>
      </c>
      <c r="I921" s="136">
        <v>93868</v>
      </c>
      <c r="J921" s="147">
        <v>1267223</v>
      </c>
      <c r="K921" s="135" t="s">
        <v>104</v>
      </c>
      <c r="L921" s="135" t="s">
        <v>105</v>
      </c>
      <c r="M921" s="130" t="str">
        <f>+VLOOKUP(D921,[5]CHECK!D$2:M$1028,10,0)</f>
        <v>đã thanh toán 17.01.2025</v>
      </c>
    </row>
    <row r="922" spans="1:13" x14ac:dyDescent="0.25">
      <c r="A922" s="140">
        <v>2024</v>
      </c>
      <c r="B922" s="146">
        <v>45653</v>
      </c>
      <c r="C922" s="135" t="s">
        <v>1675</v>
      </c>
      <c r="D922" s="135">
        <v>74560</v>
      </c>
      <c r="E922" s="135" t="s">
        <v>107</v>
      </c>
      <c r="F922" s="135" t="s">
        <v>358</v>
      </c>
      <c r="G922" s="136">
        <v>4138180</v>
      </c>
      <c r="H922" s="137" t="s">
        <v>103</v>
      </c>
      <c r="I922" s="136">
        <v>331054</v>
      </c>
      <c r="J922" s="147">
        <v>4469234</v>
      </c>
      <c r="K922" s="135" t="s">
        <v>358</v>
      </c>
      <c r="L922" s="135" t="s">
        <v>359</v>
      </c>
      <c r="M922" s="130" t="str">
        <f>+VLOOKUP(D922,[5]CHECK!D$2:M$1028,10,0)</f>
        <v>đã thanh toán 17.01.2025</v>
      </c>
    </row>
    <row r="923" spans="1:13" x14ac:dyDescent="0.25">
      <c r="A923" s="140">
        <v>2024</v>
      </c>
      <c r="B923" s="146">
        <v>45653</v>
      </c>
      <c r="C923" s="135" t="s">
        <v>1676</v>
      </c>
      <c r="D923" s="135">
        <v>74561</v>
      </c>
      <c r="E923" s="135" t="s">
        <v>107</v>
      </c>
      <c r="F923" s="135" t="s">
        <v>358</v>
      </c>
      <c r="G923" s="136">
        <v>1060500</v>
      </c>
      <c r="H923" s="137" t="s">
        <v>103</v>
      </c>
      <c r="I923" s="136">
        <v>84840</v>
      </c>
      <c r="J923" s="147">
        <v>1145340</v>
      </c>
      <c r="K923" s="135" t="s">
        <v>358</v>
      </c>
      <c r="L923" s="135" t="s">
        <v>359</v>
      </c>
      <c r="M923" s="130" t="str">
        <f>+VLOOKUP(D923,[5]CHECK!D$2:M$1028,10,0)</f>
        <v>đã thanh toán 23.01.2025</v>
      </c>
    </row>
    <row r="924" spans="1:13" x14ac:dyDescent="0.25">
      <c r="A924" s="140">
        <v>2024</v>
      </c>
      <c r="B924" s="146">
        <v>45653</v>
      </c>
      <c r="C924" s="135" t="s">
        <v>1677</v>
      </c>
      <c r="D924" s="135">
        <v>74562</v>
      </c>
      <c r="E924" s="135" t="s">
        <v>107</v>
      </c>
      <c r="F924" s="135" t="s">
        <v>1678</v>
      </c>
      <c r="G924" s="136">
        <v>483720</v>
      </c>
      <c r="H924" s="137" t="s">
        <v>103</v>
      </c>
      <c r="I924" s="136">
        <v>38698</v>
      </c>
      <c r="J924" s="147">
        <v>522418</v>
      </c>
      <c r="K924" s="135" t="s">
        <v>104</v>
      </c>
      <c r="L924" s="135" t="s">
        <v>105</v>
      </c>
      <c r="M924" s="130" t="str">
        <f>+VLOOKUP(D924,[5]CHECK!D$2:M$1028,10,0)</f>
        <v>đã thanh toán 17.01.2025</v>
      </c>
    </row>
    <row r="925" spans="1:13" x14ac:dyDescent="0.25">
      <c r="A925" s="140">
        <v>2024</v>
      </c>
      <c r="B925" s="146">
        <v>45653</v>
      </c>
      <c r="C925" s="135" t="s">
        <v>1679</v>
      </c>
      <c r="D925" s="135">
        <v>74565</v>
      </c>
      <c r="E925" s="135" t="s">
        <v>107</v>
      </c>
      <c r="F925" s="135" t="s">
        <v>566</v>
      </c>
      <c r="G925" s="136">
        <v>618065</v>
      </c>
      <c r="H925" s="137" t="s">
        <v>103</v>
      </c>
      <c r="I925" s="136">
        <v>49445</v>
      </c>
      <c r="J925" s="147">
        <v>667510</v>
      </c>
      <c r="K925" s="135" t="s">
        <v>104</v>
      </c>
      <c r="L925" s="135" t="s">
        <v>105</v>
      </c>
      <c r="M925" s="130" t="str">
        <f>+VLOOKUP(D925,[5]CHECK!D$2:M$1028,10,0)</f>
        <v>đã thanh toán 17.01.2025</v>
      </c>
    </row>
    <row r="926" spans="1:13" x14ac:dyDescent="0.25">
      <c r="A926" s="140">
        <v>2024</v>
      </c>
      <c r="B926" s="146">
        <v>45653</v>
      </c>
      <c r="C926" s="135" t="s">
        <v>1680</v>
      </c>
      <c r="D926" s="135">
        <v>74566</v>
      </c>
      <c r="E926" s="135" t="s">
        <v>107</v>
      </c>
      <c r="F926" s="135" t="s">
        <v>1681</v>
      </c>
      <c r="G926" s="136">
        <v>962567</v>
      </c>
      <c r="H926" s="137" t="s">
        <v>103</v>
      </c>
      <c r="I926" s="136">
        <v>77005</v>
      </c>
      <c r="J926" s="147">
        <v>1039572</v>
      </c>
      <c r="K926" s="135" t="s">
        <v>104</v>
      </c>
      <c r="L926" s="135" t="s">
        <v>105</v>
      </c>
      <c r="M926" s="130" t="str">
        <f>+VLOOKUP(D926,[5]CHECK!D$2:M$1028,10,0)</f>
        <v>đã thanh toán 17.01.2025</v>
      </c>
    </row>
    <row r="927" spans="1:13" x14ac:dyDescent="0.25">
      <c r="A927" s="140">
        <v>2024</v>
      </c>
      <c r="B927" s="146">
        <v>45653</v>
      </c>
      <c r="C927" s="135" t="s">
        <v>1682</v>
      </c>
      <c r="D927" s="135">
        <v>74567</v>
      </c>
      <c r="E927" s="135" t="s">
        <v>107</v>
      </c>
      <c r="F927" s="135" t="s">
        <v>564</v>
      </c>
      <c r="G927" s="136">
        <v>371250</v>
      </c>
      <c r="H927" s="137" t="s">
        <v>103</v>
      </c>
      <c r="I927" s="136">
        <v>29700</v>
      </c>
      <c r="J927" s="147">
        <v>400950</v>
      </c>
      <c r="K927" s="135" t="s">
        <v>104</v>
      </c>
      <c r="L927" s="135" t="s">
        <v>105</v>
      </c>
      <c r="M927" s="130" t="str">
        <f>+VLOOKUP(D927,[5]CHECK!D$2:M$1028,10,0)</f>
        <v>đã thanh toán 17.01.2025</v>
      </c>
    </row>
    <row r="928" spans="1:13" x14ac:dyDescent="0.25">
      <c r="A928" s="140">
        <v>2024</v>
      </c>
      <c r="B928" s="146">
        <v>45653</v>
      </c>
      <c r="C928" s="135" t="s">
        <v>1683</v>
      </c>
      <c r="D928" s="135">
        <v>74568</v>
      </c>
      <c r="E928" s="135" t="s">
        <v>107</v>
      </c>
      <c r="F928" s="135" t="s">
        <v>766</v>
      </c>
      <c r="G928" s="136">
        <v>585947</v>
      </c>
      <c r="H928" s="137" t="s">
        <v>103</v>
      </c>
      <c r="I928" s="136">
        <v>46876</v>
      </c>
      <c r="J928" s="147">
        <v>632823</v>
      </c>
      <c r="K928" s="135" t="s">
        <v>104</v>
      </c>
      <c r="L928" s="135" t="s">
        <v>105</v>
      </c>
      <c r="M928" s="130" t="str">
        <f>+VLOOKUP(D928,[5]CHECK!D$2:M$1028,10,0)</f>
        <v>đã thanh toán 17.01.2025</v>
      </c>
    </row>
    <row r="929" spans="1:13" x14ac:dyDescent="0.25">
      <c r="A929" s="140">
        <v>2024</v>
      </c>
      <c r="B929" s="146">
        <v>45653</v>
      </c>
      <c r="C929" s="135" t="s">
        <v>1684</v>
      </c>
      <c r="D929" s="135">
        <v>74569</v>
      </c>
      <c r="E929" s="135" t="s">
        <v>107</v>
      </c>
      <c r="F929" s="135" t="s">
        <v>568</v>
      </c>
      <c r="G929" s="136">
        <v>389126</v>
      </c>
      <c r="H929" s="137" t="s">
        <v>103</v>
      </c>
      <c r="I929" s="136">
        <v>31130</v>
      </c>
      <c r="J929" s="147">
        <v>420256</v>
      </c>
      <c r="K929" s="135" t="s">
        <v>104</v>
      </c>
      <c r="L929" s="135" t="s">
        <v>105</v>
      </c>
      <c r="M929" s="130" t="str">
        <f>+VLOOKUP(D929,[5]CHECK!D$2:M$1028,10,0)</f>
        <v>đã thanh toán 17.01.2025</v>
      </c>
    </row>
    <row r="930" spans="1:13" x14ac:dyDescent="0.25">
      <c r="A930" s="140">
        <v>2024</v>
      </c>
      <c r="B930" s="146">
        <v>45653</v>
      </c>
      <c r="C930" s="135" t="s">
        <v>1685</v>
      </c>
      <c r="D930" s="135">
        <v>74570</v>
      </c>
      <c r="E930" s="135" t="s">
        <v>107</v>
      </c>
      <c r="F930" s="135" t="s">
        <v>770</v>
      </c>
      <c r="G930" s="136">
        <v>2175880</v>
      </c>
      <c r="H930" s="137" t="s">
        <v>103</v>
      </c>
      <c r="I930" s="136">
        <v>174070</v>
      </c>
      <c r="J930" s="147">
        <v>2349950</v>
      </c>
      <c r="K930" s="135" t="s">
        <v>770</v>
      </c>
      <c r="L930" s="135" t="s">
        <v>771</v>
      </c>
      <c r="M930" s="130" t="str">
        <f>+VLOOKUP(D930,[5]CHECK!D$2:M$1028,10,0)</f>
        <v>đã thanh toán 17.01.2025</v>
      </c>
    </row>
    <row r="931" spans="1:13" x14ac:dyDescent="0.25">
      <c r="A931" s="140">
        <v>2024</v>
      </c>
      <c r="B931" s="146">
        <v>45653</v>
      </c>
      <c r="C931" s="135" t="s">
        <v>1686</v>
      </c>
      <c r="D931" s="135">
        <v>74575</v>
      </c>
      <c r="E931" s="135" t="s">
        <v>107</v>
      </c>
      <c r="F931" s="135" t="s">
        <v>519</v>
      </c>
      <c r="G931" s="136">
        <v>1451900</v>
      </c>
      <c r="H931" s="137" t="s">
        <v>103</v>
      </c>
      <c r="I931" s="136">
        <v>116152</v>
      </c>
      <c r="J931" s="147">
        <v>1568052</v>
      </c>
      <c r="K931" s="135" t="s">
        <v>519</v>
      </c>
      <c r="L931" s="135" t="s">
        <v>520</v>
      </c>
      <c r="M931" s="130" t="str">
        <f>+VLOOKUP(D931,[5]CHECK!D$2:M$1028,10,0)</f>
        <v>đã thanh toán 17.01.2025</v>
      </c>
    </row>
    <row r="932" spans="1:13" x14ac:dyDescent="0.25">
      <c r="A932" s="140">
        <v>2024</v>
      </c>
      <c r="B932" s="146">
        <v>45653</v>
      </c>
      <c r="C932" s="135" t="s">
        <v>1687</v>
      </c>
      <c r="D932" s="135">
        <v>74578</v>
      </c>
      <c r="E932" s="135" t="s">
        <v>107</v>
      </c>
      <c r="F932" s="135" t="s">
        <v>1321</v>
      </c>
      <c r="G932" s="136">
        <v>368978</v>
      </c>
      <c r="H932" s="137" t="s">
        <v>103</v>
      </c>
      <c r="I932" s="136">
        <v>29518</v>
      </c>
      <c r="J932" s="147">
        <v>398496</v>
      </c>
      <c r="K932" s="135" t="s">
        <v>104</v>
      </c>
      <c r="L932" s="135" t="s">
        <v>105</v>
      </c>
      <c r="M932" s="130" t="str">
        <f>+VLOOKUP(D932,[5]CHECK!D$2:M$1028,10,0)</f>
        <v>đã thanh toán 17.01.2025</v>
      </c>
    </row>
    <row r="933" spans="1:13" x14ac:dyDescent="0.25">
      <c r="A933" s="140">
        <v>2024</v>
      </c>
      <c r="B933" s="146">
        <v>45653</v>
      </c>
      <c r="C933" s="135" t="s">
        <v>1688</v>
      </c>
      <c r="D933" s="135">
        <v>74579</v>
      </c>
      <c r="E933" s="135" t="s">
        <v>107</v>
      </c>
      <c r="F933" s="135" t="s">
        <v>1689</v>
      </c>
      <c r="G933" s="136">
        <v>1283961</v>
      </c>
      <c r="H933" s="137" t="s">
        <v>103</v>
      </c>
      <c r="I933" s="136">
        <v>102717</v>
      </c>
      <c r="J933" s="147">
        <v>1386678</v>
      </c>
      <c r="K933" s="135" t="s">
        <v>104</v>
      </c>
      <c r="L933" s="135" t="s">
        <v>105</v>
      </c>
      <c r="M933" s="130" t="str">
        <f>+VLOOKUP(D933,[5]CHECK!D$2:M$1028,10,0)</f>
        <v>đã thanh toán 17.01.2025</v>
      </c>
    </row>
    <row r="934" spans="1:13" x14ac:dyDescent="0.25">
      <c r="A934" s="140">
        <v>2024</v>
      </c>
      <c r="B934" s="146">
        <v>45653</v>
      </c>
      <c r="C934" s="135" t="s">
        <v>1690</v>
      </c>
      <c r="D934" s="135">
        <v>74580</v>
      </c>
      <c r="E934" s="135" t="s">
        <v>107</v>
      </c>
      <c r="F934" s="135" t="s">
        <v>825</v>
      </c>
      <c r="G934" s="136">
        <v>2688130</v>
      </c>
      <c r="H934" s="137" t="s">
        <v>103</v>
      </c>
      <c r="I934" s="136">
        <v>215050</v>
      </c>
      <c r="J934" s="147">
        <v>2903180</v>
      </c>
      <c r="K934" s="135" t="s">
        <v>104</v>
      </c>
      <c r="L934" s="135" t="s">
        <v>105</v>
      </c>
      <c r="M934" s="130" t="str">
        <f>+VLOOKUP(D934,[5]CHECK!D$2:M$1028,10,0)</f>
        <v>đã thanh toán 17.01.2025</v>
      </c>
    </row>
    <row r="935" spans="1:13" x14ac:dyDescent="0.25">
      <c r="A935" s="140">
        <v>2024</v>
      </c>
      <c r="B935" s="146">
        <v>45653</v>
      </c>
      <c r="C935" s="135" t="s">
        <v>1691</v>
      </c>
      <c r="D935" s="135">
        <v>74581</v>
      </c>
      <c r="E935" s="135" t="s">
        <v>107</v>
      </c>
      <c r="F935" s="135" t="s">
        <v>1131</v>
      </c>
      <c r="G935" s="136">
        <v>1884930</v>
      </c>
      <c r="H935" s="137" t="s">
        <v>103</v>
      </c>
      <c r="I935" s="136">
        <v>150794</v>
      </c>
      <c r="J935" s="147">
        <v>2035724</v>
      </c>
      <c r="K935" s="135" t="s">
        <v>555</v>
      </c>
      <c r="L935" s="135" t="s">
        <v>556</v>
      </c>
      <c r="M935" s="130" t="str">
        <f>+VLOOKUP(D935,[5]CHECK!D$2:M$1028,10,0)</f>
        <v>đã thanh toán 17.01.2025</v>
      </c>
    </row>
    <row r="936" spans="1:13" x14ac:dyDescent="0.25">
      <c r="A936" s="140">
        <v>2024</v>
      </c>
      <c r="B936" s="146">
        <v>45653</v>
      </c>
      <c r="C936" s="135" t="s">
        <v>1692</v>
      </c>
      <c r="D936" s="135">
        <v>74583</v>
      </c>
      <c r="E936" s="135" t="s">
        <v>107</v>
      </c>
      <c r="F936" s="135" t="s">
        <v>171</v>
      </c>
      <c r="G936" s="136">
        <v>2295980</v>
      </c>
      <c r="H936" s="137" t="s">
        <v>103</v>
      </c>
      <c r="I936" s="136">
        <v>183678</v>
      </c>
      <c r="J936" s="147">
        <v>2479658</v>
      </c>
      <c r="K936" s="135" t="s">
        <v>171</v>
      </c>
      <c r="L936" s="135" t="s">
        <v>172</v>
      </c>
      <c r="M936" s="130" t="str">
        <f>+VLOOKUP(D936,[5]CHECK!D$2:M$1028,10,0)</f>
        <v>đã thanh toán 17.01.2025</v>
      </c>
    </row>
    <row r="937" spans="1:13" x14ac:dyDescent="0.25">
      <c r="A937" s="140">
        <v>2024</v>
      </c>
      <c r="B937" s="146">
        <v>45653</v>
      </c>
      <c r="C937" s="135" t="s">
        <v>1693</v>
      </c>
      <c r="D937" s="135">
        <v>74584</v>
      </c>
      <c r="E937" s="135" t="s">
        <v>107</v>
      </c>
      <c r="F937" s="135" t="s">
        <v>705</v>
      </c>
      <c r="G937" s="136">
        <v>1612878</v>
      </c>
      <c r="H937" s="137" t="s">
        <v>103</v>
      </c>
      <c r="I937" s="136">
        <v>129030</v>
      </c>
      <c r="J937" s="147">
        <v>1741908</v>
      </c>
      <c r="K937" s="135" t="s">
        <v>705</v>
      </c>
      <c r="L937" s="135" t="s">
        <v>706</v>
      </c>
      <c r="M937" s="130" t="str">
        <f>+VLOOKUP(D937,[5]CHECK!D$2:M$1028,10,0)</f>
        <v>đã thanh toán 17.01.2025</v>
      </c>
    </row>
    <row r="938" spans="1:13" x14ac:dyDescent="0.25">
      <c r="A938" s="140">
        <v>2024</v>
      </c>
      <c r="B938" s="146">
        <v>45653</v>
      </c>
      <c r="C938" s="135" t="s">
        <v>1694</v>
      </c>
      <c r="D938" s="135">
        <v>74590</v>
      </c>
      <c r="E938" s="135" t="s">
        <v>107</v>
      </c>
      <c r="F938" s="135" t="s">
        <v>1143</v>
      </c>
      <c r="G938" s="136">
        <v>726792</v>
      </c>
      <c r="H938" s="137" t="s">
        <v>103</v>
      </c>
      <c r="I938" s="136">
        <v>58143</v>
      </c>
      <c r="J938" s="147">
        <v>784935</v>
      </c>
      <c r="K938" s="135" t="s">
        <v>108</v>
      </c>
      <c r="L938" s="135" t="s">
        <v>109</v>
      </c>
      <c r="M938" s="130" t="str">
        <f>+VLOOKUP(D938,[5]CHECK!D$2:M$1028,10,0)</f>
        <v>đã thanh toán 17.01.2025</v>
      </c>
    </row>
    <row r="939" spans="1:13" x14ac:dyDescent="0.25">
      <c r="A939" s="140">
        <v>2024</v>
      </c>
      <c r="B939" s="146">
        <v>45653</v>
      </c>
      <c r="C939" s="135" t="s">
        <v>1695</v>
      </c>
      <c r="D939" s="135">
        <v>74591</v>
      </c>
      <c r="E939" s="135" t="s">
        <v>107</v>
      </c>
      <c r="F939" s="135" t="s">
        <v>574</v>
      </c>
      <c r="G939" s="136">
        <v>1659495</v>
      </c>
      <c r="H939" s="137" t="s">
        <v>103</v>
      </c>
      <c r="I939" s="136">
        <v>132760</v>
      </c>
      <c r="J939" s="147">
        <v>1792255</v>
      </c>
      <c r="K939" s="135" t="s">
        <v>299</v>
      </c>
      <c r="L939" s="135" t="s">
        <v>300</v>
      </c>
      <c r="M939" s="130" t="str">
        <f>+VLOOKUP(D939,[5]CHECK!D$2:M$1028,10,0)</f>
        <v>đã thanh toán 17.01.2025</v>
      </c>
    </row>
    <row r="940" spans="1:13" x14ac:dyDescent="0.25">
      <c r="A940" s="140">
        <v>2024</v>
      </c>
      <c r="B940" s="146">
        <v>45653</v>
      </c>
      <c r="C940" s="135" t="s">
        <v>1696</v>
      </c>
      <c r="D940" s="135">
        <v>74806</v>
      </c>
      <c r="E940" s="135" t="s">
        <v>107</v>
      </c>
      <c r="F940" s="135" t="s">
        <v>861</v>
      </c>
      <c r="G940" s="136">
        <v>2277716</v>
      </c>
      <c r="H940" s="137" t="s">
        <v>103</v>
      </c>
      <c r="I940" s="136">
        <v>182217</v>
      </c>
      <c r="J940" s="147">
        <v>2459933</v>
      </c>
      <c r="K940" s="135" t="s">
        <v>108</v>
      </c>
      <c r="L940" s="135" t="s">
        <v>109</v>
      </c>
      <c r="M940" s="130" t="str">
        <f>+VLOOKUP(D940,[5]CHECK!D$2:M$1028,10,0)</f>
        <v>đã thanh toán 17.01.2025</v>
      </c>
    </row>
    <row r="941" spans="1:13" x14ac:dyDescent="0.25">
      <c r="A941" s="140">
        <v>2024</v>
      </c>
      <c r="B941" s="146">
        <v>45653</v>
      </c>
      <c r="C941" s="135" t="s">
        <v>1697</v>
      </c>
      <c r="D941" s="135">
        <v>74808</v>
      </c>
      <c r="E941" s="135" t="s">
        <v>107</v>
      </c>
      <c r="F941" s="135" t="s">
        <v>414</v>
      </c>
      <c r="G941" s="136">
        <v>2121000</v>
      </c>
      <c r="H941" s="137" t="s">
        <v>103</v>
      </c>
      <c r="I941" s="136">
        <v>169680</v>
      </c>
      <c r="J941" s="147">
        <v>2290680</v>
      </c>
      <c r="K941" s="135" t="s">
        <v>414</v>
      </c>
      <c r="L941" s="135" t="s">
        <v>415</v>
      </c>
      <c r="M941" s="130" t="str">
        <f>+VLOOKUP(D941,[5]CHECK!D$2:M$1028,10,0)</f>
        <v>đã thanh toán 23.01.2025</v>
      </c>
    </row>
    <row r="942" spans="1:13" x14ac:dyDescent="0.25">
      <c r="A942" s="140">
        <v>2024</v>
      </c>
      <c r="B942" s="146">
        <v>45653</v>
      </c>
      <c r="C942" s="135" t="s">
        <v>1698</v>
      </c>
      <c r="D942" s="135">
        <v>74809</v>
      </c>
      <c r="E942" s="135" t="s">
        <v>107</v>
      </c>
      <c r="F942" s="135" t="s">
        <v>424</v>
      </c>
      <c r="G942" s="136">
        <v>1924970</v>
      </c>
      <c r="H942" s="137" t="s">
        <v>103</v>
      </c>
      <c r="I942" s="136">
        <v>153998</v>
      </c>
      <c r="J942" s="147">
        <v>2078968</v>
      </c>
      <c r="K942" s="135" t="s">
        <v>424</v>
      </c>
      <c r="L942" s="135" t="s">
        <v>425</v>
      </c>
      <c r="M942" s="130" t="str">
        <f>+VLOOKUP(D942,[5]CHECK!D$2:M$1028,10,0)</f>
        <v>đã thanh toán 17.01.2025</v>
      </c>
    </row>
    <row r="943" spans="1:13" x14ac:dyDescent="0.25">
      <c r="A943" s="140">
        <v>2024</v>
      </c>
      <c r="B943" s="146">
        <v>45653</v>
      </c>
      <c r="C943" s="135" t="s">
        <v>1699</v>
      </c>
      <c r="D943" s="135">
        <v>74810</v>
      </c>
      <c r="E943" s="135" t="s">
        <v>107</v>
      </c>
      <c r="F943" s="135" t="s">
        <v>402</v>
      </c>
      <c r="G943" s="136">
        <v>2579200</v>
      </c>
      <c r="H943" s="137" t="s">
        <v>103</v>
      </c>
      <c r="I943" s="136">
        <v>206336</v>
      </c>
      <c r="J943" s="147">
        <v>2785536</v>
      </c>
      <c r="K943" s="135" t="s">
        <v>402</v>
      </c>
      <c r="L943" s="135" t="s">
        <v>403</v>
      </c>
      <c r="M943" s="130" t="str">
        <f>+VLOOKUP(D943,[5]CHECK!D$2:M$1028,10,0)</f>
        <v>đã thanh toán 17.01.2025</v>
      </c>
    </row>
    <row r="944" spans="1:13" x14ac:dyDescent="0.25">
      <c r="A944" s="140">
        <v>2024</v>
      </c>
      <c r="B944" s="146">
        <v>45653</v>
      </c>
      <c r="C944" s="135" t="s">
        <v>1700</v>
      </c>
      <c r="D944" s="135">
        <v>74811</v>
      </c>
      <c r="E944" s="135" t="s">
        <v>107</v>
      </c>
      <c r="F944" s="135" t="s">
        <v>402</v>
      </c>
      <c r="G944" s="136">
        <v>2579200</v>
      </c>
      <c r="H944" s="137" t="s">
        <v>103</v>
      </c>
      <c r="I944" s="136">
        <v>206336</v>
      </c>
      <c r="J944" s="147">
        <v>2785536</v>
      </c>
      <c r="K944" s="135" t="s">
        <v>402</v>
      </c>
      <c r="L944" s="135" t="s">
        <v>403</v>
      </c>
      <c r="M944" s="130" t="str">
        <f>+VLOOKUP(D944,[5]CHECK!D$2:M$1028,10,0)</f>
        <v>đã thanh toán 17.01.2025</v>
      </c>
    </row>
    <row r="945" spans="1:13" x14ac:dyDescent="0.25">
      <c r="A945" s="140">
        <v>2024</v>
      </c>
      <c r="B945" s="146">
        <v>45653</v>
      </c>
      <c r="C945" s="135" t="s">
        <v>1701</v>
      </c>
      <c r="D945" s="135">
        <v>74812</v>
      </c>
      <c r="E945" s="135" t="s">
        <v>107</v>
      </c>
      <c r="F945" s="135" t="s">
        <v>414</v>
      </c>
      <c r="G945" s="136">
        <v>1924970</v>
      </c>
      <c r="H945" s="137" t="s">
        <v>103</v>
      </c>
      <c r="I945" s="136">
        <v>153998</v>
      </c>
      <c r="J945" s="147">
        <v>2078968</v>
      </c>
      <c r="K945" s="135" t="s">
        <v>414</v>
      </c>
      <c r="L945" s="135" t="s">
        <v>415</v>
      </c>
      <c r="M945" s="130" t="str">
        <f>+VLOOKUP(D945,[5]CHECK!D$2:M$1028,10,0)</f>
        <v>đã thanh toán 17.01.2025</v>
      </c>
    </row>
    <row r="946" spans="1:13" x14ac:dyDescent="0.25">
      <c r="A946" s="140">
        <v>2024</v>
      </c>
      <c r="B946" s="146">
        <v>45654</v>
      </c>
      <c r="C946" s="135" t="s">
        <v>1702</v>
      </c>
      <c r="D946" s="135">
        <v>25218</v>
      </c>
      <c r="E946" s="135" t="s">
        <v>457</v>
      </c>
      <c r="F946" s="135" t="s">
        <v>1703</v>
      </c>
      <c r="G946" s="136">
        <v>-711237</v>
      </c>
      <c r="H946" s="137" t="s">
        <v>103</v>
      </c>
      <c r="I946" s="136">
        <v>-56899</v>
      </c>
      <c r="J946" s="147">
        <v>-768136</v>
      </c>
      <c r="K946" s="135" t="s">
        <v>104</v>
      </c>
      <c r="L946" s="135" t="s">
        <v>105</v>
      </c>
      <c r="M946" s="130" t="s">
        <v>1800</v>
      </c>
    </row>
    <row r="947" spans="1:13" x14ac:dyDescent="0.25">
      <c r="A947" s="140">
        <v>2024</v>
      </c>
      <c r="B947" s="146">
        <v>45654</v>
      </c>
      <c r="C947" s="135" t="s">
        <v>1704</v>
      </c>
      <c r="D947" s="135">
        <v>25219</v>
      </c>
      <c r="E947" s="135" t="s">
        <v>457</v>
      </c>
      <c r="F947" s="135" t="s">
        <v>1705</v>
      </c>
      <c r="G947" s="136">
        <v>-73431</v>
      </c>
      <c r="H947" s="137" t="s">
        <v>103</v>
      </c>
      <c r="I947" s="136">
        <v>-5874</v>
      </c>
      <c r="J947" s="147">
        <v>-79305</v>
      </c>
      <c r="K947" s="135" t="s">
        <v>104</v>
      </c>
      <c r="L947" s="135" t="s">
        <v>105</v>
      </c>
      <c r="M947" s="130" t="s">
        <v>1800</v>
      </c>
    </row>
    <row r="948" spans="1:13" x14ac:dyDescent="0.25">
      <c r="A948" s="140">
        <v>2024</v>
      </c>
      <c r="B948" s="146">
        <v>45654</v>
      </c>
      <c r="C948" s="135" t="s">
        <v>1706</v>
      </c>
      <c r="D948" s="135">
        <v>74815</v>
      </c>
      <c r="E948" s="135" t="s">
        <v>107</v>
      </c>
      <c r="F948" s="135" t="s">
        <v>1707</v>
      </c>
      <c r="G948" s="136">
        <v>4880440</v>
      </c>
      <c r="H948" s="137" t="s">
        <v>103</v>
      </c>
      <c r="I948" s="136">
        <v>390435</v>
      </c>
      <c r="J948" s="147">
        <v>5270875</v>
      </c>
      <c r="K948" s="135" t="s">
        <v>303</v>
      </c>
      <c r="L948" s="135" t="s">
        <v>304</v>
      </c>
      <c r="M948" s="130" t="str">
        <f>+VLOOKUP(D948,[5]CHECK!D$2:M$1028,10,0)</f>
        <v>đã thanh toán 17.01.2025</v>
      </c>
    </row>
    <row r="949" spans="1:13" x14ac:dyDescent="0.25">
      <c r="A949" s="140">
        <v>2024</v>
      </c>
      <c r="B949" s="146">
        <v>45654</v>
      </c>
      <c r="C949" s="135" t="s">
        <v>1708</v>
      </c>
      <c r="D949" s="135">
        <v>74821</v>
      </c>
      <c r="E949" s="135" t="s">
        <v>107</v>
      </c>
      <c r="F949" s="135" t="s">
        <v>1709</v>
      </c>
      <c r="G949" s="136">
        <v>822256</v>
      </c>
      <c r="H949" s="137" t="s">
        <v>103</v>
      </c>
      <c r="I949" s="136">
        <v>65780</v>
      </c>
      <c r="J949" s="147">
        <v>888036</v>
      </c>
      <c r="K949" s="135" t="s">
        <v>104</v>
      </c>
      <c r="L949" s="135" t="s">
        <v>105</v>
      </c>
      <c r="M949" s="130" t="str">
        <f>+VLOOKUP(D949,[5]CHECK!D$2:M$1028,10,0)</f>
        <v>đã thanh toán 17.01.2025</v>
      </c>
    </row>
    <row r="950" spans="1:13" x14ac:dyDescent="0.25">
      <c r="A950" s="140">
        <v>2024</v>
      </c>
      <c r="B950" s="146">
        <v>45654</v>
      </c>
      <c r="C950" s="135" t="s">
        <v>1710</v>
      </c>
      <c r="D950" s="135">
        <v>74824</v>
      </c>
      <c r="E950" s="135" t="s">
        <v>107</v>
      </c>
      <c r="F950" s="135" t="s">
        <v>1711</v>
      </c>
      <c r="G950" s="136">
        <v>6404330</v>
      </c>
      <c r="H950" s="137" t="s">
        <v>103</v>
      </c>
      <c r="I950" s="136">
        <v>512346</v>
      </c>
      <c r="J950" s="147">
        <v>6916676</v>
      </c>
      <c r="K950" s="135" t="s">
        <v>546</v>
      </c>
      <c r="L950" s="135" t="s">
        <v>547</v>
      </c>
      <c r="M950" s="130" t="str">
        <f>+VLOOKUP(D950,[5]CHECK!D$2:M$1028,10,0)</f>
        <v>đã thanh toán 17.01.2025</v>
      </c>
    </row>
    <row r="951" spans="1:13" x14ac:dyDescent="0.25">
      <c r="A951" s="140">
        <v>2024</v>
      </c>
      <c r="B951" s="146">
        <v>45654</v>
      </c>
      <c r="C951" s="135" t="s">
        <v>1712</v>
      </c>
      <c r="D951" s="135">
        <v>74825</v>
      </c>
      <c r="E951" s="135" t="s">
        <v>107</v>
      </c>
      <c r="F951" s="135" t="s">
        <v>385</v>
      </c>
      <c r="G951" s="136">
        <v>1605510</v>
      </c>
      <c r="H951" s="137" t="s">
        <v>103</v>
      </c>
      <c r="I951" s="136">
        <v>128441</v>
      </c>
      <c r="J951" s="147">
        <v>1733951</v>
      </c>
      <c r="K951" s="135" t="s">
        <v>104</v>
      </c>
      <c r="L951" s="135" t="s">
        <v>105</v>
      </c>
      <c r="M951" s="130" t="str">
        <f>+VLOOKUP(D951,[5]CHECK!D$2:M$1028,10,0)</f>
        <v>đã thanh toán 17.01.2025</v>
      </c>
    </row>
    <row r="952" spans="1:13" x14ac:dyDescent="0.25">
      <c r="A952" s="140">
        <v>2024</v>
      </c>
      <c r="B952" s="146">
        <v>45654</v>
      </c>
      <c r="C952" s="135" t="s">
        <v>1713</v>
      </c>
      <c r="D952" s="135">
        <v>74826</v>
      </c>
      <c r="E952" s="135" t="s">
        <v>107</v>
      </c>
      <c r="F952" s="135" t="s">
        <v>555</v>
      </c>
      <c r="G952" s="136">
        <v>1081500</v>
      </c>
      <c r="H952" s="137" t="s">
        <v>103</v>
      </c>
      <c r="I952" s="136">
        <v>86520</v>
      </c>
      <c r="J952" s="147">
        <v>1168020</v>
      </c>
      <c r="K952" s="135" t="s">
        <v>555</v>
      </c>
      <c r="L952" s="135" t="s">
        <v>556</v>
      </c>
      <c r="M952" s="130" t="str">
        <f>+VLOOKUP(D952,[5]CHECK!D$2:M$1028,10,0)</f>
        <v>đã thanh toán 23.01.2025</v>
      </c>
    </row>
    <row r="953" spans="1:13" x14ac:dyDescent="0.25">
      <c r="A953" s="140">
        <v>2024</v>
      </c>
      <c r="B953" s="146">
        <v>45654</v>
      </c>
      <c r="C953" s="135" t="s">
        <v>1714</v>
      </c>
      <c r="D953" s="135">
        <v>74828</v>
      </c>
      <c r="E953" s="135" t="s">
        <v>107</v>
      </c>
      <c r="F953" s="135" t="s">
        <v>1120</v>
      </c>
      <c r="G953" s="136">
        <v>2243775</v>
      </c>
      <c r="H953" s="137" t="s">
        <v>103</v>
      </c>
      <c r="I953" s="136">
        <v>179502</v>
      </c>
      <c r="J953" s="147">
        <v>2423277</v>
      </c>
      <c r="K953" s="135" t="s">
        <v>224</v>
      </c>
      <c r="L953" s="135" t="s">
        <v>225</v>
      </c>
      <c r="M953" s="130" t="str">
        <f>+VLOOKUP(D953,[5]CHECK!D$2:M$1028,10,0)</f>
        <v>đã thanh toán 17.01.2025</v>
      </c>
    </row>
    <row r="954" spans="1:13" x14ac:dyDescent="0.25">
      <c r="A954" s="140">
        <v>2024</v>
      </c>
      <c r="B954" s="146">
        <v>45654</v>
      </c>
      <c r="C954" s="135" t="s">
        <v>1715</v>
      </c>
      <c r="D954" s="135">
        <v>74831</v>
      </c>
      <c r="E954" s="135" t="s">
        <v>107</v>
      </c>
      <c r="F954" s="135" t="s">
        <v>533</v>
      </c>
      <c r="G954" s="136">
        <v>580800</v>
      </c>
      <c r="H954" s="137" t="s">
        <v>103</v>
      </c>
      <c r="I954" s="136">
        <v>46464</v>
      </c>
      <c r="J954" s="147">
        <v>627264</v>
      </c>
      <c r="K954" s="135" t="s">
        <v>104</v>
      </c>
      <c r="L954" s="135" t="s">
        <v>105</v>
      </c>
      <c r="M954" s="130" t="str">
        <f>+VLOOKUP(D954,[5]CHECK!D$2:M$1028,10,0)</f>
        <v>đã thanh toán 17.01.2025</v>
      </c>
    </row>
    <row r="955" spans="1:13" x14ac:dyDescent="0.25">
      <c r="A955" s="140">
        <v>2024</v>
      </c>
      <c r="B955" s="146">
        <v>45654</v>
      </c>
      <c r="C955" s="135" t="s">
        <v>1716</v>
      </c>
      <c r="D955" s="135">
        <v>74833</v>
      </c>
      <c r="E955" s="135" t="s">
        <v>107</v>
      </c>
      <c r="F955" s="135" t="s">
        <v>930</v>
      </c>
      <c r="G955" s="136">
        <v>986586</v>
      </c>
      <c r="H955" s="137" t="s">
        <v>103</v>
      </c>
      <c r="I955" s="136">
        <v>78927</v>
      </c>
      <c r="J955" s="147">
        <v>1065513</v>
      </c>
      <c r="K955" s="135" t="s">
        <v>104</v>
      </c>
      <c r="L955" s="135" t="s">
        <v>105</v>
      </c>
      <c r="M955" s="130" t="str">
        <f>+VLOOKUP(D955,[5]CHECK!D$2:M$1028,10,0)</f>
        <v>đã thanh toán 17.01.2025</v>
      </c>
    </row>
    <row r="956" spans="1:13" x14ac:dyDescent="0.25">
      <c r="A956" s="140">
        <v>2024</v>
      </c>
      <c r="B956" s="146">
        <v>45654</v>
      </c>
      <c r="C956" s="135" t="s">
        <v>1717</v>
      </c>
      <c r="D956" s="135">
        <v>74834</v>
      </c>
      <c r="E956" s="135" t="s">
        <v>107</v>
      </c>
      <c r="F956" s="135" t="s">
        <v>527</v>
      </c>
      <c r="G956" s="136">
        <v>367155</v>
      </c>
      <c r="H956" s="137" t="s">
        <v>103</v>
      </c>
      <c r="I956" s="136">
        <v>29372</v>
      </c>
      <c r="J956" s="147">
        <v>396527</v>
      </c>
      <c r="K956" s="135" t="s">
        <v>104</v>
      </c>
      <c r="L956" s="135" t="s">
        <v>105</v>
      </c>
      <c r="M956" s="130" t="str">
        <f>+VLOOKUP(D956,[5]CHECK!D$2:M$1028,10,0)</f>
        <v>đã thanh toán 17.01.2025</v>
      </c>
    </row>
    <row r="957" spans="1:13" x14ac:dyDescent="0.25">
      <c r="A957" s="140">
        <v>2024</v>
      </c>
      <c r="B957" s="146">
        <v>45654</v>
      </c>
      <c r="C957" s="135" t="s">
        <v>1718</v>
      </c>
      <c r="D957" s="135">
        <v>74835</v>
      </c>
      <c r="E957" s="135" t="s">
        <v>107</v>
      </c>
      <c r="F957" s="135" t="s">
        <v>535</v>
      </c>
      <c r="G957" s="136">
        <v>370839</v>
      </c>
      <c r="H957" s="137" t="s">
        <v>103</v>
      </c>
      <c r="I957" s="136">
        <v>29667</v>
      </c>
      <c r="J957" s="147">
        <v>400506</v>
      </c>
      <c r="K957" s="135" t="s">
        <v>104</v>
      </c>
      <c r="L957" s="135" t="s">
        <v>105</v>
      </c>
      <c r="M957" s="130" t="str">
        <f>+VLOOKUP(D957,[5]CHECK!D$2:M$1028,10,0)</f>
        <v>đã thanh toán 17.01.2025</v>
      </c>
    </row>
    <row r="958" spans="1:13" x14ac:dyDescent="0.25">
      <c r="A958" s="140">
        <v>2024</v>
      </c>
      <c r="B958" s="146">
        <v>45654</v>
      </c>
      <c r="C958" s="135" t="s">
        <v>1719</v>
      </c>
      <c r="D958" s="135">
        <v>74836</v>
      </c>
      <c r="E958" s="135" t="s">
        <v>107</v>
      </c>
      <c r="F958" s="135" t="s">
        <v>529</v>
      </c>
      <c r="G958" s="136">
        <v>6097240</v>
      </c>
      <c r="H958" s="137" t="s">
        <v>103</v>
      </c>
      <c r="I958" s="136">
        <v>487779</v>
      </c>
      <c r="J958" s="147">
        <v>6585019</v>
      </c>
      <c r="K958" s="135" t="s">
        <v>529</v>
      </c>
      <c r="L958" s="135" t="s">
        <v>530</v>
      </c>
      <c r="M958" s="130" t="str">
        <f>+VLOOKUP(D958,[5]CHECK!D$2:M$1028,10,0)</f>
        <v>đã thanh toán 17.01.2025</v>
      </c>
    </row>
    <row r="959" spans="1:13" x14ac:dyDescent="0.25">
      <c r="A959" s="140">
        <v>2024</v>
      </c>
      <c r="B959" s="146">
        <v>45654</v>
      </c>
      <c r="C959" s="135" t="s">
        <v>1720</v>
      </c>
      <c r="D959" s="135">
        <v>74837</v>
      </c>
      <c r="E959" s="135" t="s">
        <v>107</v>
      </c>
      <c r="F959" s="135" t="s">
        <v>529</v>
      </c>
      <c r="G959" s="136">
        <v>1060500</v>
      </c>
      <c r="H959" s="137" t="s">
        <v>103</v>
      </c>
      <c r="I959" s="136">
        <v>84840</v>
      </c>
      <c r="J959" s="147">
        <v>1145340</v>
      </c>
      <c r="K959" s="135" t="s">
        <v>529</v>
      </c>
      <c r="L959" s="135" t="s">
        <v>530</v>
      </c>
      <c r="M959" s="130" t="str">
        <f>+VLOOKUP(D959,[5]CHECK!D$2:M$1028,10,0)</f>
        <v>đã thanh toán 23.01.2025</v>
      </c>
    </row>
    <row r="960" spans="1:13" x14ac:dyDescent="0.25">
      <c r="A960" s="140">
        <v>2024</v>
      </c>
      <c r="B960" s="146">
        <v>45654</v>
      </c>
      <c r="C960" s="135" t="s">
        <v>1721</v>
      </c>
      <c r="D960" s="135">
        <v>74841</v>
      </c>
      <c r="E960" s="135" t="s">
        <v>107</v>
      </c>
      <c r="F960" s="135" t="s">
        <v>728</v>
      </c>
      <c r="G960" s="136">
        <v>530250</v>
      </c>
      <c r="H960" s="137" t="s">
        <v>103</v>
      </c>
      <c r="I960" s="136">
        <v>42420</v>
      </c>
      <c r="J960" s="147">
        <v>572670</v>
      </c>
      <c r="K960" s="135" t="s">
        <v>728</v>
      </c>
      <c r="L960" s="135" t="s">
        <v>729</v>
      </c>
      <c r="M960" s="130" t="str">
        <f>+VLOOKUP(D960,[5]CHECK!D$2:M$1028,10,0)</f>
        <v>đã thanh toán 23.01.2025</v>
      </c>
    </row>
    <row r="961" spans="1:13" x14ac:dyDescent="0.25">
      <c r="A961" s="140">
        <v>2024</v>
      </c>
      <c r="B961" s="146">
        <v>45654</v>
      </c>
      <c r="C961" s="135" t="s">
        <v>1722</v>
      </c>
      <c r="D961" s="135">
        <v>74842</v>
      </c>
      <c r="E961" s="135" t="s">
        <v>107</v>
      </c>
      <c r="F961" s="135" t="s">
        <v>728</v>
      </c>
      <c r="G961" s="136">
        <v>3716390</v>
      </c>
      <c r="H961" s="137" t="s">
        <v>103</v>
      </c>
      <c r="I961" s="136">
        <v>297311</v>
      </c>
      <c r="J961" s="147">
        <v>4013701</v>
      </c>
      <c r="K961" s="135" t="s">
        <v>728</v>
      </c>
      <c r="L961" s="135" t="s">
        <v>729</v>
      </c>
      <c r="M961" s="130" t="str">
        <f>+VLOOKUP(D961,[5]CHECK!D$2:M$1028,10,0)</f>
        <v>đã thanh toán 17.01.2025</v>
      </c>
    </row>
    <row r="962" spans="1:13" x14ac:dyDescent="0.25">
      <c r="A962" s="140">
        <v>2024</v>
      </c>
      <c r="B962" s="146">
        <v>45654</v>
      </c>
      <c r="C962" s="135" t="s">
        <v>1723</v>
      </c>
      <c r="D962" s="135">
        <v>74860</v>
      </c>
      <c r="E962" s="135" t="s">
        <v>107</v>
      </c>
      <c r="F962" s="135" t="s">
        <v>562</v>
      </c>
      <c r="G962" s="136">
        <v>4598188</v>
      </c>
      <c r="H962" s="137" t="s">
        <v>103</v>
      </c>
      <c r="I962" s="136">
        <v>367855</v>
      </c>
      <c r="J962" s="147">
        <v>4966043</v>
      </c>
      <c r="K962" s="135" t="s">
        <v>355</v>
      </c>
      <c r="L962" s="135" t="s">
        <v>356</v>
      </c>
      <c r="M962" s="130" t="str">
        <f>+VLOOKUP(D962,[5]CHECK!D$2:M$1028,10,0)</f>
        <v>đã thanh toán 17.01.2025</v>
      </c>
    </row>
    <row r="963" spans="1:13" x14ac:dyDescent="0.25">
      <c r="A963" s="140">
        <v>2024</v>
      </c>
      <c r="B963" s="146">
        <v>45654</v>
      </c>
      <c r="C963" s="135" t="s">
        <v>1724</v>
      </c>
      <c r="D963" s="135">
        <v>74861</v>
      </c>
      <c r="E963" s="135" t="s">
        <v>107</v>
      </c>
      <c r="F963" s="135" t="s">
        <v>927</v>
      </c>
      <c r="G963" s="136">
        <v>1053665</v>
      </c>
      <c r="H963" s="137" t="s">
        <v>103</v>
      </c>
      <c r="I963" s="136">
        <v>84293</v>
      </c>
      <c r="J963" s="147">
        <v>1137958</v>
      </c>
      <c r="K963" s="135" t="s">
        <v>104</v>
      </c>
      <c r="L963" s="135" t="s">
        <v>105</v>
      </c>
      <c r="M963" s="130" t="str">
        <f>+VLOOKUP(D963,[5]CHECK!D$2:M$1028,10,0)</f>
        <v>đã thanh toán 17.01.2025</v>
      </c>
    </row>
    <row r="964" spans="1:13" x14ac:dyDescent="0.25">
      <c r="A964" s="140">
        <v>2024</v>
      </c>
      <c r="B964" s="146">
        <v>45654</v>
      </c>
      <c r="C964" s="135" t="s">
        <v>1725</v>
      </c>
      <c r="D964" s="135">
        <v>74865</v>
      </c>
      <c r="E964" s="135" t="s">
        <v>107</v>
      </c>
      <c r="F964" s="135" t="s">
        <v>167</v>
      </c>
      <c r="G964" s="136">
        <v>2960950</v>
      </c>
      <c r="H964" s="137" t="s">
        <v>103</v>
      </c>
      <c r="I964" s="136">
        <v>236876</v>
      </c>
      <c r="J964" s="147">
        <v>3197826</v>
      </c>
      <c r="K964" s="135" t="s">
        <v>167</v>
      </c>
      <c r="L964" s="135" t="s">
        <v>168</v>
      </c>
      <c r="M964" s="130" t="str">
        <f>+VLOOKUP(D964,[5]CHECK!D$2:M$1028,10,0)</f>
        <v>đã thanh toán 17.01.2025</v>
      </c>
    </row>
    <row r="965" spans="1:13" x14ac:dyDescent="0.25">
      <c r="A965" s="140">
        <v>2024</v>
      </c>
      <c r="B965" s="146">
        <v>45654</v>
      </c>
      <c r="C965" s="135" t="s">
        <v>1726</v>
      </c>
      <c r="D965" s="135">
        <v>74868</v>
      </c>
      <c r="E965" s="135" t="s">
        <v>107</v>
      </c>
      <c r="F965" s="135" t="s">
        <v>810</v>
      </c>
      <c r="G965" s="136">
        <v>985220</v>
      </c>
      <c r="H965" s="137" t="s">
        <v>103</v>
      </c>
      <c r="I965" s="136">
        <v>78818</v>
      </c>
      <c r="J965" s="147">
        <v>1064038</v>
      </c>
      <c r="K965" s="135" t="s">
        <v>104</v>
      </c>
      <c r="L965" s="135" t="s">
        <v>105</v>
      </c>
      <c r="M965" s="130" t="str">
        <f>+VLOOKUP(D965,[5]CHECK!D$2:M$1028,10,0)</f>
        <v>đã thanh toán 17.01.2025</v>
      </c>
    </row>
    <row r="966" spans="1:13" x14ac:dyDescent="0.25">
      <c r="A966" s="140">
        <v>2024</v>
      </c>
      <c r="B966" s="146">
        <v>45654</v>
      </c>
      <c r="C966" s="135" t="s">
        <v>1727</v>
      </c>
      <c r="D966" s="135">
        <v>74869</v>
      </c>
      <c r="E966" s="135" t="s">
        <v>107</v>
      </c>
      <c r="F966" s="135" t="s">
        <v>373</v>
      </c>
      <c r="G966" s="136">
        <v>584084</v>
      </c>
      <c r="H966" s="137" t="s">
        <v>103</v>
      </c>
      <c r="I966" s="136">
        <v>46727</v>
      </c>
      <c r="J966" s="147">
        <v>630811</v>
      </c>
      <c r="K966" s="135" t="s">
        <v>104</v>
      </c>
      <c r="L966" s="135" t="s">
        <v>105</v>
      </c>
      <c r="M966" s="130" t="str">
        <f>+VLOOKUP(D966,[5]CHECK!D$2:M$1028,10,0)</f>
        <v>đã thanh toán 17.01.2025</v>
      </c>
    </row>
    <row r="967" spans="1:13" x14ac:dyDescent="0.25">
      <c r="A967" s="140">
        <v>2024</v>
      </c>
      <c r="B967" s="146">
        <v>45654</v>
      </c>
      <c r="C967" s="135" t="s">
        <v>1728</v>
      </c>
      <c r="D967" s="135">
        <v>74870</v>
      </c>
      <c r="E967" s="135" t="s">
        <v>107</v>
      </c>
      <c r="F967" s="135" t="s">
        <v>127</v>
      </c>
      <c r="G967" s="136">
        <v>768350</v>
      </c>
      <c r="H967" s="137" t="s">
        <v>103</v>
      </c>
      <c r="I967" s="136">
        <v>61468</v>
      </c>
      <c r="J967" s="147">
        <v>829818</v>
      </c>
      <c r="K967" s="135" t="s">
        <v>104</v>
      </c>
      <c r="L967" s="135" t="s">
        <v>105</v>
      </c>
      <c r="M967" s="130" t="str">
        <f>+VLOOKUP(D967,[5]CHECK!D$2:M$1028,10,0)</f>
        <v>đã thanh toán 17.01.2025</v>
      </c>
    </row>
    <row r="968" spans="1:13" x14ac:dyDescent="0.25">
      <c r="A968" s="140">
        <v>2024</v>
      </c>
      <c r="B968" s="146">
        <v>45654</v>
      </c>
      <c r="C968" s="135" t="s">
        <v>1729</v>
      </c>
      <c r="D968" s="135">
        <v>74891</v>
      </c>
      <c r="E968" s="135" t="s">
        <v>107</v>
      </c>
      <c r="F968" s="135" t="s">
        <v>1730</v>
      </c>
      <c r="G968" s="136">
        <v>5475770</v>
      </c>
      <c r="H968" s="137" t="s">
        <v>103</v>
      </c>
      <c r="I968" s="136">
        <v>438062</v>
      </c>
      <c r="J968" s="147">
        <v>5913832</v>
      </c>
      <c r="K968" s="135" t="s">
        <v>251</v>
      </c>
      <c r="L968" s="135" t="s">
        <v>252</v>
      </c>
      <c r="M968" s="130" t="str">
        <f>+VLOOKUP(D968,[5]CHECK!D$2:M$1028,10,0)</f>
        <v>đã thanh toán 17.01.2025</v>
      </c>
    </row>
    <row r="969" spans="1:13" x14ac:dyDescent="0.25">
      <c r="A969" s="140">
        <v>2024</v>
      </c>
      <c r="B969" s="146">
        <v>45654</v>
      </c>
      <c r="C969" s="135" t="s">
        <v>1731</v>
      </c>
      <c r="D969" s="135">
        <v>74892</v>
      </c>
      <c r="E969" s="135" t="s">
        <v>107</v>
      </c>
      <c r="F969" s="135" t="s">
        <v>267</v>
      </c>
      <c r="G969" s="136">
        <v>530250</v>
      </c>
      <c r="H969" s="137" t="s">
        <v>103</v>
      </c>
      <c r="I969" s="136">
        <v>42420</v>
      </c>
      <c r="J969" s="147">
        <v>572670</v>
      </c>
      <c r="K969" s="135" t="s">
        <v>267</v>
      </c>
      <c r="L969" s="135" t="s">
        <v>268</v>
      </c>
      <c r="M969" s="130" t="str">
        <f>+VLOOKUP(D969,[5]CHECK!D$2:M$1028,10,0)</f>
        <v>đã thanh toán 23.01.2025</v>
      </c>
    </row>
    <row r="970" spans="1:13" x14ac:dyDescent="0.25">
      <c r="A970" s="140">
        <v>2024</v>
      </c>
      <c r="B970" s="146">
        <v>45654</v>
      </c>
      <c r="C970" s="135" t="s">
        <v>1732</v>
      </c>
      <c r="D970" s="135">
        <v>74893</v>
      </c>
      <c r="E970" s="135" t="s">
        <v>107</v>
      </c>
      <c r="F970" s="135" t="s">
        <v>287</v>
      </c>
      <c r="G970" s="136">
        <v>4960520</v>
      </c>
      <c r="H970" s="137" t="s">
        <v>103</v>
      </c>
      <c r="I970" s="136">
        <v>396842</v>
      </c>
      <c r="J970" s="147">
        <v>5357362</v>
      </c>
      <c r="K970" s="135" t="s">
        <v>287</v>
      </c>
      <c r="L970" s="135" t="s">
        <v>288</v>
      </c>
      <c r="M970" s="130" t="str">
        <f>+VLOOKUP(D970,[5]CHECK!D$2:M$1028,10,0)</f>
        <v>đã thanh toán 17.01.2025</v>
      </c>
    </row>
    <row r="971" spans="1:13" x14ac:dyDescent="0.25">
      <c r="A971" s="140">
        <v>2024</v>
      </c>
      <c r="B971" s="146">
        <v>45654</v>
      </c>
      <c r="C971" s="135" t="s">
        <v>1733</v>
      </c>
      <c r="D971" s="135">
        <v>74894</v>
      </c>
      <c r="E971" s="135" t="s">
        <v>107</v>
      </c>
      <c r="F971" s="135" t="s">
        <v>270</v>
      </c>
      <c r="G971" s="136">
        <v>1612400</v>
      </c>
      <c r="H971" s="137" t="s">
        <v>103</v>
      </c>
      <c r="I971" s="136">
        <v>128992</v>
      </c>
      <c r="J971" s="147">
        <v>1741392</v>
      </c>
      <c r="K971" s="135" t="s">
        <v>270</v>
      </c>
      <c r="L971" s="135" t="s">
        <v>271</v>
      </c>
      <c r="M971" s="130" t="str">
        <f>+VLOOKUP(D971,[5]CHECK!D$2:M$1028,10,0)</f>
        <v>đã thanh toán 17.01.2025</v>
      </c>
    </row>
    <row r="972" spans="1:13" x14ac:dyDescent="0.25">
      <c r="A972" s="140">
        <v>2024</v>
      </c>
      <c r="B972" s="146">
        <v>45654</v>
      </c>
      <c r="C972" s="135" t="s">
        <v>1734</v>
      </c>
      <c r="D972" s="135">
        <v>74895</v>
      </c>
      <c r="E972" s="135" t="s">
        <v>107</v>
      </c>
      <c r="F972" s="135" t="s">
        <v>267</v>
      </c>
      <c r="G972" s="136">
        <v>728037</v>
      </c>
      <c r="H972" s="137" t="s">
        <v>103</v>
      </c>
      <c r="I972" s="136">
        <v>58243</v>
      </c>
      <c r="J972" s="147">
        <v>786280</v>
      </c>
      <c r="K972" s="135" t="s">
        <v>267</v>
      </c>
      <c r="L972" s="135" t="s">
        <v>268</v>
      </c>
      <c r="M972" s="130" t="str">
        <f>+VLOOKUP(D972,[5]CHECK!D$2:M$1028,10,0)</f>
        <v>đã thanh toán 17.01.2025</v>
      </c>
    </row>
    <row r="973" spans="1:13" x14ac:dyDescent="0.25">
      <c r="A973" s="140">
        <v>2024</v>
      </c>
      <c r="B973" s="146">
        <v>45654</v>
      </c>
      <c r="C973" s="135" t="s">
        <v>1735</v>
      </c>
      <c r="D973" s="135">
        <v>74896</v>
      </c>
      <c r="E973" s="135" t="s">
        <v>107</v>
      </c>
      <c r="F973" s="135" t="s">
        <v>277</v>
      </c>
      <c r="G973" s="136">
        <v>962485</v>
      </c>
      <c r="H973" s="137" t="s">
        <v>103</v>
      </c>
      <c r="I973" s="136">
        <v>76999</v>
      </c>
      <c r="J973" s="147">
        <v>1039484</v>
      </c>
      <c r="K973" s="135" t="s">
        <v>277</v>
      </c>
      <c r="L973" s="135" t="s">
        <v>278</v>
      </c>
      <c r="M973" s="130" t="str">
        <f>+VLOOKUP(D973,[5]CHECK!D$2:M$1028,10,0)</f>
        <v>đã thanh toán 17.01.2025</v>
      </c>
    </row>
    <row r="974" spans="1:13" x14ac:dyDescent="0.25">
      <c r="A974" s="140">
        <v>2024</v>
      </c>
      <c r="B974" s="146">
        <v>45654</v>
      </c>
      <c r="C974" s="135" t="s">
        <v>1736</v>
      </c>
      <c r="D974" s="135">
        <v>74897</v>
      </c>
      <c r="E974" s="135" t="s">
        <v>107</v>
      </c>
      <c r="F974" s="135" t="s">
        <v>280</v>
      </c>
      <c r="G974" s="136">
        <v>4853580</v>
      </c>
      <c r="H974" s="137" t="s">
        <v>103</v>
      </c>
      <c r="I974" s="136">
        <v>388286</v>
      </c>
      <c r="J974" s="147">
        <v>5241866</v>
      </c>
      <c r="K974" s="135" t="s">
        <v>280</v>
      </c>
      <c r="L974" s="135" t="s">
        <v>281</v>
      </c>
      <c r="M974" s="130" t="str">
        <f>+VLOOKUP(D974,[5]CHECK!D$2:M$1028,10,0)</f>
        <v>đã thanh toán 17.01.2025</v>
      </c>
    </row>
    <row r="975" spans="1:13" x14ac:dyDescent="0.25">
      <c r="A975" s="140">
        <v>2024</v>
      </c>
      <c r="B975" s="146">
        <v>45654</v>
      </c>
      <c r="C975" s="135" t="s">
        <v>1737</v>
      </c>
      <c r="D975" s="135">
        <v>74898</v>
      </c>
      <c r="E975" s="135" t="s">
        <v>107</v>
      </c>
      <c r="F975" s="135" t="s">
        <v>1002</v>
      </c>
      <c r="G975" s="136">
        <v>4960520</v>
      </c>
      <c r="H975" s="137" t="s">
        <v>103</v>
      </c>
      <c r="I975" s="136">
        <v>396842</v>
      </c>
      <c r="J975" s="147">
        <v>5357362</v>
      </c>
      <c r="K975" s="135" t="s">
        <v>1002</v>
      </c>
      <c r="L975" s="135" t="s">
        <v>1003</v>
      </c>
      <c r="M975" s="130" t="str">
        <f>+VLOOKUP(D975,[5]CHECK!D$2:M$1028,10,0)</f>
        <v>đã thanh toán 17.01.2025</v>
      </c>
    </row>
    <row r="976" spans="1:13" x14ac:dyDescent="0.25">
      <c r="A976" s="140">
        <v>2024</v>
      </c>
      <c r="B976" s="146">
        <v>45654</v>
      </c>
      <c r="C976" s="135" t="s">
        <v>1738</v>
      </c>
      <c r="D976" s="135">
        <v>74899</v>
      </c>
      <c r="E976" s="135" t="s">
        <v>107</v>
      </c>
      <c r="F976" s="135" t="s">
        <v>451</v>
      </c>
      <c r="G976" s="136">
        <v>1468620</v>
      </c>
      <c r="H976" s="137" t="s">
        <v>103</v>
      </c>
      <c r="I976" s="136">
        <v>117490</v>
      </c>
      <c r="J976" s="147">
        <v>1586110</v>
      </c>
      <c r="K976" s="135" t="s">
        <v>451</v>
      </c>
      <c r="L976" s="135" t="s">
        <v>452</v>
      </c>
      <c r="M976" s="130" t="str">
        <f>+VLOOKUP(D976,[5]CHECK!D$2:M$1028,10,0)</f>
        <v>đã thanh toán 17.01.2025</v>
      </c>
    </row>
    <row r="977" spans="1:13" x14ac:dyDescent="0.25">
      <c r="A977" s="140">
        <v>2024</v>
      </c>
      <c r="B977" s="146">
        <v>45656</v>
      </c>
      <c r="C977" s="135" t="s">
        <v>1739</v>
      </c>
      <c r="D977" s="135">
        <v>74903</v>
      </c>
      <c r="E977" s="135" t="s">
        <v>107</v>
      </c>
      <c r="F977" s="135" t="s">
        <v>354</v>
      </c>
      <c r="G977" s="136">
        <v>1060500</v>
      </c>
      <c r="H977" s="137" t="s">
        <v>103</v>
      </c>
      <c r="I977" s="136">
        <v>84840</v>
      </c>
      <c r="J977" s="147">
        <v>1145340</v>
      </c>
      <c r="K977" s="135" t="s">
        <v>355</v>
      </c>
      <c r="L977" s="135" t="s">
        <v>356</v>
      </c>
      <c r="M977" s="130" t="str">
        <f>+VLOOKUP(D977,[5]CHECK!D$2:M$1028,10,0)</f>
        <v>đã thanh toán 23.01.2025</v>
      </c>
    </row>
    <row r="978" spans="1:13" x14ac:dyDescent="0.25">
      <c r="A978" s="140">
        <v>2024</v>
      </c>
      <c r="B978" s="146">
        <v>45656</v>
      </c>
      <c r="C978" s="135" t="s">
        <v>1740</v>
      </c>
      <c r="D978" s="135">
        <v>74904</v>
      </c>
      <c r="E978" s="135" t="s">
        <v>107</v>
      </c>
      <c r="F978" s="135" t="s">
        <v>519</v>
      </c>
      <c r="G978" s="136">
        <v>3825130</v>
      </c>
      <c r="H978" s="137" t="s">
        <v>103</v>
      </c>
      <c r="I978" s="136">
        <v>306010</v>
      </c>
      <c r="J978" s="147">
        <v>4131140</v>
      </c>
      <c r="K978" s="135" t="s">
        <v>519</v>
      </c>
      <c r="L978" s="135" t="s">
        <v>520</v>
      </c>
      <c r="M978" s="130" t="str">
        <f>+VLOOKUP(D978,[5]CHECK!D$2:M$1028,10,0)</f>
        <v>đã thanh toán 17.01.2025</v>
      </c>
    </row>
    <row r="979" spans="1:13" x14ac:dyDescent="0.25">
      <c r="A979" s="140">
        <v>2024</v>
      </c>
      <c r="B979" s="146">
        <v>45656</v>
      </c>
      <c r="C979" s="135" t="s">
        <v>1741</v>
      </c>
      <c r="D979" s="135">
        <v>74905</v>
      </c>
      <c r="E979" s="135" t="s">
        <v>107</v>
      </c>
      <c r="F979" s="135" t="s">
        <v>759</v>
      </c>
      <c r="G979" s="136">
        <v>1416372</v>
      </c>
      <c r="H979" s="137" t="s">
        <v>103</v>
      </c>
      <c r="I979" s="136">
        <v>113310</v>
      </c>
      <c r="J979" s="147">
        <v>1529682</v>
      </c>
      <c r="K979" s="135" t="s">
        <v>104</v>
      </c>
      <c r="L979" s="135" t="s">
        <v>105</v>
      </c>
      <c r="M979" s="130" t="str">
        <f>+VLOOKUP(D979,[5]CHECK!D$2:M$1028,10,0)</f>
        <v>đã thanh toán 17.01.2025</v>
      </c>
    </row>
    <row r="980" spans="1:13" x14ac:dyDescent="0.25">
      <c r="A980" s="140">
        <v>2024</v>
      </c>
      <c r="B980" s="146">
        <v>45656</v>
      </c>
      <c r="C980" s="135" t="s">
        <v>1742</v>
      </c>
      <c r="D980" s="135">
        <v>74906</v>
      </c>
      <c r="E980" s="135" t="s">
        <v>107</v>
      </c>
      <c r="F980" s="135" t="s">
        <v>240</v>
      </c>
      <c r="G980" s="136">
        <v>595330</v>
      </c>
      <c r="H980" s="137" t="s">
        <v>103</v>
      </c>
      <c r="I980" s="136">
        <v>47626</v>
      </c>
      <c r="J980" s="147">
        <v>642956</v>
      </c>
      <c r="K980" s="135" t="s">
        <v>104</v>
      </c>
      <c r="L980" s="135" t="s">
        <v>105</v>
      </c>
      <c r="M980" s="130" t="str">
        <f>+VLOOKUP(D980,[5]CHECK!D$2:M$1028,10,0)</f>
        <v>đã thanh toán 17.01.2025</v>
      </c>
    </row>
    <row r="981" spans="1:13" x14ac:dyDescent="0.25">
      <c r="A981" s="140">
        <v>2024</v>
      </c>
      <c r="B981" s="146">
        <v>45656</v>
      </c>
      <c r="C981" s="135" t="s">
        <v>1743</v>
      </c>
      <c r="D981" s="135">
        <v>74907</v>
      </c>
      <c r="E981" s="135" t="s">
        <v>107</v>
      </c>
      <c r="F981" s="135" t="s">
        <v>748</v>
      </c>
      <c r="G981" s="136">
        <v>1756280</v>
      </c>
      <c r="H981" s="137" t="s">
        <v>103</v>
      </c>
      <c r="I981" s="136">
        <v>140502</v>
      </c>
      <c r="J981" s="147">
        <v>1896782</v>
      </c>
      <c r="K981" s="135" t="s">
        <v>171</v>
      </c>
      <c r="L981" s="135" t="s">
        <v>172</v>
      </c>
      <c r="M981" s="130" t="str">
        <f>+VLOOKUP(D981,[5]CHECK!D$2:M$1028,10,0)</f>
        <v>đã thanh toán 17.01.2025</v>
      </c>
    </row>
    <row r="982" spans="1:13" x14ac:dyDescent="0.25">
      <c r="A982" s="140">
        <v>2024</v>
      </c>
      <c r="B982" s="146">
        <v>45656</v>
      </c>
      <c r="C982" s="135" t="s">
        <v>1744</v>
      </c>
      <c r="D982" s="135">
        <v>74908</v>
      </c>
      <c r="E982" s="135" t="s">
        <v>107</v>
      </c>
      <c r="F982" s="135" t="s">
        <v>748</v>
      </c>
      <c r="G982" s="136">
        <v>1081500</v>
      </c>
      <c r="H982" s="137" t="s">
        <v>103</v>
      </c>
      <c r="I982" s="136">
        <v>86520</v>
      </c>
      <c r="J982" s="147">
        <v>1168020</v>
      </c>
      <c r="K982" s="135" t="s">
        <v>171</v>
      </c>
      <c r="L982" s="135" t="s">
        <v>172</v>
      </c>
      <c r="M982" s="130" t="str">
        <f>+VLOOKUP(D982,[5]CHECK!D$2:M$1028,10,0)</f>
        <v>đã thanh toán 23.01.2025</v>
      </c>
    </row>
    <row r="983" spans="1:13" x14ac:dyDescent="0.25">
      <c r="A983" s="140">
        <v>2024</v>
      </c>
      <c r="B983" s="146">
        <v>45656</v>
      </c>
      <c r="C983" s="135" t="s">
        <v>1745</v>
      </c>
      <c r="D983" s="135">
        <v>74911</v>
      </c>
      <c r="E983" s="135" t="s">
        <v>107</v>
      </c>
      <c r="F983" s="135" t="s">
        <v>763</v>
      </c>
      <c r="G983" s="136">
        <v>938834</v>
      </c>
      <c r="H983" s="137" t="s">
        <v>103</v>
      </c>
      <c r="I983" s="136">
        <v>75107</v>
      </c>
      <c r="J983" s="147">
        <v>1013941</v>
      </c>
      <c r="K983" s="135" t="s">
        <v>104</v>
      </c>
      <c r="L983" s="135" t="s">
        <v>105</v>
      </c>
      <c r="M983" s="130" t="str">
        <f>+VLOOKUP(D983,[5]CHECK!D$2:M$1028,10,0)</f>
        <v>đã thanh toán 17.01.2025</v>
      </c>
    </row>
    <row r="984" spans="1:13" x14ac:dyDescent="0.25">
      <c r="A984" s="140">
        <v>2024</v>
      </c>
      <c r="B984" s="146">
        <v>45656</v>
      </c>
      <c r="C984" s="135" t="s">
        <v>1746</v>
      </c>
      <c r="D984" s="135">
        <v>74915</v>
      </c>
      <c r="E984" s="135" t="s">
        <v>107</v>
      </c>
      <c r="F984" s="135" t="s">
        <v>690</v>
      </c>
      <c r="G984" s="136">
        <v>618065</v>
      </c>
      <c r="H984" s="137" t="s">
        <v>103</v>
      </c>
      <c r="I984" s="136">
        <v>49445</v>
      </c>
      <c r="J984" s="147">
        <v>667510</v>
      </c>
      <c r="K984" s="135" t="s">
        <v>104</v>
      </c>
      <c r="L984" s="135" t="s">
        <v>105</v>
      </c>
      <c r="M984" s="130" t="str">
        <f>+VLOOKUP(D984,[5]CHECK!D$2:M$1028,10,0)</f>
        <v>đã thanh toán 17.01.2025</v>
      </c>
    </row>
    <row r="985" spans="1:13" x14ac:dyDescent="0.25">
      <c r="A985" s="140">
        <v>2024</v>
      </c>
      <c r="B985" s="146">
        <v>45656</v>
      </c>
      <c r="C985" s="135" t="s">
        <v>1747</v>
      </c>
      <c r="D985" s="135">
        <v>74917</v>
      </c>
      <c r="E985" s="135" t="s">
        <v>107</v>
      </c>
      <c r="F985" s="135" t="s">
        <v>1180</v>
      </c>
      <c r="G985" s="136">
        <v>3035550</v>
      </c>
      <c r="H985" s="137" t="s">
        <v>103</v>
      </c>
      <c r="I985" s="136">
        <v>242844</v>
      </c>
      <c r="J985" s="147">
        <v>3278394</v>
      </c>
      <c r="K985" s="135" t="s">
        <v>1180</v>
      </c>
      <c r="L985" s="135" t="s">
        <v>1181</v>
      </c>
      <c r="M985" s="130" t="str">
        <f>+VLOOKUP(D985,[5]CHECK!D$2:M$1028,10,0)</f>
        <v>đã thanh toán 17.01.2025</v>
      </c>
    </row>
    <row r="986" spans="1:13" x14ac:dyDescent="0.25">
      <c r="A986" s="140">
        <v>2024</v>
      </c>
      <c r="B986" s="146">
        <v>45656</v>
      </c>
      <c r="C986" s="135" t="s">
        <v>1748</v>
      </c>
      <c r="D986" s="135">
        <v>74918</v>
      </c>
      <c r="E986" s="135" t="s">
        <v>107</v>
      </c>
      <c r="F986" s="135" t="s">
        <v>163</v>
      </c>
      <c r="G986" s="136">
        <v>1060500</v>
      </c>
      <c r="H986" s="137" t="s">
        <v>103</v>
      </c>
      <c r="I986" s="136">
        <v>84840</v>
      </c>
      <c r="J986" s="147">
        <v>1145340</v>
      </c>
      <c r="K986" s="135" t="s">
        <v>104</v>
      </c>
      <c r="L986" s="135" t="s">
        <v>105</v>
      </c>
      <c r="M986" s="130" t="str">
        <f>+VLOOKUP(D986,[5]CHECK!D$2:M$1028,10,0)</f>
        <v>đã thanh toán 23.01.2025</v>
      </c>
    </row>
    <row r="987" spans="1:13" x14ac:dyDescent="0.25">
      <c r="A987" s="140">
        <v>2024</v>
      </c>
      <c r="B987" s="146">
        <v>45656</v>
      </c>
      <c r="C987" s="135" t="s">
        <v>1749</v>
      </c>
      <c r="D987" s="135">
        <v>74920</v>
      </c>
      <c r="E987" s="135" t="s">
        <v>107</v>
      </c>
      <c r="F987" s="135" t="s">
        <v>1178</v>
      </c>
      <c r="G987" s="136">
        <v>930052</v>
      </c>
      <c r="H987" s="137" t="s">
        <v>103</v>
      </c>
      <c r="I987" s="136">
        <v>74404</v>
      </c>
      <c r="J987" s="147">
        <v>1004456</v>
      </c>
      <c r="K987" s="135" t="s">
        <v>104</v>
      </c>
      <c r="L987" s="135" t="s">
        <v>105</v>
      </c>
      <c r="M987" s="130" t="str">
        <f>+VLOOKUP(D987,[5]CHECK!D$2:M$1028,10,0)</f>
        <v>đã thanh toán 17.01.2025</v>
      </c>
    </row>
    <row r="988" spans="1:13" x14ac:dyDescent="0.25">
      <c r="A988" s="140">
        <v>2024</v>
      </c>
      <c r="B988" s="146">
        <v>45656</v>
      </c>
      <c r="C988" s="135" t="s">
        <v>1750</v>
      </c>
      <c r="D988" s="135">
        <v>74921</v>
      </c>
      <c r="E988" s="135" t="s">
        <v>107</v>
      </c>
      <c r="F988" s="135" t="s">
        <v>969</v>
      </c>
      <c r="G988" s="136">
        <v>1783110</v>
      </c>
      <c r="H988" s="137" t="s">
        <v>103</v>
      </c>
      <c r="I988" s="136">
        <v>142649</v>
      </c>
      <c r="J988" s="147">
        <v>1925759</v>
      </c>
      <c r="K988" s="135" t="s">
        <v>969</v>
      </c>
      <c r="L988" s="135" t="s">
        <v>970</v>
      </c>
      <c r="M988" s="130" t="str">
        <f>+VLOOKUP(D988,[5]CHECK!D$2:M$1028,10,0)</f>
        <v>đã thanh toán 17.01.2025</v>
      </c>
    </row>
    <row r="989" spans="1:13" x14ac:dyDescent="0.25">
      <c r="A989" s="140">
        <v>2024</v>
      </c>
      <c r="B989" s="146">
        <v>45656</v>
      </c>
      <c r="C989" s="135" t="s">
        <v>1751</v>
      </c>
      <c r="D989" s="135">
        <v>74923</v>
      </c>
      <c r="E989" s="135" t="s">
        <v>107</v>
      </c>
      <c r="F989" s="135" t="s">
        <v>701</v>
      </c>
      <c r="G989" s="136">
        <v>922445</v>
      </c>
      <c r="H989" s="137" t="s">
        <v>103</v>
      </c>
      <c r="I989" s="136">
        <v>73796</v>
      </c>
      <c r="J989" s="147">
        <v>996241</v>
      </c>
      <c r="K989" s="135" t="s">
        <v>104</v>
      </c>
      <c r="L989" s="135" t="s">
        <v>105</v>
      </c>
      <c r="M989" s="130" t="str">
        <f>+VLOOKUP(D989,[5]CHECK!D$2:M$1028,10,0)</f>
        <v>đã thanh toán 17.01.2025</v>
      </c>
    </row>
    <row r="990" spans="1:13" x14ac:dyDescent="0.25">
      <c r="A990" s="140">
        <v>2024</v>
      </c>
      <c r="B990" s="146">
        <v>45656</v>
      </c>
      <c r="C990" s="135" t="s">
        <v>1752</v>
      </c>
      <c r="D990" s="135">
        <v>74924</v>
      </c>
      <c r="E990" s="135" t="s">
        <v>107</v>
      </c>
      <c r="F990" s="135" t="s">
        <v>1137</v>
      </c>
      <c r="G990" s="136">
        <v>585722</v>
      </c>
      <c r="H990" s="137" t="s">
        <v>103</v>
      </c>
      <c r="I990" s="136">
        <v>46858</v>
      </c>
      <c r="J990" s="147">
        <v>632580</v>
      </c>
      <c r="K990" s="135" t="s">
        <v>104</v>
      </c>
      <c r="L990" s="135" t="s">
        <v>105</v>
      </c>
      <c r="M990" s="130" t="str">
        <f>+VLOOKUP(D990,[5]CHECK!D$2:M$1028,10,0)</f>
        <v>đã thanh toán 17.01.2025</v>
      </c>
    </row>
    <row r="991" spans="1:13" x14ac:dyDescent="0.25">
      <c r="A991" s="140">
        <v>2024</v>
      </c>
      <c r="B991" s="146">
        <v>45656</v>
      </c>
      <c r="C991" s="135" t="s">
        <v>1753</v>
      </c>
      <c r="D991" s="135">
        <v>74931</v>
      </c>
      <c r="E991" s="135" t="s">
        <v>107</v>
      </c>
      <c r="F991" s="135" t="s">
        <v>1058</v>
      </c>
      <c r="G991" s="136">
        <v>501820</v>
      </c>
      <c r="H991" s="137" t="s">
        <v>103</v>
      </c>
      <c r="I991" s="136">
        <v>40146</v>
      </c>
      <c r="J991" s="147">
        <v>541966</v>
      </c>
      <c r="K991" s="135" t="s">
        <v>104</v>
      </c>
      <c r="L991" s="135" t="s">
        <v>105</v>
      </c>
      <c r="M991" s="130" t="str">
        <f>+VLOOKUP(D991,[5]CHECK!D$2:M$1028,10,0)</f>
        <v>đã thanh toán 17.01.2025</v>
      </c>
    </row>
    <row r="992" spans="1:13" x14ac:dyDescent="0.25">
      <c r="A992" s="140">
        <v>2024</v>
      </c>
      <c r="B992" s="146">
        <v>45656</v>
      </c>
      <c r="C992" s="135" t="s">
        <v>1754</v>
      </c>
      <c r="D992" s="135">
        <v>74970</v>
      </c>
      <c r="E992" s="135" t="s">
        <v>107</v>
      </c>
      <c r="F992" s="135" t="s">
        <v>399</v>
      </c>
      <c r="G992" s="136">
        <v>1060500</v>
      </c>
      <c r="H992" s="137" t="s">
        <v>103</v>
      </c>
      <c r="I992" s="136">
        <v>84840</v>
      </c>
      <c r="J992" s="147">
        <v>1145340</v>
      </c>
      <c r="K992" s="135" t="s">
        <v>399</v>
      </c>
      <c r="L992" s="135" t="s">
        <v>400</v>
      </c>
      <c r="M992" s="130" t="str">
        <f>+VLOOKUP(D992,[5]CHECK!D$2:M$1028,10,0)</f>
        <v>đã thanh toán 23.01.2025</v>
      </c>
    </row>
    <row r="993" spans="1:13" x14ac:dyDescent="0.25">
      <c r="A993" s="140">
        <v>2024</v>
      </c>
      <c r="B993" s="146">
        <v>45656</v>
      </c>
      <c r="C993" s="135" t="s">
        <v>1755</v>
      </c>
      <c r="D993" s="135">
        <v>74974</v>
      </c>
      <c r="E993" s="135" t="s">
        <v>107</v>
      </c>
      <c r="F993" s="135" t="s">
        <v>435</v>
      </c>
      <c r="G993" s="136">
        <v>530250</v>
      </c>
      <c r="H993" s="137" t="s">
        <v>103</v>
      </c>
      <c r="I993" s="136">
        <v>42420</v>
      </c>
      <c r="J993" s="147">
        <v>572670</v>
      </c>
      <c r="K993" s="135" t="s">
        <v>435</v>
      </c>
      <c r="L993" s="135" t="s">
        <v>436</v>
      </c>
      <c r="M993" s="130" t="str">
        <f>+VLOOKUP(D993,[5]CHECK!D$2:M$1028,10,0)</f>
        <v>đã thanh toán 23.01.2025</v>
      </c>
    </row>
    <row r="994" spans="1:13" x14ac:dyDescent="0.25">
      <c r="A994" s="140">
        <v>2024</v>
      </c>
      <c r="B994" s="146">
        <v>45656</v>
      </c>
      <c r="C994" s="135" t="s">
        <v>1756</v>
      </c>
      <c r="D994" s="135">
        <v>74975</v>
      </c>
      <c r="E994" s="135" t="s">
        <v>107</v>
      </c>
      <c r="F994" s="135" t="s">
        <v>414</v>
      </c>
      <c r="G994" s="136">
        <v>2121000</v>
      </c>
      <c r="H994" s="137" t="s">
        <v>103</v>
      </c>
      <c r="I994" s="136">
        <v>169680</v>
      </c>
      <c r="J994" s="147">
        <v>2290680</v>
      </c>
      <c r="K994" s="135" t="s">
        <v>414</v>
      </c>
      <c r="L994" s="135" t="s">
        <v>415</v>
      </c>
      <c r="M994" s="130" t="str">
        <f>+VLOOKUP(D994,[5]CHECK!D$2:M$1028,10,0)</f>
        <v>đã thanh toán 23.01.2025</v>
      </c>
    </row>
    <row r="995" spans="1:13" x14ac:dyDescent="0.25">
      <c r="A995" s="140">
        <v>2024</v>
      </c>
      <c r="B995" s="146">
        <v>45656</v>
      </c>
      <c r="C995" s="135" t="s">
        <v>1757</v>
      </c>
      <c r="D995" s="135">
        <v>74976</v>
      </c>
      <c r="E995" s="135" t="s">
        <v>107</v>
      </c>
      <c r="F995" s="135" t="s">
        <v>721</v>
      </c>
      <c r="G995" s="136">
        <v>3161100</v>
      </c>
      <c r="H995" s="137" t="s">
        <v>103</v>
      </c>
      <c r="I995" s="136">
        <v>252888</v>
      </c>
      <c r="J995" s="147">
        <v>3413988</v>
      </c>
      <c r="K995" s="135" t="s">
        <v>721</v>
      </c>
      <c r="L995" s="135" t="s">
        <v>722</v>
      </c>
      <c r="M995" s="130" t="str">
        <f>+VLOOKUP(D995,[5]CHECK!D$2:M$1028,10,0)</f>
        <v>đã thanh toán 17.01.2025</v>
      </c>
    </row>
    <row r="996" spans="1:13" x14ac:dyDescent="0.25">
      <c r="A996" s="140">
        <v>2024</v>
      </c>
      <c r="B996" s="146">
        <v>45656</v>
      </c>
      <c r="C996" s="135" t="s">
        <v>1758</v>
      </c>
      <c r="D996" s="135">
        <v>74977</v>
      </c>
      <c r="E996" s="135" t="s">
        <v>107</v>
      </c>
      <c r="F996" s="135" t="s">
        <v>430</v>
      </c>
      <c r="G996" s="136">
        <v>1956820</v>
      </c>
      <c r="H996" s="137" t="s">
        <v>103</v>
      </c>
      <c r="I996" s="136">
        <v>156546</v>
      </c>
      <c r="J996" s="147">
        <v>2113366</v>
      </c>
      <c r="K996" s="135" t="s">
        <v>430</v>
      </c>
      <c r="L996" s="135" t="s">
        <v>431</v>
      </c>
      <c r="M996" s="130" t="s">
        <v>1801</v>
      </c>
    </row>
    <row r="997" spans="1:13" x14ac:dyDescent="0.25">
      <c r="A997" s="140">
        <v>2024</v>
      </c>
      <c r="B997" s="146">
        <v>45656</v>
      </c>
      <c r="C997" s="135" t="s">
        <v>1759</v>
      </c>
      <c r="D997" s="135">
        <v>74978</v>
      </c>
      <c r="E997" s="135" t="s">
        <v>107</v>
      </c>
      <c r="F997" s="135" t="s">
        <v>414</v>
      </c>
      <c r="G997" s="136">
        <v>1924970</v>
      </c>
      <c r="H997" s="137" t="s">
        <v>103</v>
      </c>
      <c r="I997" s="136">
        <v>153998</v>
      </c>
      <c r="J997" s="147">
        <v>2078968</v>
      </c>
      <c r="K997" s="135" t="s">
        <v>414</v>
      </c>
      <c r="L997" s="135" t="s">
        <v>415</v>
      </c>
      <c r="M997" s="130" t="str">
        <f>+VLOOKUP(D997,[5]CHECK!D$2:M$1028,10,0)</f>
        <v>đã thanh toán 17.01.2025</v>
      </c>
    </row>
    <row r="998" spans="1:13" x14ac:dyDescent="0.25">
      <c r="A998" s="140">
        <v>2024</v>
      </c>
      <c r="B998" s="146">
        <v>45656</v>
      </c>
      <c r="C998" s="135" t="s">
        <v>1760</v>
      </c>
      <c r="D998" s="135">
        <v>74980</v>
      </c>
      <c r="E998" s="135" t="s">
        <v>107</v>
      </c>
      <c r="F998" s="135" t="s">
        <v>888</v>
      </c>
      <c r="G998" s="136">
        <v>2659280</v>
      </c>
      <c r="H998" s="137" t="s">
        <v>103</v>
      </c>
      <c r="I998" s="136">
        <v>212742</v>
      </c>
      <c r="J998" s="147">
        <v>2872022</v>
      </c>
      <c r="K998" s="135" t="s">
        <v>888</v>
      </c>
      <c r="L998" s="135" t="s">
        <v>889</v>
      </c>
      <c r="M998" s="130" t="str">
        <f>+VLOOKUP(D998,[5]CHECK!D$2:M$1028,10,0)</f>
        <v>đã thanh toán 17.01.2025</v>
      </c>
    </row>
    <row r="999" spans="1:13" x14ac:dyDescent="0.25">
      <c r="A999" s="140">
        <v>2024</v>
      </c>
      <c r="B999" s="146">
        <v>45656</v>
      </c>
      <c r="C999" s="135" t="s">
        <v>1761</v>
      </c>
      <c r="D999" s="135">
        <v>74981</v>
      </c>
      <c r="E999" s="135" t="s">
        <v>107</v>
      </c>
      <c r="F999" s="135" t="s">
        <v>405</v>
      </c>
      <c r="G999" s="136">
        <v>2472260</v>
      </c>
      <c r="H999" s="137" t="s">
        <v>103</v>
      </c>
      <c r="I999" s="136">
        <v>197781</v>
      </c>
      <c r="J999" s="147">
        <v>2670041</v>
      </c>
      <c r="K999" s="135" t="s">
        <v>405</v>
      </c>
      <c r="L999" s="135" t="s">
        <v>406</v>
      </c>
      <c r="M999" s="130" t="str">
        <f>+VLOOKUP(D999,[5]CHECK!D$2:M$1028,10,0)</f>
        <v>đã thanh toán 17.01.2025</v>
      </c>
    </row>
    <row r="1000" spans="1:13" x14ac:dyDescent="0.25">
      <c r="A1000" s="140">
        <v>2024</v>
      </c>
      <c r="B1000" s="146">
        <v>45656</v>
      </c>
      <c r="C1000" s="135" t="s">
        <v>1762</v>
      </c>
      <c r="D1000" s="135">
        <v>74982</v>
      </c>
      <c r="E1000" s="135" t="s">
        <v>107</v>
      </c>
      <c r="F1000" s="135" t="s">
        <v>178</v>
      </c>
      <c r="G1000" s="136">
        <v>1517775</v>
      </c>
      <c r="H1000" s="137" t="s">
        <v>103</v>
      </c>
      <c r="I1000" s="136">
        <v>121422</v>
      </c>
      <c r="J1000" s="147">
        <v>1639197</v>
      </c>
      <c r="K1000" s="135" t="s">
        <v>178</v>
      </c>
      <c r="L1000" s="135" t="s">
        <v>179</v>
      </c>
      <c r="M1000" s="130" t="s">
        <v>1801</v>
      </c>
    </row>
    <row r="1001" spans="1:13" x14ac:dyDescent="0.25">
      <c r="A1001" s="140">
        <v>2024</v>
      </c>
      <c r="B1001" s="146">
        <v>45656</v>
      </c>
      <c r="C1001" s="135" t="s">
        <v>1763</v>
      </c>
      <c r="D1001" s="135">
        <v>74983</v>
      </c>
      <c r="E1001" s="135" t="s">
        <v>107</v>
      </c>
      <c r="F1001" s="135" t="s">
        <v>393</v>
      </c>
      <c r="G1001" s="136">
        <v>6680050</v>
      </c>
      <c r="H1001" s="137" t="s">
        <v>103</v>
      </c>
      <c r="I1001" s="136">
        <v>534404</v>
      </c>
      <c r="J1001" s="147">
        <v>7214454</v>
      </c>
      <c r="K1001" s="135" t="s">
        <v>393</v>
      </c>
      <c r="L1001" s="135" t="s">
        <v>394</v>
      </c>
      <c r="M1001" s="130" t="str">
        <f>+VLOOKUP(D1001,[5]CHECK!D$2:M$1028,10,0)</f>
        <v>đã thanh toán 17.01.2025</v>
      </c>
    </row>
    <row r="1002" spans="1:13" x14ac:dyDescent="0.25">
      <c r="A1002" s="140">
        <v>2024</v>
      </c>
      <c r="B1002" s="146">
        <v>45656</v>
      </c>
      <c r="C1002" s="135" t="s">
        <v>1764</v>
      </c>
      <c r="D1002" s="135">
        <v>74984</v>
      </c>
      <c r="E1002" s="135" t="s">
        <v>107</v>
      </c>
      <c r="F1002" s="135" t="s">
        <v>904</v>
      </c>
      <c r="G1002" s="136">
        <v>3061690</v>
      </c>
      <c r="H1002" s="137" t="s">
        <v>103</v>
      </c>
      <c r="I1002" s="136">
        <v>244935</v>
      </c>
      <c r="J1002" s="147">
        <v>3306625</v>
      </c>
      <c r="K1002" s="135" t="s">
        <v>904</v>
      </c>
      <c r="L1002" s="135" t="s">
        <v>905</v>
      </c>
      <c r="M1002" s="130" t="str">
        <f>+VLOOKUP(D1002,[5]CHECK!D$2:M$1028,10,0)</f>
        <v>đã thanh toán 17.01.2025</v>
      </c>
    </row>
    <row r="1003" spans="1:13" x14ac:dyDescent="0.25">
      <c r="A1003" s="140">
        <v>2024</v>
      </c>
      <c r="B1003" s="146">
        <v>45657</v>
      </c>
      <c r="C1003" s="135" t="s">
        <v>1765</v>
      </c>
      <c r="D1003" s="135">
        <v>839</v>
      </c>
      <c r="E1003" s="135" t="s">
        <v>438</v>
      </c>
      <c r="F1003" s="135" t="s">
        <v>1766</v>
      </c>
      <c r="G1003" s="136">
        <v>-322480</v>
      </c>
      <c r="H1003" s="137" t="s">
        <v>103</v>
      </c>
      <c r="I1003" s="136">
        <v>-25798</v>
      </c>
      <c r="J1003" s="147">
        <v>-348278</v>
      </c>
      <c r="K1003" s="135" t="s">
        <v>188</v>
      </c>
      <c r="L1003" s="135" t="s">
        <v>189</v>
      </c>
      <c r="M1003" s="130" t="s">
        <v>1800</v>
      </c>
    </row>
    <row r="1004" spans="1:13" x14ac:dyDescent="0.25">
      <c r="A1004" s="140">
        <v>2024</v>
      </c>
      <c r="B1004" s="146">
        <v>45657</v>
      </c>
      <c r="C1004" s="135" t="s">
        <v>1767</v>
      </c>
      <c r="D1004" s="135">
        <v>840</v>
      </c>
      <c r="E1004" s="135" t="s">
        <v>438</v>
      </c>
      <c r="F1004" s="135" t="s">
        <v>1768</v>
      </c>
      <c r="G1004" s="136">
        <v>-211422</v>
      </c>
      <c r="H1004" s="137" t="s">
        <v>103</v>
      </c>
      <c r="I1004" s="136">
        <v>-16914</v>
      </c>
      <c r="J1004" s="147">
        <v>-228336</v>
      </c>
      <c r="K1004" s="135" t="s">
        <v>188</v>
      </c>
      <c r="L1004" s="135" t="s">
        <v>189</v>
      </c>
      <c r="M1004" s="130" t="s">
        <v>1800</v>
      </c>
    </row>
    <row r="1005" spans="1:13" x14ac:dyDescent="0.25">
      <c r="A1005" s="140">
        <v>2024</v>
      </c>
      <c r="B1005" s="146">
        <v>45657</v>
      </c>
      <c r="C1005" s="135" t="s">
        <v>1769</v>
      </c>
      <c r="D1005" s="135">
        <v>74999</v>
      </c>
      <c r="E1005" s="135" t="s">
        <v>107</v>
      </c>
      <c r="F1005" s="135" t="s">
        <v>1770</v>
      </c>
      <c r="G1005" s="136">
        <v>611057</v>
      </c>
      <c r="H1005" s="137" t="s">
        <v>103</v>
      </c>
      <c r="I1005" s="136">
        <v>48885</v>
      </c>
      <c r="J1005" s="147">
        <v>659942</v>
      </c>
      <c r="K1005" s="135" t="s">
        <v>104</v>
      </c>
      <c r="L1005" s="135" t="s">
        <v>105</v>
      </c>
      <c r="M1005" s="130" t="str">
        <f>+VLOOKUP(D1005,[5]CHECK!D$2:M$1028,10,0)</f>
        <v>đã thanh toán 17.01.2025</v>
      </c>
    </row>
    <row r="1006" spans="1:13" x14ac:dyDescent="0.25">
      <c r="A1006" s="140">
        <v>2024</v>
      </c>
      <c r="B1006" s="146">
        <v>45657</v>
      </c>
      <c r="C1006" s="135" t="s">
        <v>1771</v>
      </c>
      <c r="D1006" s="135">
        <v>75000</v>
      </c>
      <c r="E1006" s="135" t="s">
        <v>107</v>
      </c>
      <c r="F1006" s="135" t="s">
        <v>529</v>
      </c>
      <c r="G1006" s="136">
        <v>2163000</v>
      </c>
      <c r="H1006" s="137" t="s">
        <v>103</v>
      </c>
      <c r="I1006" s="136">
        <v>173040</v>
      </c>
      <c r="J1006" s="147">
        <v>2336040</v>
      </c>
      <c r="K1006" s="135" t="s">
        <v>529</v>
      </c>
      <c r="L1006" s="135" t="s">
        <v>530</v>
      </c>
      <c r="M1006" s="130" t="str">
        <f>+VLOOKUP(D1006,[5]CHECK!D$2:M$1028,10,0)</f>
        <v>đã thanh toán 23.01.2025</v>
      </c>
    </row>
    <row r="1007" spans="1:13" x14ac:dyDescent="0.25">
      <c r="A1007" s="140">
        <v>2024</v>
      </c>
      <c r="B1007" s="146">
        <v>45657</v>
      </c>
      <c r="C1007" s="135" t="s">
        <v>1772</v>
      </c>
      <c r="D1007" s="135">
        <v>75001</v>
      </c>
      <c r="E1007" s="135" t="s">
        <v>107</v>
      </c>
      <c r="F1007" s="135" t="s">
        <v>208</v>
      </c>
      <c r="G1007" s="136">
        <v>507744</v>
      </c>
      <c r="H1007" s="137" t="s">
        <v>103</v>
      </c>
      <c r="I1007" s="136">
        <v>40620</v>
      </c>
      <c r="J1007" s="147">
        <v>548364</v>
      </c>
      <c r="K1007" s="135" t="s">
        <v>104</v>
      </c>
      <c r="L1007" s="135" t="s">
        <v>105</v>
      </c>
      <c r="M1007" s="130" t="str">
        <f>+VLOOKUP(D1007,[5]CHECK!D$2:M$1028,10,0)</f>
        <v>đã thanh toán 17.01.2025</v>
      </c>
    </row>
    <row r="1008" spans="1:13" x14ac:dyDescent="0.25">
      <c r="A1008" s="140">
        <v>2024</v>
      </c>
      <c r="B1008" s="146">
        <v>45657</v>
      </c>
      <c r="C1008" s="135" t="s">
        <v>1773</v>
      </c>
      <c r="D1008" s="135">
        <v>75002</v>
      </c>
      <c r="E1008" s="135" t="s">
        <v>107</v>
      </c>
      <c r="F1008" s="135" t="s">
        <v>925</v>
      </c>
      <c r="G1008" s="136">
        <v>972815</v>
      </c>
      <c r="H1008" s="137" t="s">
        <v>103</v>
      </c>
      <c r="I1008" s="136">
        <v>77825</v>
      </c>
      <c r="J1008" s="147">
        <v>1050640</v>
      </c>
      <c r="K1008" s="135" t="s">
        <v>104</v>
      </c>
      <c r="L1008" s="135" t="s">
        <v>105</v>
      </c>
      <c r="M1008" s="130" t="str">
        <f>+VLOOKUP(D1008,[5]CHECK!D$2:M$1028,10,0)</f>
        <v>đã thanh toán 17.01.2025</v>
      </c>
    </row>
    <row r="1009" spans="1:13" x14ac:dyDescent="0.25">
      <c r="A1009" s="140">
        <v>2024</v>
      </c>
      <c r="B1009" s="146">
        <v>45657</v>
      </c>
      <c r="C1009" s="135" t="s">
        <v>1774</v>
      </c>
      <c r="D1009" s="135">
        <v>75003</v>
      </c>
      <c r="E1009" s="135" t="s">
        <v>107</v>
      </c>
      <c r="F1009" s="135" t="s">
        <v>558</v>
      </c>
      <c r="G1009" s="136">
        <v>370839</v>
      </c>
      <c r="H1009" s="137" t="s">
        <v>103</v>
      </c>
      <c r="I1009" s="136">
        <v>29667</v>
      </c>
      <c r="J1009" s="147">
        <v>400506</v>
      </c>
      <c r="K1009" s="135" t="s">
        <v>104</v>
      </c>
      <c r="L1009" s="135" t="s">
        <v>105</v>
      </c>
      <c r="M1009" s="130" t="str">
        <f>+VLOOKUP(D1009,[5]CHECK!D$2:M$1028,10,0)</f>
        <v>đã thanh toán 17.01.2025</v>
      </c>
    </row>
    <row r="1010" spans="1:13" x14ac:dyDescent="0.25">
      <c r="A1010" s="140">
        <v>2024</v>
      </c>
      <c r="B1010" s="146">
        <v>45657</v>
      </c>
      <c r="C1010" s="135" t="s">
        <v>1775</v>
      </c>
      <c r="D1010" s="135">
        <v>75004</v>
      </c>
      <c r="E1010" s="135" t="s">
        <v>107</v>
      </c>
      <c r="F1010" s="135" t="s">
        <v>1776</v>
      </c>
      <c r="G1010" s="136">
        <v>4049620</v>
      </c>
      <c r="H1010" s="137" t="s">
        <v>103</v>
      </c>
      <c r="I1010" s="136">
        <v>323970</v>
      </c>
      <c r="J1010" s="147">
        <v>4373590</v>
      </c>
      <c r="K1010" s="135" t="s">
        <v>1776</v>
      </c>
      <c r="L1010" s="135" t="s">
        <v>1777</v>
      </c>
      <c r="M1010" s="130" t="s">
        <v>1801</v>
      </c>
    </row>
    <row r="1011" spans="1:13" x14ac:dyDescent="0.25">
      <c r="A1011" s="140">
        <v>2024</v>
      </c>
      <c r="B1011" s="146">
        <v>45657</v>
      </c>
      <c r="C1011" s="135" t="s">
        <v>1778</v>
      </c>
      <c r="D1011" s="135">
        <v>75005</v>
      </c>
      <c r="E1011" s="135" t="s">
        <v>107</v>
      </c>
      <c r="F1011" s="135" t="s">
        <v>1776</v>
      </c>
      <c r="G1011" s="136">
        <v>530250</v>
      </c>
      <c r="H1011" s="137" t="s">
        <v>103</v>
      </c>
      <c r="I1011" s="136">
        <v>42420</v>
      </c>
      <c r="J1011" s="147">
        <v>572670</v>
      </c>
      <c r="K1011" s="135" t="s">
        <v>1776</v>
      </c>
      <c r="L1011" s="135" t="s">
        <v>1777</v>
      </c>
      <c r="M1011" s="130" t="str">
        <f>+VLOOKUP(D1011,[5]CHECK!D$2:M$1028,10,0)</f>
        <v>đã thanh toán 23.01.2025</v>
      </c>
    </row>
    <row r="1012" spans="1:13" x14ac:dyDescent="0.25">
      <c r="A1012" s="140">
        <v>2024</v>
      </c>
      <c r="B1012" s="146">
        <v>45657</v>
      </c>
      <c r="C1012" s="135" t="s">
        <v>1779</v>
      </c>
      <c r="D1012" s="135">
        <v>75008</v>
      </c>
      <c r="E1012" s="135" t="s">
        <v>107</v>
      </c>
      <c r="F1012" s="135" t="s">
        <v>1780</v>
      </c>
      <c r="G1012" s="136">
        <v>372662</v>
      </c>
      <c r="H1012" s="137" t="s">
        <v>103</v>
      </c>
      <c r="I1012" s="136">
        <v>29813</v>
      </c>
      <c r="J1012" s="147">
        <v>402475</v>
      </c>
      <c r="K1012" s="135" t="s">
        <v>104</v>
      </c>
      <c r="L1012" s="135" t="s">
        <v>105</v>
      </c>
      <c r="M1012" s="130" t="str">
        <f>+VLOOKUP(D1012,[5]CHECK!D$2:M$1028,10,0)</f>
        <v>đã thanh toán 17.01.2025</v>
      </c>
    </row>
    <row r="1013" spans="1:13" x14ac:dyDescent="0.25">
      <c r="A1013" s="140">
        <v>2024</v>
      </c>
      <c r="B1013" s="146">
        <v>45657</v>
      </c>
      <c r="C1013" s="135" t="s">
        <v>1781</v>
      </c>
      <c r="D1013" s="135">
        <v>75010</v>
      </c>
      <c r="E1013" s="135" t="s">
        <v>107</v>
      </c>
      <c r="F1013" s="135" t="s">
        <v>1782</v>
      </c>
      <c r="G1013" s="136">
        <v>1139613</v>
      </c>
      <c r="H1013" s="137" t="s">
        <v>103</v>
      </c>
      <c r="I1013" s="136">
        <v>91169</v>
      </c>
      <c r="J1013" s="147">
        <v>1230782</v>
      </c>
      <c r="K1013" s="135" t="s">
        <v>104</v>
      </c>
      <c r="L1013" s="135" t="s">
        <v>105</v>
      </c>
      <c r="M1013" s="130" t="str">
        <f>+VLOOKUP(D1013,[5]CHECK!D$2:M$1028,10,0)</f>
        <v>đã thanh toán 17.01.2025</v>
      </c>
    </row>
    <row r="1014" spans="1:13" x14ac:dyDescent="0.25">
      <c r="A1014" s="140">
        <v>2024</v>
      </c>
      <c r="B1014" s="146">
        <v>45657</v>
      </c>
      <c r="C1014" s="135" t="s">
        <v>1783</v>
      </c>
      <c r="D1014" s="135">
        <v>75011</v>
      </c>
      <c r="E1014" s="135" t="s">
        <v>107</v>
      </c>
      <c r="F1014" s="135" t="s">
        <v>673</v>
      </c>
      <c r="G1014" s="136">
        <v>605660</v>
      </c>
      <c r="H1014" s="137" t="s">
        <v>103</v>
      </c>
      <c r="I1014" s="136">
        <v>48453</v>
      </c>
      <c r="J1014" s="147">
        <v>654113</v>
      </c>
      <c r="K1014" s="135" t="s">
        <v>224</v>
      </c>
      <c r="L1014" s="135" t="s">
        <v>225</v>
      </c>
      <c r="M1014" s="130" t="str">
        <f>+VLOOKUP(D1014,'[4]phản hồi cno chưa ttoan'!B$5:L$32,11,0)</f>
        <v>đã nhập 10303 chưa ttoan</v>
      </c>
    </row>
    <row r="1015" spans="1:13" x14ac:dyDescent="0.25">
      <c r="A1015" s="140">
        <v>2024</v>
      </c>
      <c r="B1015" s="146">
        <v>45657</v>
      </c>
      <c r="C1015" s="135" t="s">
        <v>1784</v>
      </c>
      <c r="D1015" s="135">
        <v>75013</v>
      </c>
      <c r="E1015" s="135" t="s">
        <v>107</v>
      </c>
      <c r="F1015" s="135" t="s">
        <v>1785</v>
      </c>
      <c r="G1015" s="136">
        <v>1396105</v>
      </c>
      <c r="H1015" s="137" t="s">
        <v>103</v>
      </c>
      <c r="I1015" s="136">
        <v>111688</v>
      </c>
      <c r="J1015" s="147">
        <v>1507793</v>
      </c>
      <c r="K1015" s="135" t="s">
        <v>104</v>
      </c>
      <c r="L1015" s="135" t="s">
        <v>105</v>
      </c>
      <c r="M1015" s="130" t="str">
        <f>+VLOOKUP(D1015,[5]CHECK!D$2:M$1028,10,0)</f>
        <v>đã thanh toán 17.01.2025</v>
      </c>
    </row>
    <row r="1016" spans="1:13" x14ac:dyDescent="0.25">
      <c r="A1016" s="140">
        <v>2024</v>
      </c>
      <c r="B1016" s="146">
        <v>45657</v>
      </c>
      <c r="C1016" s="135" t="s">
        <v>1786</v>
      </c>
      <c r="D1016" s="135">
        <v>75019</v>
      </c>
      <c r="E1016" s="135" t="s">
        <v>107</v>
      </c>
      <c r="F1016" s="135" t="s">
        <v>612</v>
      </c>
      <c r="G1016" s="136">
        <v>1496811</v>
      </c>
      <c r="H1016" s="137" t="s">
        <v>103</v>
      </c>
      <c r="I1016" s="136">
        <v>119745</v>
      </c>
      <c r="J1016" s="147">
        <v>1616556</v>
      </c>
      <c r="K1016" s="135" t="s">
        <v>188</v>
      </c>
      <c r="L1016" s="135" t="s">
        <v>189</v>
      </c>
      <c r="M1016" s="130" t="str">
        <f>+VLOOKUP(D1016,'[4]phản hồi cno chưa ttoan'!B$5:L$32,11,0)</f>
        <v>đã nhập 10303 chưa ttoan</v>
      </c>
    </row>
    <row r="1017" spans="1:13" x14ac:dyDescent="0.25">
      <c r="A1017" s="140">
        <v>2024</v>
      </c>
      <c r="B1017" s="146">
        <v>45657</v>
      </c>
      <c r="C1017" s="135" t="s">
        <v>1787</v>
      </c>
      <c r="D1017" s="135">
        <v>75020</v>
      </c>
      <c r="E1017" s="135" t="s">
        <v>107</v>
      </c>
      <c r="F1017" s="135" t="s">
        <v>610</v>
      </c>
      <c r="G1017" s="136">
        <v>2494685</v>
      </c>
      <c r="H1017" s="137" t="s">
        <v>103</v>
      </c>
      <c r="I1017" s="136">
        <v>199575</v>
      </c>
      <c r="J1017" s="147">
        <v>2694260</v>
      </c>
      <c r="K1017" s="135" t="s">
        <v>188</v>
      </c>
      <c r="L1017" s="135" t="s">
        <v>189</v>
      </c>
      <c r="M1017" s="130" t="str">
        <f>+VLOOKUP(D1017,'[4]phản hồi cno chưa ttoan'!B$5:L$32,11,0)</f>
        <v>đã nhập 10303 chưa ttoan</v>
      </c>
    </row>
    <row r="1018" spans="1:13" x14ac:dyDescent="0.25">
      <c r="A1018" s="140">
        <v>2024</v>
      </c>
      <c r="B1018" s="146">
        <v>45657</v>
      </c>
      <c r="C1018" s="135" t="s">
        <v>1788</v>
      </c>
      <c r="D1018" s="135">
        <v>75021</v>
      </c>
      <c r="E1018" s="135" t="s">
        <v>107</v>
      </c>
      <c r="F1018" s="135" t="s">
        <v>206</v>
      </c>
      <c r="G1018" s="136">
        <v>1884930</v>
      </c>
      <c r="H1018" s="137" t="s">
        <v>103</v>
      </c>
      <c r="I1018" s="136">
        <v>150794</v>
      </c>
      <c r="J1018" s="147">
        <v>2035724</v>
      </c>
      <c r="K1018" s="135" t="s">
        <v>188</v>
      </c>
      <c r="L1018" s="135" t="s">
        <v>189</v>
      </c>
      <c r="M1018" s="130" t="str">
        <f>+VLOOKUP(D1018,'[4]phản hồi cno chưa ttoan'!B$5:L$32,11,0)</f>
        <v>đã nhập 10303 chưa ttoan</v>
      </c>
    </row>
    <row r="1019" spans="1:13" x14ac:dyDescent="0.25">
      <c r="A1019" s="140">
        <v>2024</v>
      </c>
      <c r="B1019" s="146">
        <v>45657</v>
      </c>
      <c r="C1019" s="135" t="s">
        <v>1789</v>
      </c>
      <c r="D1019" s="135">
        <v>75025</v>
      </c>
      <c r="E1019" s="135" t="s">
        <v>107</v>
      </c>
      <c r="F1019" s="135" t="s">
        <v>785</v>
      </c>
      <c r="G1019" s="136">
        <v>7139635</v>
      </c>
      <c r="H1019" s="137" t="s">
        <v>103</v>
      </c>
      <c r="I1019" s="136">
        <v>571171</v>
      </c>
      <c r="J1019" s="147">
        <v>7710806</v>
      </c>
      <c r="K1019" s="135" t="s">
        <v>355</v>
      </c>
      <c r="L1019" s="135" t="s">
        <v>356</v>
      </c>
      <c r="M1019" s="130" t="str">
        <f>+VLOOKUP(D1019,[5]CHECK!D$2:M$1028,10,0)</f>
        <v>đã thanh toán 17.01.2025</v>
      </c>
    </row>
    <row r="1020" spans="1:13" x14ac:dyDescent="0.25">
      <c r="A1020" s="140">
        <v>2024</v>
      </c>
      <c r="B1020" s="146">
        <v>45657</v>
      </c>
      <c r="C1020" s="135" t="s">
        <v>1790</v>
      </c>
      <c r="D1020" s="135">
        <v>75026</v>
      </c>
      <c r="E1020" s="135" t="s">
        <v>107</v>
      </c>
      <c r="F1020" s="135" t="s">
        <v>785</v>
      </c>
      <c r="G1020" s="136">
        <v>2714250</v>
      </c>
      <c r="H1020" s="137" t="s">
        <v>103</v>
      </c>
      <c r="I1020" s="136">
        <v>217140</v>
      </c>
      <c r="J1020" s="147">
        <v>2931390</v>
      </c>
      <c r="K1020" s="135" t="s">
        <v>355</v>
      </c>
      <c r="L1020" s="135" t="s">
        <v>356</v>
      </c>
      <c r="M1020" s="130" t="str">
        <f>+VLOOKUP(D1020,[5]CHECK!D$2:M$1028,10,0)</f>
        <v>đã thanh toán 23.01.2025</v>
      </c>
    </row>
    <row r="1021" spans="1:13" x14ac:dyDescent="0.25">
      <c r="A1021" s="140">
        <v>2024</v>
      </c>
      <c r="B1021" s="146">
        <v>45657</v>
      </c>
      <c r="C1021" s="135" t="s">
        <v>1791</v>
      </c>
      <c r="D1021" s="135">
        <v>75048</v>
      </c>
      <c r="E1021" s="135" t="s">
        <v>107</v>
      </c>
      <c r="F1021" s="135" t="s">
        <v>82</v>
      </c>
      <c r="G1021" s="136">
        <v>1796126</v>
      </c>
      <c r="H1021" s="137" t="s">
        <v>103</v>
      </c>
      <c r="I1021" s="136">
        <v>143690</v>
      </c>
      <c r="J1021" s="147">
        <v>1939816</v>
      </c>
      <c r="K1021" s="135" t="s">
        <v>104</v>
      </c>
      <c r="L1021" s="135" t="s">
        <v>105</v>
      </c>
      <c r="M1021" s="130" t="s">
        <v>1799</v>
      </c>
    </row>
    <row r="1022" spans="1:13" x14ac:dyDescent="0.25">
      <c r="A1022" s="140">
        <v>2024</v>
      </c>
      <c r="B1022" s="146">
        <v>45657</v>
      </c>
      <c r="C1022" s="135" t="s">
        <v>1792</v>
      </c>
      <c r="D1022" s="135">
        <v>75049</v>
      </c>
      <c r="E1022" s="135" t="s">
        <v>107</v>
      </c>
      <c r="F1022" s="135" t="s">
        <v>159</v>
      </c>
      <c r="G1022" s="136">
        <v>618065</v>
      </c>
      <c r="H1022" s="137" t="s">
        <v>103</v>
      </c>
      <c r="I1022" s="136">
        <v>49445</v>
      </c>
      <c r="J1022" s="147">
        <v>667510</v>
      </c>
      <c r="K1022" s="135" t="s">
        <v>104</v>
      </c>
      <c r="L1022" s="135" t="s">
        <v>105</v>
      </c>
      <c r="M1022" s="130" t="str">
        <f>+VLOOKUP(D1022,'[4]phản hồi cno chưa ttoan'!B$5:L$32,11,0)</f>
        <v>đã nhập 10303 chưa ttoan</v>
      </c>
    </row>
    <row r="1023" spans="1:13" x14ac:dyDescent="0.25">
      <c r="A1023" s="140">
        <v>2024</v>
      </c>
      <c r="B1023" s="146">
        <v>45657</v>
      </c>
      <c r="C1023" s="135" t="s">
        <v>1793</v>
      </c>
      <c r="D1023" s="135">
        <v>75050</v>
      </c>
      <c r="E1023" s="135" t="s">
        <v>107</v>
      </c>
      <c r="F1023" s="135" t="s">
        <v>368</v>
      </c>
      <c r="G1023" s="136">
        <v>605660</v>
      </c>
      <c r="H1023" s="137" t="s">
        <v>103</v>
      </c>
      <c r="I1023" s="136">
        <v>48453</v>
      </c>
      <c r="J1023" s="147">
        <v>654113</v>
      </c>
      <c r="K1023" s="135" t="s">
        <v>368</v>
      </c>
      <c r="L1023" s="135" t="s">
        <v>369</v>
      </c>
      <c r="M1023" s="130" t="str">
        <f>+VLOOKUP(D1023,[5]CHECK!D$2:M$1028,10,0)</f>
        <v>đã thanh toán 17.01.2025</v>
      </c>
    </row>
    <row r="1024" spans="1:13" x14ac:dyDescent="0.25">
      <c r="A1024" s="140">
        <v>2024</v>
      </c>
      <c r="B1024" s="146">
        <v>45657</v>
      </c>
      <c r="C1024" s="135" t="s">
        <v>1794</v>
      </c>
      <c r="D1024" s="135">
        <v>75056</v>
      </c>
      <c r="E1024" s="135" t="s">
        <v>107</v>
      </c>
      <c r="F1024" s="135" t="s">
        <v>549</v>
      </c>
      <c r="G1024" s="136">
        <v>4853580</v>
      </c>
      <c r="H1024" s="137" t="s">
        <v>103</v>
      </c>
      <c r="I1024" s="136">
        <v>388286</v>
      </c>
      <c r="J1024" s="147">
        <v>5241866</v>
      </c>
      <c r="K1024" s="135" t="s">
        <v>549</v>
      </c>
      <c r="L1024" s="135" t="s">
        <v>550</v>
      </c>
      <c r="M1024" s="130" t="str">
        <f>+VLOOKUP(D1024,[5]CHECK!D$2:M$1028,10,0)</f>
        <v>đã thanh toán 17.01.2025</v>
      </c>
    </row>
    <row r="1025" spans="1:13" x14ac:dyDescent="0.25">
      <c r="A1025" s="140">
        <v>2024</v>
      </c>
      <c r="B1025" s="146">
        <v>45657</v>
      </c>
      <c r="C1025" s="135" t="s">
        <v>1795</v>
      </c>
      <c r="D1025" s="135">
        <v>75057</v>
      </c>
      <c r="E1025" s="135" t="s">
        <v>107</v>
      </c>
      <c r="F1025" s="135" t="s">
        <v>962</v>
      </c>
      <c r="G1025" s="136">
        <v>816578</v>
      </c>
      <c r="H1025" s="137" t="s">
        <v>103</v>
      </c>
      <c r="I1025" s="136">
        <v>65326</v>
      </c>
      <c r="J1025" s="147">
        <v>881904</v>
      </c>
      <c r="K1025" s="135" t="s">
        <v>104</v>
      </c>
      <c r="L1025" s="135" t="s">
        <v>105</v>
      </c>
      <c r="M1025" s="130" t="str">
        <f>+VLOOKUP(D1025,'[4]phản hồi cno chưa ttoan'!B$5:L$32,11,0)</f>
        <v>đã nhập 10303 chưa ttoan</v>
      </c>
    </row>
    <row r="1026" spans="1:13" x14ac:dyDescent="0.25">
      <c r="A1026" s="140">
        <v>2024</v>
      </c>
      <c r="B1026" s="146">
        <v>45657</v>
      </c>
      <c r="C1026" s="135" t="s">
        <v>1796</v>
      </c>
      <c r="D1026" s="135">
        <v>75058</v>
      </c>
      <c r="E1026" s="135" t="s">
        <v>107</v>
      </c>
      <c r="F1026" s="135" t="s">
        <v>379</v>
      </c>
      <c r="G1026" s="136">
        <v>906169</v>
      </c>
      <c r="H1026" s="137" t="s">
        <v>103</v>
      </c>
      <c r="I1026" s="136">
        <v>72494</v>
      </c>
      <c r="J1026" s="147">
        <v>978663</v>
      </c>
      <c r="K1026" s="135" t="s">
        <v>104</v>
      </c>
      <c r="L1026" s="135" t="s">
        <v>105</v>
      </c>
      <c r="M1026" s="130" t="str">
        <f>+VLOOKUP(D1026,'[4]phản hồi cno chưa ttoan'!B$5:L$32,11,0)</f>
        <v>đã nhập 10303 chưa ttoan</v>
      </c>
    </row>
    <row r="1027" spans="1:13" x14ac:dyDescent="0.25">
      <c r="A1027" s="140">
        <v>2024</v>
      </c>
      <c r="B1027" s="146">
        <v>45657</v>
      </c>
      <c r="C1027" s="135" t="s">
        <v>1797</v>
      </c>
      <c r="D1027" s="135">
        <v>75059</v>
      </c>
      <c r="E1027" s="135" t="s">
        <v>107</v>
      </c>
      <c r="F1027" s="135" t="s">
        <v>383</v>
      </c>
      <c r="G1027" s="136">
        <v>584084</v>
      </c>
      <c r="H1027" s="137" t="s">
        <v>103</v>
      </c>
      <c r="I1027" s="136">
        <v>46727</v>
      </c>
      <c r="J1027" s="147">
        <v>630811</v>
      </c>
      <c r="K1027" s="135" t="s">
        <v>104</v>
      </c>
      <c r="L1027" s="135" t="s">
        <v>105</v>
      </c>
      <c r="M1027" s="130" t="str">
        <f>+VLOOKUP(D1027,'[4]phản hồi cno chưa ttoan'!B$5:L$32,11,0)</f>
        <v>đã nhập 10303 chưa ttoan</v>
      </c>
    </row>
    <row r="1028" spans="1:13" x14ac:dyDescent="0.25">
      <c r="A1028" s="140">
        <v>2024</v>
      </c>
      <c r="B1028" s="146">
        <v>45657</v>
      </c>
      <c r="C1028" s="135" t="s">
        <v>1798</v>
      </c>
      <c r="D1028" s="135">
        <v>75060</v>
      </c>
      <c r="E1028" s="135" t="s">
        <v>107</v>
      </c>
      <c r="F1028" s="135" t="s">
        <v>742</v>
      </c>
      <c r="G1028" s="136">
        <v>922445</v>
      </c>
      <c r="H1028" s="137" t="s">
        <v>103</v>
      </c>
      <c r="I1028" s="136">
        <v>73796</v>
      </c>
      <c r="J1028" s="147">
        <v>996241</v>
      </c>
      <c r="K1028" s="135" t="s">
        <v>104</v>
      </c>
      <c r="L1028" s="135" t="s">
        <v>105</v>
      </c>
      <c r="M1028" s="130" t="str">
        <f>+VLOOKUP(D1028,'[4]phản hồi cno chưa ttoan'!B$5:L$32,11,0)</f>
        <v>đã nhập 10303 chưa ttoan</v>
      </c>
    </row>
    <row r="1029" spans="1:13" x14ac:dyDescent="0.25">
      <c r="A1029" s="140"/>
      <c r="B1029" s="132"/>
      <c r="C1029" s="139"/>
      <c r="D1029" s="139"/>
      <c r="E1029" s="139"/>
      <c r="F1029" s="139"/>
      <c r="G1029" s="138"/>
      <c r="H1029" s="148"/>
      <c r="I1029" s="138"/>
      <c r="J1029" s="147"/>
      <c r="K1029" s="139"/>
      <c r="L1029" s="139"/>
    </row>
    <row r="1030" spans="1:13" x14ac:dyDescent="0.25">
      <c r="A1030" s="140"/>
      <c r="B1030" s="132"/>
      <c r="C1030" s="139"/>
      <c r="D1030" s="139"/>
      <c r="E1030" s="139"/>
      <c r="F1030" s="139"/>
      <c r="G1030" s="138"/>
      <c r="H1030" s="148"/>
      <c r="I1030" s="138"/>
      <c r="J1030" s="138"/>
      <c r="K1030" s="139"/>
      <c r="L1030" s="139"/>
    </row>
    <row r="1031" spans="1:13" x14ac:dyDescent="0.25">
      <c r="A1031" s="140"/>
      <c r="B1031" s="132"/>
      <c r="C1031" s="139"/>
      <c r="D1031" s="139"/>
      <c r="E1031" s="139"/>
      <c r="F1031" s="139"/>
      <c r="G1031" s="138"/>
      <c r="H1031" s="148"/>
      <c r="I1031" s="138"/>
      <c r="J1031" s="138">
        <f>+SUBTOTAL(9,$J$2:$J$1028)</f>
        <v>1229092072</v>
      </c>
      <c r="K1031" s="139"/>
      <c r="L1031" s="139"/>
    </row>
    <row r="1032" spans="1:13" x14ac:dyDescent="0.25">
      <c r="A1032" s="140"/>
      <c r="B1032" s="132"/>
      <c r="C1032" s="139"/>
      <c r="D1032" s="139"/>
      <c r="E1032" s="139"/>
      <c r="F1032" s="139"/>
      <c r="G1032" s="138"/>
      <c r="H1032" s="148"/>
      <c r="I1032" s="138"/>
      <c r="J1032" s="138"/>
      <c r="K1032" s="139"/>
      <c r="L1032" s="139"/>
    </row>
    <row r="1033" spans="1:13" x14ac:dyDescent="0.25">
      <c r="A1033" s="140"/>
      <c r="B1033" s="132"/>
      <c r="C1033" s="139"/>
      <c r="D1033" s="139"/>
      <c r="E1033" s="139"/>
      <c r="F1033" s="139"/>
      <c r="G1033" s="138"/>
      <c r="H1033" s="148"/>
      <c r="I1033" s="138"/>
      <c r="J1033" s="138"/>
      <c r="K1033" s="139"/>
      <c r="L1033" s="139"/>
    </row>
    <row r="1034" spans="1:13" x14ac:dyDescent="0.25">
      <c r="A1034" s="140"/>
      <c r="B1034" s="132"/>
      <c r="C1034" s="139"/>
      <c r="D1034" s="139"/>
      <c r="E1034" s="139"/>
      <c r="F1034" s="139"/>
      <c r="G1034" s="138"/>
      <c r="H1034" s="148"/>
      <c r="I1034" s="138"/>
      <c r="J1034" s="138"/>
      <c r="K1034" s="139"/>
      <c r="L1034" s="139"/>
    </row>
    <row r="1035" spans="1:13" x14ac:dyDescent="0.25">
      <c r="A1035" s="140"/>
      <c r="B1035" s="132"/>
      <c r="C1035" s="139"/>
      <c r="D1035" s="139"/>
      <c r="E1035" s="139"/>
      <c r="F1035" s="139"/>
      <c r="G1035" s="138"/>
      <c r="H1035" s="148"/>
      <c r="I1035" s="138"/>
      <c r="J1035" s="138"/>
      <c r="K1035" s="139"/>
      <c r="L1035" s="139"/>
    </row>
    <row r="1036" spans="1:13" x14ac:dyDescent="0.25">
      <c r="A1036" s="140"/>
      <c r="B1036" s="132"/>
      <c r="C1036" s="139"/>
      <c r="D1036" s="139"/>
      <c r="E1036" s="139"/>
      <c r="F1036" s="139"/>
      <c r="G1036" s="138"/>
      <c r="H1036" s="148"/>
      <c r="I1036" s="138"/>
      <c r="J1036" s="138"/>
      <c r="K1036" s="139"/>
      <c r="L1036" s="139"/>
    </row>
    <row r="1037" spans="1:13" x14ac:dyDescent="0.25">
      <c r="A1037" s="140"/>
      <c r="B1037" s="132"/>
      <c r="C1037" s="139"/>
      <c r="D1037" s="139"/>
      <c r="E1037" s="139"/>
      <c r="F1037" s="139"/>
      <c r="G1037" s="138"/>
      <c r="H1037" s="148"/>
      <c r="I1037" s="138"/>
      <c r="J1037" s="138"/>
      <c r="K1037" s="139"/>
      <c r="L1037" s="139"/>
    </row>
    <row r="1038" spans="1:13" x14ac:dyDescent="0.25">
      <c r="A1038" s="140"/>
      <c r="B1038" s="132"/>
      <c r="C1038" s="139"/>
      <c r="D1038" s="139"/>
      <c r="E1038" s="139"/>
      <c r="F1038" s="139"/>
      <c r="G1038" s="138"/>
      <c r="H1038" s="148"/>
      <c r="I1038" s="138"/>
      <c r="J1038" s="138"/>
      <c r="K1038" s="139"/>
      <c r="L1038" s="139"/>
    </row>
    <row r="1039" spans="1:13" x14ac:dyDescent="0.25">
      <c r="A1039" s="140"/>
      <c r="B1039" s="132"/>
      <c r="C1039" s="139"/>
      <c r="D1039" s="139"/>
      <c r="E1039" s="139"/>
      <c r="F1039" s="139"/>
      <c r="G1039" s="138"/>
      <c r="H1039" s="148"/>
      <c r="I1039" s="138"/>
      <c r="J1039" s="138"/>
      <c r="K1039" s="139"/>
      <c r="L1039" s="139"/>
    </row>
    <row r="1040" spans="1:13" x14ac:dyDescent="0.25">
      <c r="A1040" s="140"/>
      <c r="B1040" s="132"/>
      <c r="C1040" s="139"/>
      <c r="D1040" s="139"/>
      <c r="E1040" s="139"/>
      <c r="F1040" s="139"/>
      <c r="G1040" s="138"/>
      <c r="H1040" s="148"/>
      <c r="I1040" s="138"/>
      <c r="J1040" s="138"/>
      <c r="K1040" s="139"/>
      <c r="L1040" s="139"/>
    </row>
    <row r="1041" spans="1:12" x14ac:dyDescent="0.25">
      <c r="A1041" s="140"/>
      <c r="B1041" s="132"/>
      <c r="C1041" s="139"/>
      <c r="D1041" s="139"/>
      <c r="E1041" s="139"/>
      <c r="F1041" s="139"/>
      <c r="G1041" s="138"/>
      <c r="H1041" s="148"/>
      <c r="I1041" s="138"/>
      <c r="J1041" s="138"/>
      <c r="K1041" s="139"/>
      <c r="L1041" s="139"/>
    </row>
    <row r="1042" spans="1:12" x14ac:dyDescent="0.25">
      <c r="A1042" s="140"/>
      <c r="B1042" s="132"/>
      <c r="C1042" s="139"/>
      <c r="D1042" s="139"/>
      <c r="E1042" s="139"/>
      <c r="F1042" s="139"/>
      <c r="G1042" s="138"/>
      <c r="H1042" s="148"/>
      <c r="I1042" s="138"/>
      <c r="J1042" s="138"/>
      <c r="K1042" s="139"/>
      <c r="L1042" s="139"/>
    </row>
    <row r="1043" spans="1:12" x14ac:dyDescent="0.25">
      <c r="A1043" s="140"/>
      <c r="B1043" s="132"/>
      <c r="C1043" s="139"/>
      <c r="D1043" s="139"/>
      <c r="E1043" s="139"/>
      <c r="F1043" s="139"/>
      <c r="G1043" s="138"/>
      <c r="H1043" s="148"/>
      <c r="I1043" s="138"/>
      <c r="J1043" s="138"/>
      <c r="K1043" s="139"/>
      <c r="L1043" s="139"/>
    </row>
    <row r="1044" spans="1:12" x14ac:dyDescent="0.25">
      <c r="A1044" s="140"/>
      <c r="B1044" s="132"/>
      <c r="C1044" s="139"/>
      <c r="D1044" s="139"/>
      <c r="E1044" s="139"/>
      <c r="F1044" s="139"/>
      <c r="G1044" s="138"/>
      <c r="H1044" s="148"/>
      <c r="I1044" s="138"/>
      <c r="J1044" s="138"/>
      <c r="K1044" s="139"/>
      <c r="L1044" s="139"/>
    </row>
    <row r="1045" spans="1:12" x14ac:dyDescent="0.25">
      <c r="A1045" s="140"/>
      <c r="B1045" s="132"/>
      <c r="C1045" s="139"/>
      <c r="D1045" s="139"/>
      <c r="E1045" s="139"/>
      <c r="F1045" s="139"/>
      <c r="G1045" s="138"/>
      <c r="H1045" s="148"/>
      <c r="I1045" s="138"/>
      <c r="J1045" s="138"/>
      <c r="K1045" s="139"/>
      <c r="L1045" s="139"/>
    </row>
    <row r="1046" spans="1:12" x14ac:dyDescent="0.25">
      <c r="A1046" s="140"/>
      <c r="B1046" s="132"/>
      <c r="C1046" s="139"/>
      <c r="D1046" s="139"/>
      <c r="E1046" s="139"/>
      <c r="F1046" s="139"/>
      <c r="G1046" s="138"/>
      <c r="H1046" s="148"/>
      <c r="I1046" s="138"/>
      <c r="J1046" s="138"/>
      <c r="K1046" s="139"/>
      <c r="L1046" s="139"/>
    </row>
    <row r="1047" spans="1:12" x14ac:dyDescent="0.25">
      <c r="A1047" s="140"/>
      <c r="B1047" s="132"/>
      <c r="C1047" s="139"/>
      <c r="D1047" s="139"/>
      <c r="E1047" s="139"/>
      <c r="F1047" s="139"/>
      <c r="G1047" s="138"/>
      <c r="H1047" s="148"/>
      <c r="I1047" s="138"/>
      <c r="J1047" s="138"/>
      <c r="K1047" s="139"/>
      <c r="L1047" s="139"/>
    </row>
    <row r="1048" spans="1:12" x14ac:dyDescent="0.25">
      <c r="A1048" s="140"/>
      <c r="B1048" s="132"/>
      <c r="C1048" s="139"/>
      <c r="D1048" s="139"/>
      <c r="E1048" s="139"/>
      <c r="F1048" s="139"/>
      <c r="G1048" s="138"/>
      <c r="H1048" s="148"/>
      <c r="I1048" s="138"/>
      <c r="J1048" s="138"/>
      <c r="K1048" s="139"/>
      <c r="L1048" s="139"/>
    </row>
    <row r="1049" spans="1:12" x14ac:dyDescent="0.25">
      <c r="A1049" s="140"/>
      <c r="B1049" s="132"/>
      <c r="C1049" s="139"/>
      <c r="D1049" s="139"/>
      <c r="E1049" s="139"/>
      <c r="F1049" s="139"/>
      <c r="G1049" s="138"/>
      <c r="H1049" s="148"/>
      <c r="I1049" s="138"/>
      <c r="J1049" s="138"/>
      <c r="K1049" s="139"/>
      <c r="L1049" s="139"/>
    </row>
    <row r="1050" spans="1:12" x14ac:dyDescent="0.25">
      <c r="A1050" s="140"/>
      <c r="B1050" s="132"/>
      <c r="C1050" s="139"/>
      <c r="D1050" s="139"/>
      <c r="E1050" s="139"/>
      <c r="F1050" s="139"/>
      <c r="G1050" s="138"/>
      <c r="H1050" s="148"/>
      <c r="I1050" s="138"/>
      <c r="J1050" s="138"/>
      <c r="K1050" s="139"/>
      <c r="L1050" s="139"/>
    </row>
    <row r="1051" spans="1:12" x14ac:dyDescent="0.25">
      <c r="A1051" s="140"/>
      <c r="B1051" s="132"/>
      <c r="C1051" s="139"/>
      <c r="D1051" s="139"/>
      <c r="E1051" s="139"/>
      <c r="F1051" s="139"/>
      <c r="G1051" s="138"/>
      <c r="H1051" s="148"/>
      <c r="I1051" s="138"/>
      <c r="J1051" s="138"/>
      <c r="K1051" s="139"/>
      <c r="L1051" s="139"/>
    </row>
    <row r="1052" spans="1:12" x14ac:dyDescent="0.25">
      <c r="A1052" s="140"/>
      <c r="B1052" s="132"/>
      <c r="C1052" s="139"/>
      <c r="D1052" s="139"/>
      <c r="E1052" s="139"/>
      <c r="F1052" s="139"/>
      <c r="G1052" s="138"/>
      <c r="H1052" s="148"/>
      <c r="I1052" s="138"/>
      <c r="J1052" s="138"/>
      <c r="K1052" s="139"/>
      <c r="L1052" s="139"/>
    </row>
    <row r="1053" spans="1:12" x14ac:dyDescent="0.25">
      <c r="A1053" s="140"/>
      <c r="B1053" s="132"/>
      <c r="C1053" s="139"/>
      <c r="D1053" s="139"/>
      <c r="E1053" s="139"/>
      <c r="F1053" s="139"/>
      <c r="G1053" s="138"/>
      <c r="H1053" s="148"/>
      <c r="I1053" s="138"/>
      <c r="J1053" s="138"/>
      <c r="K1053" s="139"/>
      <c r="L1053" s="139"/>
    </row>
    <row r="1054" spans="1:12" x14ac:dyDescent="0.25">
      <c r="A1054" s="140"/>
      <c r="B1054" s="132"/>
      <c r="C1054" s="139"/>
      <c r="D1054" s="139"/>
      <c r="E1054" s="139"/>
      <c r="F1054" s="139"/>
      <c r="G1054" s="138"/>
      <c r="H1054" s="148"/>
      <c r="I1054" s="138"/>
      <c r="J1054" s="138"/>
      <c r="K1054" s="139"/>
      <c r="L1054" s="139"/>
    </row>
    <row r="1055" spans="1:12" x14ac:dyDescent="0.25">
      <c r="A1055" s="140"/>
      <c r="B1055" s="132"/>
      <c r="C1055" s="139"/>
      <c r="D1055" s="139"/>
      <c r="E1055" s="139"/>
      <c r="F1055" s="139"/>
      <c r="G1055" s="138"/>
      <c r="H1055" s="148"/>
      <c r="I1055" s="138"/>
      <c r="J1055" s="138"/>
      <c r="K1055" s="139"/>
      <c r="L1055" s="139"/>
    </row>
    <row r="1056" spans="1:12" x14ac:dyDescent="0.25">
      <c r="A1056" s="140"/>
      <c r="B1056" s="132"/>
      <c r="C1056" s="139"/>
      <c r="D1056" s="139"/>
      <c r="E1056" s="139"/>
      <c r="F1056" s="139"/>
      <c r="G1056" s="138"/>
      <c r="H1056" s="148"/>
      <c r="I1056" s="138"/>
      <c r="J1056" s="138"/>
      <c r="K1056" s="139"/>
      <c r="L1056" s="139"/>
    </row>
    <row r="1057" spans="1:12" x14ac:dyDescent="0.25">
      <c r="A1057" s="140"/>
      <c r="B1057" s="132"/>
      <c r="C1057" s="139"/>
      <c r="D1057" s="139"/>
      <c r="E1057" s="139"/>
      <c r="F1057" s="139"/>
      <c r="G1057" s="138"/>
      <c r="H1057" s="148"/>
      <c r="I1057" s="138"/>
      <c r="J1057" s="138"/>
      <c r="K1057" s="139"/>
      <c r="L1057" s="139"/>
    </row>
    <row r="1058" spans="1:12" x14ac:dyDescent="0.25">
      <c r="A1058" s="140"/>
      <c r="B1058" s="132"/>
      <c r="C1058" s="139"/>
      <c r="D1058" s="139"/>
      <c r="E1058" s="139"/>
      <c r="F1058" s="139"/>
      <c r="G1058" s="138"/>
      <c r="H1058" s="148"/>
      <c r="I1058" s="138"/>
      <c r="J1058" s="138"/>
      <c r="K1058" s="139"/>
      <c r="L1058" s="139"/>
    </row>
    <row r="1059" spans="1:12" x14ac:dyDescent="0.25">
      <c r="A1059" s="140"/>
      <c r="B1059" s="132"/>
      <c r="C1059" s="139"/>
      <c r="D1059" s="139"/>
      <c r="E1059" s="139"/>
      <c r="F1059" s="139"/>
      <c r="G1059" s="138"/>
      <c r="H1059" s="148"/>
      <c r="I1059" s="138"/>
      <c r="J1059" s="138"/>
      <c r="K1059" s="139"/>
      <c r="L1059" s="139"/>
    </row>
    <row r="1060" spans="1:12" x14ac:dyDescent="0.25">
      <c r="A1060" s="140"/>
      <c r="B1060" s="132"/>
      <c r="C1060" s="139"/>
      <c r="D1060" s="139"/>
      <c r="E1060" s="139"/>
      <c r="F1060" s="139"/>
      <c r="G1060" s="138"/>
      <c r="H1060" s="148"/>
      <c r="I1060" s="138"/>
      <c r="J1060" s="138"/>
      <c r="K1060" s="139"/>
      <c r="L1060" s="139"/>
    </row>
    <row r="1061" spans="1:12" x14ac:dyDescent="0.25">
      <c r="A1061" s="140"/>
      <c r="B1061" s="132"/>
      <c r="C1061" s="139"/>
      <c r="D1061" s="139"/>
      <c r="E1061" s="139"/>
      <c r="F1061" s="139"/>
      <c r="G1061" s="138"/>
      <c r="H1061" s="148"/>
      <c r="I1061" s="138"/>
      <c r="J1061" s="138"/>
      <c r="K1061" s="139"/>
      <c r="L1061" s="139"/>
    </row>
    <row r="1062" spans="1:12" x14ac:dyDescent="0.25">
      <c r="A1062" s="140"/>
      <c r="B1062" s="132"/>
      <c r="C1062" s="139"/>
      <c r="D1062" s="139"/>
      <c r="E1062" s="139"/>
      <c r="F1062" s="139"/>
      <c r="G1062" s="138"/>
      <c r="H1062" s="148"/>
      <c r="I1062" s="138"/>
      <c r="J1062" s="138"/>
      <c r="K1062" s="139"/>
      <c r="L1062" s="139"/>
    </row>
    <row r="1063" spans="1:12" x14ac:dyDescent="0.25">
      <c r="A1063" s="140"/>
      <c r="B1063" s="132"/>
      <c r="C1063" s="139"/>
      <c r="D1063" s="139"/>
      <c r="E1063" s="139"/>
      <c r="F1063" s="139"/>
      <c r="G1063" s="138"/>
      <c r="H1063" s="148"/>
      <c r="I1063" s="138"/>
      <c r="J1063" s="138"/>
      <c r="K1063" s="139"/>
      <c r="L1063" s="139"/>
    </row>
    <row r="1064" spans="1:12" x14ac:dyDescent="0.25">
      <c r="A1064" s="140"/>
      <c r="B1064" s="132"/>
      <c r="C1064" s="139"/>
      <c r="D1064" s="139"/>
      <c r="E1064" s="139"/>
      <c r="F1064" s="139"/>
      <c r="G1064" s="138"/>
      <c r="H1064" s="148"/>
      <c r="I1064" s="138"/>
      <c r="J1064" s="138"/>
      <c r="K1064" s="139"/>
      <c r="L1064" s="139"/>
    </row>
    <row r="1065" spans="1:12" x14ac:dyDescent="0.25">
      <c r="A1065" s="140"/>
      <c r="B1065" s="132"/>
      <c r="C1065" s="139"/>
      <c r="D1065" s="139"/>
      <c r="E1065" s="139"/>
      <c r="F1065" s="139"/>
      <c r="G1065" s="138"/>
      <c r="H1065" s="148"/>
      <c r="I1065" s="138"/>
      <c r="J1065" s="138"/>
      <c r="K1065" s="139"/>
      <c r="L1065" s="139"/>
    </row>
    <row r="1066" spans="1:12" x14ac:dyDescent="0.25">
      <c r="A1066" s="140"/>
      <c r="B1066" s="132"/>
      <c r="C1066" s="139"/>
      <c r="D1066" s="139"/>
      <c r="E1066" s="139"/>
      <c r="F1066" s="139"/>
      <c r="G1066" s="138"/>
      <c r="H1066" s="148"/>
      <c r="I1066" s="138"/>
      <c r="J1066" s="138"/>
      <c r="K1066" s="139"/>
      <c r="L1066" s="139"/>
    </row>
    <row r="1067" spans="1:12" x14ac:dyDescent="0.25">
      <c r="A1067" s="140"/>
      <c r="B1067" s="132"/>
      <c r="C1067" s="139"/>
      <c r="D1067" s="139"/>
      <c r="E1067" s="139"/>
      <c r="F1067" s="139"/>
      <c r="G1067" s="138"/>
      <c r="H1067" s="148"/>
      <c r="I1067" s="138"/>
      <c r="J1067" s="138"/>
      <c r="K1067" s="139"/>
      <c r="L1067" s="139"/>
    </row>
    <row r="1068" spans="1:12" x14ac:dyDescent="0.25">
      <c r="A1068" s="140"/>
      <c r="B1068" s="132"/>
      <c r="C1068" s="139"/>
      <c r="D1068" s="139"/>
      <c r="E1068" s="139"/>
      <c r="F1068" s="139"/>
      <c r="G1068" s="138"/>
      <c r="H1068" s="148"/>
      <c r="I1068" s="138"/>
      <c r="J1068" s="138"/>
      <c r="K1068" s="139"/>
      <c r="L1068" s="139"/>
    </row>
    <row r="1069" spans="1:12" x14ac:dyDescent="0.25">
      <c r="A1069" s="140"/>
      <c r="B1069" s="132"/>
      <c r="C1069" s="139"/>
      <c r="D1069" s="139"/>
      <c r="E1069" s="139"/>
      <c r="F1069" s="139"/>
      <c r="G1069" s="138"/>
      <c r="H1069" s="148"/>
      <c r="I1069" s="138"/>
      <c r="J1069" s="138"/>
      <c r="K1069" s="139"/>
      <c r="L1069" s="139"/>
    </row>
    <row r="1070" spans="1:12" x14ac:dyDescent="0.25">
      <c r="A1070" s="140"/>
      <c r="B1070" s="132"/>
      <c r="C1070" s="139"/>
      <c r="D1070" s="139"/>
      <c r="E1070" s="139"/>
      <c r="F1070" s="139"/>
      <c r="G1070" s="138"/>
      <c r="H1070" s="148"/>
      <c r="I1070" s="138"/>
      <c r="J1070" s="138"/>
      <c r="K1070" s="139"/>
      <c r="L1070" s="139"/>
    </row>
    <row r="1071" spans="1:12" x14ac:dyDescent="0.25">
      <c r="A1071" s="140"/>
      <c r="B1071" s="132"/>
      <c r="C1071" s="139"/>
      <c r="D1071" s="139"/>
      <c r="E1071" s="139"/>
      <c r="F1071" s="139"/>
      <c r="G1071" s="138"/>
      <c r="H1071" s="148"/>
      <c r="I1071" s="138"/>
      <c r="J1071" s="138"/>
      <c r="K1071" s="139"/>
      <c r="L1071" s="139"/>
    </row>
    <row r="1072" spans="1:12" x14ac:dyDescent="0.25">
      <c r="A1072" s="140"/>
      <c r="B1072" s="132"/>
      <c r="C1072" s="139"/>
      <c r="D1072" s="139"/>
      <c r="E1072" s="139"/>
      <c r="F1072" s="139"/>
      <c r="G1072" s="138"/>
      <c r="H1072" s="148"/>
      <c r="I1072" s="138"/>
      <c r="J1072" s="138"/>
      <c r="K1072" s="139"/>
      <c r="L1072" s="139"/>
    </row>
    <row r="1073" spans="1:12" x14ac:dyDescent="0.25">
      <c r="A1073" s="140"/>
      <c r="B1073" s="132"/>
      <c r="C1073" s="139"/>
      <c r="D1073" s="139"/>
      <c r="E1073" s="139"/>
      <c r="F1073" s="139"/>
      <c r="G1073" s="138"/>
      <c r="H1073" s="148"/>
      <c r="I1073" s="138"/>
      <c r="J1073" s="138"/>
      <c r="K1073" s="139"/>
      <c r="L1073" s="139"/>
    </row>
    <row r="1074" spans="1:12" x14ac:dyDescent="0.25">
      <c r="A1074" s="140"/>
      <c r="B1074" s="132"/>
      <c r="C1074" s="139"/>
      <c r="D1074" s="139"/>
      <c r="E1074" s="139"/>
      <c r="F1074" s="139"/>
      <c r="G1074" s="138"/>
      <c r="H1074" s="148"/>
      <c r="I1074" s="138"/>
      <c r="J1074" s="138"/>
      <c r="K1074" s="139"/>
      <c r="L1074" s="139"/>
    </row>
    <row r="1075" spans="1:12" x14ac:dyDescent="0.25">
      <c r="A1075" s="140"/>
      <c r="B1075" s="132"/>
      <c r="C1075" s="139"/>
      <c r="D1075" s="139"/>
      <c r="E1075" s="139"/>
      <c r="F1075" s="139"/>
      <c r="G1075" s="138"/>
      <c r="H1075" s="148"/>
      <c r="I1075" s="138"/>
      <c r="J1075" s="138"/>
      <c r="K1075" s="139"/>
      <c r="L1075" s="139"/>
    </row>
    <row r="1076" spans="1:12" x14ac:dyDescent="0.25">
      <c r="A1076" s="140"/>
      <c r="B1076" s="132"/>
      <c r="C1076" s="139"/>
      <c r="D1076" s="139"/>
      <c r="E1076" s="139"/>
      <c r="F1076" s="139"/>
      <c r="G1076" s="138"/>
      <c r="H1076" s="148"/>
      <c r="I1076" s="138"/>
      <c r="J1076" s="138"/>
      <c r="K1076" s="139"/>
      <c r="L1076" s="139"/>
    </row>
    <row r="1077" spans="1:12" x14ac:dyDescent="0.25">
      <c r="A1077" s="140"/>
      <c r="B1077" s="132"/>
      <c r="C1077" s="139"/>
      <c r="D1077" s="139"/>
      <c r="E1077" s="139"/>
      <c r="F1077" s="139"/>
      <c r="G1077" s="138"/>
      <c r="H1077" s="148"/>
      <c r="I1077" s="138"/>
      <c r="J1077" s="138"/>
      <c r="K1077" s="139"/>
      <c r="L1077" s="139"/>
    </row>
    <row r="1078" spans="1:12" x14ac:dyDescent="0.25">
      <c r="A1078" s="140"/>
      <c r="B1078" s="132"/>
      <c r="C1078" s="139"/>
      <c r="D1078" s="139"/>
      <c r="E1078" s="139"/>
      <c r="F1078" s="139"/>
      <c r="G1078" s="138"/>
      <c r="H1078" s="148"/>
      <c r="I1078" s="138"/>
      <c r="J1078" s="138"/>
      <c r="K1078" s="139"/>
      <c r="L1078" s="139"/>
    </row>
    <row r="1079" spans="1:12" x14ac:dyDescent="0.25">
      <c r="A1079" s="140"/>
      <c r="B1079" s="132"/>
      <c r="C1079" s="139"/>
      <c r="D1079" s="139"/>
      <c r="E1079" s="139"/>
      <c r="F1079" s="139"/>
      <c r="G1079" s="138"/>
      <c r="H1079" s="148"/>
      <c r="I1079" s="138"/>
      <c r="J1079" s="138"/>
      <c r="K1079" s="139"/>
      <c r="L1079" s="139"/>
    </row>
    <row r="1080" spans="1:12" x14ac:dyDescent="0.25">
      <c r="A1080" s="140"/>
      <c r="B1080" s="132"/>
      <c r="C1080" s="139"/>
      <c r="D1080" s="139"/>
      <c r="E1080" s="139"/>
      <c r="F1080" s="139"/>
      <c r="G1080" s="138"/>
      <c r="H1080" s="148"/>
      <c r="I1080" s="138"/>
      <c r="J1080" s="138"/>
      <c r="K1080" s="139"/>
      <c r="L1080" s="139"/>
    </row>
    <row r="1081" spans="1:12" x14ac:dyDescent="0.25">
      <c r="A1081" s="140"/>
      <c r="B1081" s="132"/>
      <c r="C1081" s="139"/>
      <c r="D1081" s="139"/>
      <c r="E1081" s="139"/>
      <c r="F1081" s="139"/>
      <c r="G1081" s="138"/>
      <c r="H1081" s="148"/>
      <c r="I1081" s="138"/>
      <c r="J1081" s="138"/>
      <c r="K1081" s="139"/>
      <c r="L1081" s="139"/>
    </row>
    <row r="1082" spans="1:12" x14ac:dyDescent="0.25">
      <c r="A1082" s="140"/>
      <c r="B1082" s="132"/>
      <c r="C1082" s="139"/>
      <c r="D1082" s="139"/>
      <c r="E1082" s="139"/>
      <c r="F1082" s="139"/>
      <c r="G1082" s="138"/>
      <c r="H1082" s="148"/>
      <c r="I1082" s="138"/>
      <c r="J1082" s="138"/>
      <c r="K1082" s="139"/>
      <c r="L1082" s="139"/>
    </row>
    <row r="1083" spans="1:12" x14ac:dyDescent="0.25">
      <c r="A1083" s="140"/>
      <c r="B1083" s="132"/>
      <c r="C1083" s="139"/>
      <c r="D1083" s="139"/>
      <c r="E1083" s="139"/>
      <c r="F1083" s="139"/>
      <c r="G1083" s="138"/>
      <c r="H1083" s="148"/>
      <c r="I1083" s="138"/>
      <c r="J1083" s="138"/>
      <c r="K1083" s="139"/>
      <c r="L1083" s="139"/>
    </row>
    <row r="1084" spans="1:12" x14ac:dyDescent="0.25">
      <c r="A1084" s="140"/>
      <c r="B1084" s="132"/>
      <c r="C1084" s="139"/>
      <c r="D1084" s="139"/>
      <c r="E1084" s="139"/>
      <c r="F1084" s="139"/>
      <c r="G1084" s="138"/>
      <c r="H1084" s="148"/>
      <c r="I1084" s="138"/>
      <c r="J1084" s="138"/>
      <c r="K1084" s="139"/>
      <c r="L1084" s="139"/>
    </row>
    <row r="1085" spans="1:12" x14ac:dyDescent="0.25">
      <c r="A1085" s="140"/>
      <c r="B1085" s="132"/>
      <c r="C1085" s="139"/>
      <c r="D1085" s="139"/>
      <c r="E1085" s="139"/>
      <c r="F1085" s="139"/>
      <c r="G1085" s="138"/>
      <c r="H1085" s="148"/>
      <c r="I1085" s="138"/>
      <c r="J1085" s="138"/>
      <c r="K1085" s="139"/>
      <c r="L1085" s="139"/>
    </row>
    <row r="1086" spans="1:12" x14ac:dyDescent="0.25">
      <c r="A1086" s="140"/>
      <c r="B1086" s="132"/>
      <c r="C1086" s="139"/>
      <c r="D1086" s="139"/>
      <c r="E1086" s="139"/>
      <c r="F1086" s="139"/>
      <c r="G1086" s="138"/>
      <c r="H1086" s="148"/>
      <c r="I1086" s="138"/>
      <c r="J1086" s="138"/>
      <c r="K1086" s="139"/>
      <c r="L1086" s="139"/>
    </row>
    <row r="1087" spans="1:12" x14ac:dyDescent="0.25">
      <c r="A1087" s="140"/>
      <c r="B1087" s="132"/>
      <c r="C1087" s="139"/>
      <c r="D1087" s="139"/>
      <c r="E1087" s="139"/>
      <c r="F1087" s="139"/>
      <c r="G1087" s="138"/>
      <c r="H1087" s="148"/>
      <c r="I1087" s="138"/>
      <c r="J1087" s="138"/>
      <c r="K1087" s="139"/>
      <c r="L1087" s="139"/>
    </row>
    <row r="1088" spans="1:12" x14ac:dyDescent="0.25">
      <c r="A1088" s="140"/>
      <c r="B1088" s="132"/>
      <c r="C1088" s="139"/>
      <c r="D1088" s="139"/>
      <c r="E1088" s="139"/>
      <c r="F1088" s="139"/>
      <c r="G1088" s="138"/>
      <c r="H1088" s="148"/>
      <c r="I1088" s="138"/>
      <c r="J1088" s="138"/>
      <c r="K1088" s="139"/>
      <c r="L1088" s="139"/>
    </row>
    <row r="1089" spans="1:12" x14ac:dyDescent="0.25">
      <c r="A1089" s="140"/>
      <c r="B1089" s="132"/>
      <c r="C1089" s="139"/>
      <c r="D1089" s="139"/>
      <c r="E1089" s="139"/>
      <c r="F1089" s="139"/>
      <c r="G1089" s="138"/>
      <c r="H1089" s="148"/>
      <c r="I1089" s="138"/>
      <c r="J1089" s="138"/>
      <c r="K1089" s="139"/>
      <c r="L1089" s="139"/>
    </row>
    <row r="1090" spans="1:12" x14ac:dyDescent="0.25">
      <c r="A1090" s="140"/>
      <c r="B1090" s="132"/>
      <c r="C1090" s="139"/>
      <c r="D1090" s="139"/>
      <c r="E1090" s="139"/>
      <c r="F1090" s="139"/>
      <c r="G1090" s="138"/>
      <c r="H1090" s="148"/>
      <c r="I1090" s="138"/>
      <c r="J1090" s="138"/>
      <c r="K1090" s="139"/>
      <c r="L1090" s="139"/>
    </row>
    <row r="1091" spans="1:12" x14ac:dyDescent="0.25">
      <c r="A1091" s="140"/>
      <c r="B1091" s="132"/>
      <c r="C1091" s="139"/>
      <c r="D1091" s="139"/>
      <c r="E1091" s="139"/>
      <c r="F1091" s="139"/>
      <c r="G1091" s="138"/>
      <c r="H1091" s="148"/>
      <c r="I1091" s="138"/>
      <c r="J1091" s="138"/>
      <c r="K1091" s="139"/>
      <c r="L1091" s="139"/>
    </row>
    <row r="1092" spans="1:12" x14ac:dyDescent="0.25">
      <c r="A1092" s="140"/>
      <c r="B1092" s="132"/>
      <c r="C1092" s="139"/>
      <c r="D1092" s="139"/>
      <c r="E1092" s="139"/>
      <c r="F1092" s="139"/>
      <c r="G1092" s="138"/>
      <c r="H1092" s="148"/>
      <c r="I1092" s="138"/>
      <c r="J1092" s="138"/>
      <c r="K1092" s="139"/>
      <c r="L1092" s="139"/>
    </row>
    <row r="1093" spans="1:12" x14ac:dyDescent="0.25">
      <c r="A1093" s="140"/>
      <c r="B1093" s="132"/>
      <c r="C1093" s="139"/>
      <c r="D1093" s="139"/>
      <c r="E1093" s="139"/>
      <c r="F1093" s="139"/>
      <c r="G1093" s="138"/>
      <c r="H1093" s="148"/>
      <c r="I1093" s="138"/>
      <c r="J1093" s="138"/>
      <c r="K1093" s="139"/>
      <c r="L1093" s="139"/>
    </row>
    <row r="1094" spans="1:12" x14ac:dyDescent="0.25">
      <c r="A1094" s="140"/>
      <c r="B1094" s="132"/>
      <c r="C1094" s="139"/>
      <c r="D1094" s="139"/>
      <c r="E1094" s="139"/>
      <c r="F1094" s="139"/>
      <c r="G1094" s="138"/>
      <c r="H1094" s="148"/>
      <c r="I1094" s="138"/>
      <c r="J1094" s="138"/>
      <c r="K1094" s="139"/>
      <c r="L1094" s="139"/>
    </row>
    <row r="1095" spans="1:12" x14ac:dyDescent="0.25">
      <c r="A1095" s="140"/>
      <c r="B1095" s="132"/>
      <c r="C1095" s="139"/>
      <c r="D1095" s="139"/>
      <c r="E1095" s="139"/>
      <c r="F1095" s="139"/>
      <c r="G1095" s="138"/>
      <c r="H1095" s="148"/>
      <c r="I1095" s="138"/>
      <c r="J1095" s="138"/>
      <c r="K1095" s="139"/>
      <c r="L1095" s="139"/>
    </row>
    <row r="1096" spans="1:12" x14ac:dyDescent="0.25">
      <c r="A1096" s="140"/>
      <c r="B1096" s="132"/>
      <c r="C1096" s="139"/>
      <c r="D1096" s="139"/>
      <c r="E1096" s="139"/>
      <c r="F1096" s="139"/>
      <c r="G1096" s="138"/>
      <c r="H1096" s="148"/>
      <c r="I1096" s="138"/>
      <c r="J1096" s="138"/>
      <c r="K1096" s="139"/>
      <c r="L1096" s="139"/>
    </row>
    <row r="1097" spans="1:12" x14ac:dyDescent="0.25">
      <c r="A1097" s="140"/>
      <c r="B1097" s="132"/>
      <c r="C1097" s="139"/>
      <c r="D1097" s="139"/>
      <c r="E1097" s="139"/>
      <c r="F1097" s="139"/>
      <c r="G1097" s="138"/>
      <c r="H1097" s="148"/>
      <c r="I1097" s="138"/>
      <c r="J1097" s="138"/>
      <c r="K1097" s="139"/>
      <c r="L1097" s="139"/>
    </row>
    <row r="1098" spans="1:12" x14ac:dyDescent="0.25">
      <c r="A1098" s="140"/>
      <c r="B1098" s="132"/>
      <c r="C1098" s="139"/>
      <c r="D1098" s="139"/>
      <c r="E1098" s="139"/>
      <c r="F1098" s="139"/>
      <c r="G1098" s="138"/>
      <c r="H1098" s="148"/>
      <c r="I1098" s="138"/>
      <c r="J1098" s="138"/>
      <c r="K1098" s="139"/>
      <c r="L1098" s="139"/>
    </row>
    <row r="1099" spans="1:12" x14ac:dyDescent="0.25">
      <c r="A1099" s="140"/>
      <c r="B1099" s="132"/>
      <c r="C1099" s="139"/>
      <c r="D1099" s="139"/>
      <c r="E1099" s="139"/>
      <c r="F1099" s="139"/>
      <c r="G1099" s="138"/>
      <c r="H1099" s="148"/>
      <c r="I1099" s="138"/>
      <c r="J1099" s="138"/>
      <c r="K1099" s="139"/>
      <c r="L1099" s="139"/>
    </row>
    <row r="1100" spans="1:12" x14ac:dyDescent="0.25">
      <c r="A1100" s="140"/>
      <c r="B1100" s="132"/>
      <c r="C1100" s="139"/>
      <c r="D1100" s="139"/>
      <c r="E1100" s="139"/>
      <c r="F1100" s="139"/>
      <c r="G1100" s="138"/>
      <c r="H1100" s="148"/>
      <c r="I1100" s="138"/>
      <c r="J1100" s="138"/>
      <c r="K1100" s="139"/>
      <c r="L1100" s="139"/>
    </row>
    <row r="1101" spans="1:12" x14ac:dyDescent="0.25">
      <c r="A1101" s="140"/>
      <c r="B1101" s="132"/>
      <c r="C1101" s="139"/>
      <c r="D1101" s="139"/>
      <c r="E1101" s="139"/>
      <c r="F1101" s="139"/>
      <c r="G1101" s="138"/>
      <c r="H1101" s="148"/>
      <c r="I1101" s="138"/>
      <c r="J1101" s="138"/>
      <c r="K1101" s="139"/>
      <c r="L1101" s="139"/>
    </row>
    <row r="1102" spans="1:12" x14ac:dyDescent="0.25">
      <c r="A1102" s="140"/>
      <c r="B1102" s="132"/>
      <c r="C1102" s="139"/>
      <c r="D1102" s="139"/>
      <c r="E1102" s="139"/>
      <c r="F1102" s="139"/>
      <c r="G1102" s="138"/>
      <c r="H1102" s="148"/>
      <c r="I1102" s="138"/>
      <c r="J1102" s="138"/>
      <c r="K1102" s="139"/>
      <c r="L1102" s="139"/>
    </row>
    <row r="1103" spans="1:12" x14ac:dyDescent="0.25">
      <c r="A1103" s="140"/>
      <c r="B1103" s="132"/>
      <c r="C1103" s="139"/>
      <c r="D1103" s="139"/>
      <c r="E1103" s="139"/>
      <c r="F1103" s="139"/>
      <c r="G1103" s="138"/>
      <c r="H1103" s="148"/>
      <c r="I1103" s="138"/>
      <c r="J1103" s="138"/>
      <c r="K1103" s="139"/>
      <c r="L1103" s="139"/>
    </row>
    <row r="1104" spans="1:12" x14ac:dyDescent="0.25">
      <c r="A1104" s="140"/>
      <c r="B1104" s="132"/>
      <c r="C1104" s="139"/>
      <c r="D1104" s="139"/>
      <c r="E1104" s="139"/>
      <c r="F1104" s="139"/>
      <c r="G1104" s="138"/>
      <c r="H1104" s="148"/>
      <c r="I1104" s="138"/>
      <c r="J1104" s="138"/>
      <c r="K1104" s="139"/>
      <c r="L1104" s="139"/>
    </row>
    <row r="1105" spans="1:12" x14ac:dyDescent="0.25">
      <c r="A1105" s="140"/>
      <c r="B1105" s="132"/>
      <c r="C1105" s="139"/>
      <c r="D1105" s="139"/>
      <c r="E1105" s="139"/>
      <c r="F1105" s="139"/>
      <c r="G1105" s="138"/>
      <c r="H1105" s="148"/>
      <c r="I1105" s="138"/>
      <c r="J1105" s="138"/>
      <c r="K1105" s="139"/>
      <c r="L1105" s="139"/>
    </row>
    <row r="1106" spans="1:12" x14ac:dyDescent="0.25">
      <c r="A1106" s="140"/>
      <c r="B1106" s="132"/>
      <c r="C1106" s="139"/>
      <c r="D1106" s="139"/>
      <c r="E1106" s="139"/>
      <c r="F1106" s="139"/>
      <c r="G1106" s="138"/>
      <c r="H1106" s="148"/>
      <c r="I1106" s="138"/>
      <c r="J1106" s="138"/>
      <c r="K1106" s="139"/>
      <c r="L1106" s="139"/>
    </row>
    <row r="1107" spans="1:12" x14ac:dyDescent="0.25">
      <c r="A1107" s="140"/>
      <c r="B1107" s="132"/>
      <c r="C1107" s="139"/>
      <c r="D1107" s="139"/>
      <c r="E1107" s="139"/>
      <c r="F1107" s="139"/>
      <c r="G1107" s="138"/>
      <c r="H1107" s="148"/>
      <c r="I1107" s="138"/>
      <c r="J1107" s="138"/>
      <c r="K1107" s="139"/>
      <c r="L1107" s="139"/>
    </row>
    <row r="1108" spans="1:12" x14ac:dyDescent="0.25">
      <c r="A1108" s="140"/>
      <c r="B1108" s="132"/>
      <c r="C1108" s="139"/>
      <c r="D1108" s="139"/>
      <c r="E1108" s="139"/>
      <c r="F1108" s="139"/>
      <c r="G1108" s="138"/>
      <c r="H1108" s="148"/>
      <c r="I1108" s="138"/>
      <c r="J1108" s="138"/>
      <c r="K1108" s="139"/>
      <c r="L1108" s="139"/>
    </row>
    <row r="1109" spans="1:12" x14ac:dyDescent="0.25">
      <c r="A1109" s="140"/>
      <c r="B1109" s="132"/>
      <c r="C1109" s="139"/>
      <c r="D1109" s="139"/>
      <c r="E1109" s="139"/>
      <c r="F1109" s="139"/>
      <c r="G1109" s="138"/>
      <c r="H1109" s="148"/>
      <c r="I1109" s="138"/>
      <c r="J1109" s="138"/>
      <c r="K1109" s="139"/>
      <c r="L1109" s="139"/>
    </row>
    <row r="1110" spans="1:12" x14ac:dyDescent="0.25">
      <c r="A1110" s="140"/>
      <c r="B1110" s="132"/>
      <c r="C1110" s="139"/>
      <c r="D1110" s="139"/>
      <c r="E1110" s="139"/>
      <c r="F1110" s="139"/>
      <c r="G1110" s="138"/>
      <c r="H1110" s="148"/>
      <c r="I1110" s="138"/>
      <c r="J1110" s="138"/>
      <c r="K1110" s="139"/>
      <c r="L1110" s="139"/>
    </row>
    <row r="1111" spans="1:12" x14ac:dyDescent="0.25">
      <c r="A1111" s="140"/>
      <c r="B1111" s="132"/>
      <c r="C1111" s="139"/>
      <c r="D1111" s="139"/>
      <c r="E1111" s="139"/>
      <c r="F1111" s="139"/>
      <c r="G1111" s="138"/>
      <c r="H1111" s="148"/>
      <c r="I1111" s="138"/>
      <c r="J1111" s="138"/>
      <c r="K1111" s="139"/>
      <c r="L1111" s="139"/>
    </row>
    <row r="1112" spans="1:12" x14ac:dyDescent="0.25">
      <c r="A1112" s="140"/>
      <c r="B1112" s="132"/>
      <c r="C1112" s="139"/>
      <c r="D1112" s="139"/>
      <c r="E1112" s="139"/>
      <c r="F1112" s="139"/>
      <c r="G1112" s="138"/>
      <c r="H1112" s="148"/>
      <c r="I1112" s="138"/>
      <c r="J1112" s="138"/>
      <c r="K1112" s="139"/>
      <c r="L1112" s="139"/>
    </row>
    <row r="1113" spans="1:12" x14ac:dyDescent="0.25">
      <c r="A1113" s="140"/>
      <c r="B1113" s="132"/>
      <c r="C1113" s="139"/>
      <c r="D1113" s="139"/>
      <c r="E1113" s="139"/>
      <c r="F1113" s="139"/>
      <c r="G1113" s="138"/>
      <c r="H1113" s="148"/>
      <c r="I1113" s="138"/>
      <c r="J1113" s="138"/>
      <c r="K1113" s="139"/>
      <c r="L1113" s="139"/>
    </row>
    <row r="1114" spans="1:12" x14ac:dyDescent="0.25">
      <c r="A1114" s="140"/>
      <c r="B1114" s="132"/>
      <c r="C1114" s="139"/>
      <c r="D1114" s="139"/>
      <c r="E1114" s="139"/>
      <c r="F1114" s="139"/>
      <c r="G1114" s="138"/>
      <c r="H1114" s="148"/>
      <c r="I1114" s="138"/>
      <c r="J1114" s="138"/>
      <c r="K1114" s="139"/>
      <c r="L1114" s="139"/>
    </row>
    <row r="1115" spans="1:12" x14ac:dyDescent="0.25">
      <c r="A1115" s="140"/>
      <c r="B1115" s="132"/>
      <c r="C1115" s="139"/>
      <c r="D1115" s="139"/>
      <c r="E1115" s="139"/>
      <c r="F1115" s="139"/>
      <c r="G1115" s="138"/>
      <c r="H1115" s="148"/>
      <c r="I1115" s="138"/>
      <c r="J1115" s="138"/>
      <c r="K1115" s="139"/>
      <c r="L1115" s="139"/>
    </row>
    <row r="1116" spans="1:12" x14ac:dyDescent="0.25">
      <c r="A1116" s="140"/>
      <c r="B1116" s="132"/>
      <c r="C1116" s="139"/>
      <c r="D1116" s="139"/>
      <c r="E1116" s="139"/>
      <c r="F1116" s="139"/>
      <c r="G1116" s="138"/>
      <c r="H1116" s="148"/>
      <c r="I1116" s="138"/>
      <c r="J1116" s="138"/>
      <c r="K1116" s="139"/>
      <c r="L1116" s="139"/>
    </row>
    <row r="1117" spans="1:12" x14ac:dyDescent="0.25">
      <c r="A1117" s="140"/>
      <c r="B1117" s="132"/>
      <c r="C1117" s="139"/>
      <c r="D1117" s="139"/>
      <c r="E1117" s="139"/>
      <c r="F1117" s="139"/>
      <c r="G1117" s="138"/>
      <c r="H1117" s="148"/>
      <c r="I1117" s="138"/>
      <c r="J1117" s="138"/>
      <c r="K1117" s="139"/>
      <c r="L1117" s="139"/>
    </row>
    <row r="1118" spans="1:12" x14ac:dyDescent="0.25">
      <c r="A1118" s="140"/>
      <c r="B1118" s="132"/>
      <c r="C1118" s="139"/>
      <c r="D1118" s="139"/>
      <c r="E1118" s="139"/>
      <c r="F1118" s="139"/>
      <c r="G1118" s="138"/>
      <c r="H1118" s="148"/>
      <c r="I1118" s="138"/>
      <c r="J1118" s="138"/>
      <c r="K1118" s="139"/>
      <c r="L1118" s="139"/>
    </row>
    <row r="1119" spans="1:12" x14ac:dyDescent="0.25">
      <c r="A1119" s="140"/>
      <c r="B1119" s="132"/>
      <c r="C1119" s="139"/>
      <c r="D1119" s="139"/>
      <c r="E1119" s="139"/>
      <c r="F1119" s="139"/>
      <c r="G1119" s="138"/>
      <c r="H1119" s="148"/>
      <c r="I1119" s="138"/>
      <c r="J1119" s="138"/>
      <c r="K1119" s="139"/>
      <c r="L1119" s="139"/>
    </row>
    <row r="1120" spans="1:12" x14ac:dyDescent="0.25">
      <c r="A1120" s="140"/>
      <c r="B1120" s="132"/>
      <c r="C1120" s="139"/>
      <c r="D1120" s="139"/>
      <c r="E1120" s="139"/>
      <c r="F1120" s="139"/>
      <c r="G1120" s="138"/>
      <c r="H1120" s="148"/>
      <c r="I1120" s="138"/>
      <c r="J1120" s="138"/>
      <c r="K1120" s="139"/>
      <c r="L1120" s="139"/>
    </row>
    <row r="1121" spans="1:12" x14ac:dyDescent="0.25">
      <c r="A1121" s="140"/>
      <c r="B1121" s="132"/>
      <c r="C1121" s="139"/>
      <c r="D1121" s="139"/>
      <c r="E1121" s="139"/>
      <c r="F1121" s="139"/>
      <c r="G1121" s="138"/>
      <c r="H1121" s="148"/>
      <c r="I1121" s="138"/>
      <c r="J1121" s="138"/>
      <c r="K1121" s="139"/>
      <c r="L1121" s="139"/>
    </row>
    <row r="1122" spans="1:12" x14ac:dyDescent="0.25">
      <c r="A1122" s="140"/>
      <c r="B1122" s="132"/>
      <c r="C1122" s="139"/>
      <c r="D1122" s="139"/>
      <c r="E1122" s="139"/>
      <c r="F1122" s="139"/>
      <c r="G1122" s="138"/>
      <c r="H1122" s="148"/>
      <c r="I1122" s="138"/>
      <c r="J1122" s="138"/>
      <c r="K1122" s="139"/>
      <c r="L1122" s="139"/>
    </row>
    <row r="1123" spans="1:12" x14ac:dyDescent="0.25">
      <c r="A1123" s="140"/>
      <c r="B1123" s="132"/>
      <c r="C1123" s="139"/>
      <c r="D1123" s="139"/>
      <c r="E1123" s="139"/>
      <c r="F1123" s="139"/>
      <c r="G1123" s="138"/>
      <c r="H1123" s="148"/>
      <c r="I1123" s="138"/>
      <c r="J1123" s="138"/>
      <c r="K1123" s="139"/>
      <c r="L1123" s="139"/>
    </row>
    <row r="1124" spans="1:12" x14ac:dyDescent="0.25">
      <c r="A1124" s="140"/>
      <c r="B1124" s="132"/>
      <c r="C1124" s="139"/>
      <c r="D1124" s="139"/>
      <c r="E1124" s="139"/>
      <c r="F1124" s="139"/>
      <c r="G1124" s="138"/>
      <c r="H1124" s="148"/>
      <c r="I1124" s="138"/>
      <c r="J1124" s="138"/>
      <c r="K1124" s="139"/>
      <c r="L1124" s="139"/>
    </row>
    <row r="1125" spans="1:12" x14ac:dyDescent="0.25">
      <c r="A1125" s="140"/>
      <c r="B1125" s="132"/>
      <c r="C1125" s="139"/>
      <c r="D1125" s="139"/>
      <c r="E1125" s="139"/>
      <c r="F1125" s="139"/>
      <c r="G1125" s="138"/>
      <c r="H1125" s="148"/>
      <c r="I1125" s="138"/>
      <c r="J1125" s="138"/>
      <c r="K1125" s="139"/>
      <c r="L1125" s="139"/>
    </row>
    <row r="1126" spans="1:12" x14ac:dyDescent="0.25">
      <c r="A1126" s="140"/>
      <c r="B1126" s="132"/>
      <c r="C1126" s="139"/>
      <c r="D1126" s="139"/>
      <c r="E1126" s="139"/>
      <c r="F1126" s="139"/>
      <c r="G1126" s="138"/>
      <c r="H1126" s="148"/>
      <c r="I1126" s="138"/>
      <c r="J1126" s="138"/>
      <c r="K1126" s="139"/>
      <c r="L1126" s="139"/>
    </row>
    <row r="1127" spans="1:12" x14ac:dyDescent="0.25">
      <c r="A1127" s="140"/>
      <c r="B1127" s="132"/>
      <c r="C1127" s="139"/>
      <c r="D1127" s="139"/>
      <c r="E1127" s="139"/>
      <c r="F1127" s="139"/>
      <c r="G1127" s="138"/>
      <c r="H1127" s="148"/>
      <c r="I1127" s="138"/>
      <c r="J1127" s="138"/>
      <c r="K1127" s="139"/>
      <c r="L1127" s="139"/>
    </row>
    <row r="1128" spans="1:12" x14ac:dyDescent="0.25">
      <c r="A1128" s="140"/>
      <c r="B1128" s="132"/>
      <c r="C1128" s="139"/>
      <c r="D1128" s="139"/>
      <c r="E1128" s="139"/>
      <c r="F1128" s="139"/>
      <c r="G1128" s="138"/>
      <c r="H1128" s="148"/>
      <c r="I1128" s="138"/>
      <c r="J1128" s="138"/>
      <c r="K1128" s="139"/>
      <c r="L1128" s="139"/>
    </row>
    <row r="1129" spans="1:12" x14ac:dyDescent="0.25">
      <c r="A1129" s="140"/>
      <c r="B1129" s="132"/>
      <c r="C1129" s="139"/>
      <c r="D1129" s="139"/>
      <c r="E1129" s="139"/>
      <c r="F1129" s="139"/>
      <c r="G1129" s="138"/>
      <c r="H1129" s="148"/>
      <c r="I1129" s="138"/>
      <c r="J1129" s="138"/>
      <c r="K1129" s="139"/>
      <c r="L1129" s="139"/>
    </row>
    <row r="1130" spans="1:12" x14ac:dyDescent="0.25">
      <c r="A1130" s="140"/>
      <c r="B1130" s="132"/>
      <c r="C1130" s="139"/>
      <c r="D1130" s="139"/>
      <c r="E1130" s="139"/>
      <c r="F1130" s="139"/>
      <c r="G1130" s="138"/>
      <c r="H1130" s="148"/>
      <c r="I1130" s="138"/>
      <c r="J1130" s="138"/>
      <c r="K1130" s="139"/>
      <c r="L1130" s="139"/>
    </row>
    <row r="1131" spans="1:12" x14ac:dyDescent="0.25">
      <c r="A1131" s="140"/>
      <c r="B1131" s="132"/>
      <c r="C1131" s="139"/>
      <c r="D1131" s="139"/>
      <c r="E1131" s="139"/>
      <c r="F1131" s="139"/>
      <c r="G1131" s="138"/>
      <c r="H1131" s="148"/>
      <c r="I1131" s="138"/>
      <c r="J1131" s="138"/>
      <c r="K1131" s="139"/>
      <c r="L1131" s="139"/>
    </row>
    <row r="1132" spans="1:12" x14ac:dyDescent="0.25">
      <c r="A1132" s="140"/>
      <c r="B1132" s="132"/>
      <c r="C1132" s="139"/>
      <c r="D1132" s="139"/>
      <c r="E1132" s="139"/>
      <c r="F1132" s="139"/>
      <c r="G1132" s="138"/>
      <c r="H1132" s="148"/>
      <c r="I1132" s="138"/>
      <c r="J1132" s="138"/>
      <c r="K1132" s="139"/>
      <c r="L1132" s="139"/>
    </row>
    <row r="1133" spans="1:12" x14ac:dyDescent="0.25">
      <c r="A1133" s="140"/>
      <c r="B1133" s="132"/>
      <c r="C1133" s="139"/>
      <c r="D1133" s="139"/>
      <c r="E1133" s="139"/>
      <c r="F1133" s="139"/>
      <c r="G1133" s="138"/>
      <c r="H1133" s="148"/>
      <c r="I1133" s="138"/>
      <c r="J1133" s="138"/>
      <c r="K1133" s="139"/>
      <c r="L1133" s="139"/>
    </row>
    <row r="1134" spans="1:12" x14ac:dyDescent="0.25">
      <c r="A1134" s="140"/>
      <c r="B1134" s="132"/>
      <c r="C1134" s="139"/>
      <c r="D1134" s="139"/>
      <c r="E1134" s="139"/>
      <c r="F1134" s="139"/>
      <c r="G1134" s="138"/>
      <c r="H1134" s="148"/>
      <c r="I1134" s="138"/>
      <c r="J1134" s="138"/>
      <c r="K1134" s="139"/>
      <c r="L1134" s="139"/>
    </row>
    <row r="1135" spans="1:12" x14ac:dyDescent="0.25">
      <c r="A1135" s="140"/>
      <c r="B1135" s="132"/>
      <c r="C1135" s="139"/>
      <c r="D1135" s="139"/>
      <c r="E1135" s="139"/>
      <c r="F1135" s="139"/>
      <c r="G1135" s="138"/>
      <c r="H1135" s="148"/>
      <c r="I1135" s="138"/>
      <c r="J1135" s="138"/>
      <c r="K1135" s="139"/>
      <c r="L1135" s="139"/>
    </row>
    <row r="1136" spans="1:12" x14ac:dyDescent="0.25">
      <c r="A1136" s="140"/>
      <c r="B1136" s="132"/>
      <c r="C1136" s="139"/>
      <c r="D1136" s="139"/>
      <c r="E1136" s="139"/>
      <c r="F1136" s="139"/>
      <c r="G1136" s="138"/>
      <c r="H1136" s="148"/>
      <c r="I1136" s="138"/>
      <c r="J1136" s="138"/>
      <c r="K1136" s="139"/>
      <c r="L1136" s="139"/>
    </row>
    <row r="1137" spans="1:12" x14ac:dyDescent="0.25">
      <c r="A1137" s="140"/>
      <c r="B1137" s="132"/>
      <c r="C1137" s="139"/>
      <c r="D1137" s="139"/>
      <c r="E1137" s="139"/>
      <c r="F1137" s="139"/>
      <c r="G1137" s="138"/>
      <c r="H1137" s="148"/>
      <c r="I1137" s="138"/>
      <c r="J1137" s="138"/>
      <c r="K1137" s="139"/>
      <c r="L1137" s="139"/>
    </row>
    <row r="1138" spans="1:12" x14ac:dyDescent="0.25">
      <c r="A1138" s="140"/>
      <c r="B1138" s="132"/>
      <c r="C1138" s="139"/>
      <c r="D1138" s="139"/>
      <c r="E1138" s="139"/>
      <c r="F1138" s="139"/>
      <c r="G1138" s="138"/>
      <c r="H1138" s="148"/>
      <c r="I1138" s="138"/>
      <c r="J1138" s="138"/>
      <c r="K1138" s="139"/>
      <c r="L1138" s="139"/>
    </row>
    <row r="1139" spans="1:12" x14ac:dyDescent="0.25">
      <c r="A1139" s="140"/>
      <c r="B1139" s="132"/>
      <c r="C1139" s="139"/>
      <c r="D1139" s="139"/>
      <c r="E1139" s="139"/>
      <c r="F1139" s="139"/>
      <c r="G1139" s="138"/>
      <c r="H1139" s="148"/>
      <c r="I1139" s="138"/>
      <c r="J1139" s="138"/>
      <c r="K1139" s="139"/>
      <c r="L1139" s="139"/>
    </row>
    <row r="1140" spans="1:12" x14ac:dyDescent="0.25">
      <c r="A1140" s="140"/>
      <c r="B1140" s="132"/>
      <c r="C1140" s="139"/>
      <c r="D1140" s="139"/>
      <c r="E1140" s="139"/>
      <c r="F1140" s="139"/>
      <c r="G1140" s="138"/>
      <c r="H1140" s="148"/>
      <c r="I1140" s="138"/>
      <c r="J1140" s="138"/>
      <c r="K1140" s="139"/>
      <c r="L1140" s="139"/>
    </row>
    <row r="1141" spans="1:12" x14ac:dyDescent="0.25">
      <c r="A1141" s="140"/>
      <c r="B1141" s="132"/>
      <c r="C1141" s="139"/>
      <c r="D1141" s="139"/>
      <c r="E1141" s="139"/>
      <c r="F1141" s="139"/>
      <c r="G1141" s="138"/>
      <c r="H1141" s="148"/>
      <c r="I1141" s="138"/>
      <c r="J1141" s="138"/>
      <c r="K1141" s="139"/>
      <c r="L1141" s="139"/>
    </row>
    <row r="1142" spans="1:12" x14ac:dyDescent="0.25">
      <c r="A1142" s="140"/>
      <c r="B1142" s="132"/>
      <c r="C1142" s="139"/>
      <c r="D1142" s="139"/>
      <c r="E1142" s="139"/>
      <c r="F1142" s="139"/>
      <c r="G1142" s="138"/>
      <c r="H1142" s="148"/>
      <c r="I1142" s="138"/>
      <c r="J1142" s="138"/>
      <c r="K1142" s="139"/>
      <c r="L1142" s="139"/>
    </row>
    <row r="1143" spans="1:12" x14ac:dyDescent="0.25">
      <c r="A1143" s="140"/>
      <c r="B1143" s="132"/>
      <c r="C1143" s="139"/>
      <c r="D1143" s="139"/>
      <c r="E1143" s="139"/>
      <c r="F1143" s="139"/>
      <c r="G1143" s="138"/>
      <c r="H1143" s="148"/>
      <c r="I1143" s="138"/>
      <c r="J1143" s="138"/>
      <c r="K1143" s="139"/>
      <c r="L1143" s="139"/>
    </row>
    <row r="1144" spans="1:12" x14ac:dyDescent="0.25">
      <c r="A1144" s="140"/>
      <c r="B1144" s="132"/>
      <c r="C1144" s="139"/>
      <c r="D1144" s="139"/>
      <c r="E1144" s="139"/>
      <c r="F1144" s="139"/>
      <c r="G1144" s="138"/>
      <c r="H1144" s="148"/>
      <c r="I1144" s="138"/>
      <c r="J1144" s="138"/>
      <c r="K1144" s="139"/>
      <c r="L1144" s="139"/>
    </row>
    <row r="1145" spans="1:12" x14ac:dyDescent="0.25">
      <c r="A1145" s="140"/>
      <c r="B1145" s="132"/>
      <c r="C1145" s="139"/>
      <c r="D1145" s="139"/>
      <c r="E1145" s="139"/>
      <c r="F1145" s="139"/>
      <c r="G1145" s="138"/>
      <c r="H1145" s="148"/>
      <c r="I1145" s="138"/>
      <c r="J1145" s="138"/>
      <c r="K1145" s="139"/>
      <c r="L1145" s="139"/>
    </row>
    <row r="1146" spans="1:12" x14ac:dyDescent="0.25">
      <c r="A1146" s="140"/>
      <c r="B1146" s="132"/>
      <c r="C1146" s="139"/>
      <c r="D1146" s="139"/>
      <c r="E1146" s="139"/>
      <c r="F1146" s="139"/>
      <c r="G1146" s="138"/>
      <c r="H1146" s="148"/>
      <c r="I1146" s="138"/>
      <c r="J1146" s="138"/>
      <c r="K1146" s="139"/>
      <c r="L1146" s="139"/>
    </row>
    <row r="1147" spans="1:12" x14ac:dyDescent="0.25">
      <c r="A1147" s="140"/>
      <c r="B1147" s="132"/>
      <c r="C1147" s="139"/>
      <c r="D1147" s="139"/>
      <c r="E1147" s="139"/>
      <c r="F1147" s="139"/>
      <c r="G1147" s="138"/>
      <c r="H1147" s="148"/>
      <c r="I1147" s="138"/>
      <c r="J1147" s="138"/>
      <c r="K1147" s="139"/>
      <c r="L1147" s="139"/>
    </row>
    <row r="1148" spans="1:12" x14ac:dyDescent="0.25">
      <c r="A1148" s="140"/>
      <c r="B1148" s="132"/>
      <c r="C1148" s="139"/>
      <c r="D1148" s="139"/>
      <c r="E1148" s="139"/>
      <c r="F1148" s="139"/>
      <c r="G1148" s="138"/>
      <c r="H1148" s="148"/>
      <c r="I1148" s="138"/>
      <c r="J1148" s="138"/>
      <c r="K1148" s="139"/>
      <c r="L1148" s="139"/>
    </row>
    <row r="1149" spans="1:12" x14ac:dyDescent="0.25">
      <c r="A1149" s="140"/>
      <c r="B1149" s="132"/>
      <c r="C1149" s="139"/>
      <c r="D1149" s="139"/>
      <c r="E1149" s="139"/>
      <c r="F1149" s="139"/>
      <c r="G1149" s="138"/>
      <c r="H1149" s="148"/>
      <c r="I1149" s="138"/>
      <c r="J1149" s="138"/>
      <c r="K1149" s="139"/>
      <c r="L1149" s="139"/>
    </row>
    <row r="1150" spans="1:12" x14ac:dyDescent="0.25">
      <c r="A1150" s="140"/>
      <c r="B1150" s="132"/>
      <c r="C1150" s="139"/>
      <c r="D1150" s="139"/>
      <c r="E1150" s="139"/>
      <c r="F1150" s="139"/>
      <c r="G1150" s="138"/>
      <c r="H1150" s="148"/>
      <c r="I1150" s="138"/>
      <c r="J1150" s="138"/>
      <c r="K1150" s="139"/>
      <c r="L1150" s="139"/>
    </row>
    <row r="1151" spans="1:12" x14ac:dyDescent="0.25">
      <c r="A1151" s="140"/>
      <c r="B1151" s="132"/>
      <c r="C1151" s="139"/>
      <c r="D1151" s="139"/>
      <c r="E1151" s="139"/>
      <c r="F1151" s="139"/>
      <c r="G1151" s="138"/>
      <c r="H1151" s="148"/>
      <c r="I1151" s="138"/>
      <c r="J1151" s="138"/>
      <c r="K1151" s="139"/>
      <c r="L1151" s="139"/>
    </row>
    <row r="1152" spans="1:12" x14ac:dyDescent="0.25">
      <c r="A1152" s="140"/>
      <c r="B1152" s="132"/>
      <c r="C1152" s="139"/>
      <c r="D1152" s="139"/>
      <c r="E1152" s="139"/>
      <c r="F1152" s="139"/>
      <c r="G1152" s="138"/>
      <c r="H1152" s="148"/>
      <c r="I1152" s="138"/>
      <c r="J1152" s="138"/>
      <c r="K1152" s="139"/>
      <c r="L1152" s="139"/>
    </row>
    <row r="1153" spans="1:12" x14ac:dyDescent="0.25">
      <c r="A1153" s="140"/>
      <c r="B1153" s="132"/>
      <c r="C1153" s="139"/>
      <c r="D1153" s="139"/>
      <c r="E1153" s="139"/>
      <c r="F1153" s="139"/>
      <c r="G1153" s="138"/>
      <c r="H1153" s="148"/>
      <c r="I1153" s="138"/>
      <c r="J1153" s="138"/>
      <c r="K1153" s="139"/>
      <c r="L1153" s="139"/>
    </row>
    <row r="1154" spans="1:12" x14ac:dyDescent="0.25">
      <c r="A1154" s="140"/>
      <c r="B1154" s="132"/>
      <c r="C1154" s="139"/>
      <c r="D1154" s="139"/>
      <c r="E1154" s="139"/>
      <c r="F1154" s="139"/>
      <c r="G1154" s="138"/>
      <c r="H1154" s="148"/>
      <c r="I1154" s="138"/>
      <c r="J1154" s="138"/>
      <c r="K1154" s="139"/>
      <c r="L1154" s="139"/>
    </row>
    <row r="1155" spans="1:12" x14ac:dyDescent="0.25">
      <c r="A1155" s="140"/>
      <c r="B1155" s="132"/>
      <c r="C1155" s="139"/>
      <c r="D1155" s="139"/>
      <c r="E1155" s="139"/>
      <c r="F1155" s="139"/>
      <c r="G1155" s="138"/>
      <c r="H1155" s="148"/>
      <c r="I1155" s="138"/>
      <c r="J1155" s="138"/>
      <c r="K1155" s="139"/>
      <c r="L1155" s="139"/>
    </row>
    <row r="1156" spans="1:12" x14ac:dyDescent="0.25">
      <c r="A1156" s="140"/>
      <c r="B1156" s="132"/>
      <c r="C1156" s="139"/>
      <c r="D1156" s="139"/>
      <c r="E1156" s="139"/>
      <c r="F1156" s="139"/>
      <c r="G1156" s="138"/>
      <c r="H1156" s="148"/>
      <c r="I1156" s="138"/>
      <c r="J1156" s="138"/>
      <c r="K1156" s="139"/>
      <c r="L1156" s="139"/>
    </row>
    <row r="1157" spans="1:12" x14ac:dyDescent="0.25">
      <c r="A1157" s="140"/>
      <c r="B1157" s="132"/>
      <c r="C1157" s="139"/>
      <c r="D1157" s="139"/>
      <c r="E1157" s="139"/>
      <c r="F1157" s="139"/>
      <c r="G1157" s="138"/>
      <c r="H1157" s="148"/>
      <c r="I1157" s="138"/>
      <c r="J1157" s="138"/>
      <c r="K1157" s="139"/>
      <c r="L1157" s="139"/>
    </row>
    <row r="1158" spans="1:12" x14ac:dyDescent="0.25">
      <c r="A1158" s="140"/>
      <c r="B1158" s="132"/>
      <c r="C1158" s="139"/>
      <c r="D1158" s="139"/>
      <c r="E1158" s="139"/>
      <c r="F1158" s="139"/>
      <c r="G1158" s="138"/>
      <c r="H1158" s="148"/>
      <c r="I1158" s="138"/>
      <c r="J1158" s="138"/>
      <c r="K1158" s="139"/>
      <c r="L1158" s="139"/>
    </row>
    <row r="1159" spans="1:12" x14ac:dyDescent="0.25">
      <c r="A1159" s="140"/>
      <c r="B1159" s="132"/>
      <c r="C1159" s="139"/>
      <c r="D1159" s="139"/>
      <c r="E1159" s="139"/>
      <c r="F1159" s="139"/>
      <c r="G1159" s="138"/>
      <c r="H1159" s="148"/>
      <c r="I1159" s="138"/>
      <c r="J1159" s="138"/>
      <c r="K1159" s="139"/>
      <c r="L1159" s="139"/>
    </row>
    <row r="1160" spans="1:12" x14ac:dyDescent="0.25">
      <c r="A1160" s="140"/>
      <c r="B1160" s="132"/>
      <c r="C1160" s="139"/>
      <c r="D1160" s="139"/>
      <c r="E1160" s="139"/>
      <c r="F1160" s="139"/>
      <c r="G1160" s="138"/>
      <c r="H1160" s="148"/>
      <c r="I1160" s="138"/>
      <c r="J1160" s="138"/>
      <c r="K1160" s="139"/>
      <c r="L1160" s="139"/>
    </row>
    <row r="1161" spans="1:12" x14ac:dyDescent="0.25">
      <c r="A1161" s="140"/>
      <c r="B1161" s="132"/>
      <c r="C1161" s="139"/>
      <c r="D1161" s="139"/>
      <c r="E1161" s="139"/>
      <c r="F1161" s="139"/>
      <c r="G1161" s="138"/>
      <c r="H1161" s="148"/>
      <c r="I1161" s="138"/>
      <c r="J1161" s="138"/>
      <c r="K1161" s="139"/>
      <c r="L1161" s="139"/>
    </row>
    <row r="1162" spans="1:12" x14ac:dyDescent="0.25">
      <c r="A1162" s="140"/>
      <c r="B1162" s="132"/>
      <c r="C1162" s="139"/>
      <c r="D1162" s="139"/>
      <c r="E1162" s="139"/>
      <c r="F1162" s="139"/>
      <c r="G1162" s="138"/>
      <c r="H1162" s="148"/>
      <c r="I1162" s="138"/>
      <c r="J1162" s="138"/>
      <c r="K1162" s="139"/>
      <c r="L1162" s="139"/>
    </row>
    <row r="1163" spans="1:12" x14ac:dyDescent="0.25">
      <c r="A1163" s="140"/>
      <c r="B1163" s="132"/>
      <c r="C1163" s="139"/>
      <c r="D1163" s="139"/>
      <c r="E1163" s="139"/>
      <c r="F1163" s="139"/>
      <c r="G1163" s="138"/>
      <c r="H1163" s="148"/>
      <c r="I1163" s="138"/>
      <c r="J1163" s="138"/>
      <c r="K1163" s="139"/>
      <c r="L1163" s="139"/>
    </row>
    <row r="1164" spans="1:12" x14ac:dyDescent="0.25">
      <c r="A1164" s="140"/>
      <c r="B1164" s="132"/>
      <c r="C1164" s="139"/>
      <c r="D1164" s="139"/>
      <c r="E1164" s="139"/>
      <c r="F1164" s="139"/>
      <c r="G1164" s="138"/>
      <c r="H1164" s="148"/>
      <c r="I1164" s="138"/>
      <c r="J1164" s="138"/>
      <c r="K1164" s="139"/>
      <c r="L1164" s="139"/>
    </row>
    <row r="1165" spans="1:12" x14ac:dyDescent="0.25">
      <c r="A1165" s="140"/>
      <c r="B1165" s="132"/>
      <c r="C1165" s="139"/>
      <c r="D1165" s="139"/>
      <c r="E1165" s="139"/>
      <c r="F1165" s="139"/>
      <c r="G1165" s="138"/>
      <c r="H1165" s="148"/>
      <c r="I1165" s="138"/>
      <c r="J1165" s="138"/>
      <c r="K1165" s="139"/>
      <c r="L1165" s="139"/>
    </row>
    <row r="1166" spans="1:12" x14ac:dyDescent="0.25">
      <c r="A1166" s="140"/>
      <c r="B1166" s="132"/>
      <c r="C1166" s="139"/>
      <c r="D1166" s="139"/>
      <c r="E1166" s="139"/>
      <c r="F1166" s="139"/>
      <c r="G1166" s="138"/>
      <c r="H1166" s="148"/>
      <c r="I1166" s="138"/>
      <c r="J1166" s="138"/>
      <c r="K1166" s="139"/>
      <c r="L1166" s="139"/>
    </row>
    <row r="1167" spans="1:12" x14ac:dyDescent="0.25">
      <c r="A1167" s="140"/>
      <c r="B1167" s="132"/>
      <c r="C1167" s="139"/>
      <c r="D1167" s="139"/>
      <c r="E1167" s="139"/>
      <c r="F1167" s="139"/>
      <c r="G1167" s="138"/>
      <c r="H1167" s="148"/>
      <c r="I1167" s="138"/>
      <c r="J1167" s="138"/>
      <c r="K1167" s="139"/>
      <c r="L1167" s="139"/>
    </row>
    <row r="1168" spans="1:12" x14ac:dyDescent="0.25">
      <c r="A1168" s="140"/>
      <c r="B1168" s="132"/>
      <c r="C1168" s="139"/>
      <c r="D1168" s="139"/>
      <c r="E1168" s="139"/>
      <c r="F1168" s="139"/>
      <c r="G1168" s="138"/>
      <c r="H1168" s="148"/>
      <c r="I1168" s="138"/>
      <c r="J1168" s="138"/>
      <c r="K1168" s="139"/>
      <c r="L1168" s="139"/>
    </row>
    <row r="1169" spans="1:12" x14ac:dyDescent="0.25">
      <c r="A1169" s="140"/>
      <c r="B1169" s="132"/>
      <c r="C1169" s="139"/>
      <c r="D1169" s="139"/>
      <c r="E1169" s="139"/>
      <c r="F1169" s="139"/>
      <c r="G1169" s="138"/>
      <c r="H1169" s="148"/>
      <c r="I1169" s="138"/>
      <c r="J1169" s="138"/>
      <c r="K1169" s="139"/>
      <c r="L1169" s="139"/>
    </row>
    <row r="1170" spans="1:12" x14ac:dyDescent="0.25">
      <c r="A1170" s="140"/>
      <c r="B1170" s="132"/>
      <c r="C1170" s="139"/>
      <c r="D1170" s="139"/>
      <c r="E1170" s="139"/>
      <c r="F1170" s="139"/>
      <c r="G1170" s="138"/>
      <c r="H1170" s="148"/>
      <c r="I1170" s="138"/>
      <c r="J1170" s="138"/>
      <c r="K1170" s="139"/>
      <c r="L1170" s="139"/>
    </row>
    <row r="1171" spans="1:12" x14ac:dyDescent="0.25">
      <c r="A1171" s="140"/>
      <c r="B1171" s="132"/>
      <c r="C1171" s="139"/>
      <c r="D1171" s="139"/>
      <c r="E1171" s="139"/>
      <c r="F1171" s="139"/>
      <c r="G1171" s="138"/>
      <c r="H1171" s="148"/>
      <c r="I1171" s="138"/>
      <c r="J1171" s="138"/>
      <c r="K1171" s="139"/>
      <c r="L1171" s="139"/>
    </row>
    <row r="1172" spans="1:12" x14ac:dyDescent="0.25">
      <c r="A1172" s="140"/>
      <c r="B1172" s="132"/>
      <c r="C1172" s="139"/>
      <c r="D1172" s="139"/>
      <c r="E1172" s="139"/>
      <c r="F1172" s="139"/>
      <c r="G1172" s="138"/>
      <c r="H1172" s="148"/>
      <c r="I1172" s="138"/>
      <c r="J1172" s="138"/>
      <c r="K1172" s="139"/>
      <c r="L1172" s="139"/>
    </row>
    <row r="1173" spans="1:12" x14ac:dyDescent="0.25">
      <c r="A1173" s="140"/>
      <c r="B1173" s="132"/>
      <c r="C1173" s="139"/>
      <c r="D1173" s="139"/>
      <c r="E1173" s="139"/>
      <c r="F1173" s="139"/>
      <c r="G1173" s="138"/>
      <c r="H1173" s="148"/>
      <c r="I1173" s="138"/>
      <c r="J1173" s="138"/>
      <c r="K1173" s="139"/>
      <c r="L1173" s="139"/>
    </row>
    <row r="1174" spans="1:12" x14ac:dyDescent="0.25">
      <c r="A1174" s="140"/>
      <c r="B1174" s="132"/>
      <c r="C1174" s="139"/>
      <c r="D1174" s="139"/>
      <c r="E1174" s="139"/>
      <c r="F1174" s="139"/>
      <c r="G1174" s="138"/>
      <c r="H1174" s="148"/>
      <c r="I1174" s="138"/>
      <c r="J1174" s="138"/>
      <c r="K1174" s="139"/>
      <c r="L1174" s="139"/>
    </row>
    <row r="1175" spans="1:12" x14ac:dyDescent="0.25">
      <c r="A1175" s="140"/>
      <c r="B1175" s="132"/>
      <c r="C1175" s="139"/>
      <c r="D1175" s="139"/>
      <c r="E1175" s="139"/>
      <c r="F1175" s="139"/>
      <c r="G1175" s="138"/>
      <c r="H1175" s="148"/>
      <c r="I1175" s="138"/>
      <c r="J1175" s="138"/>
      <c r="K1175" s="139"/>
      <c r="L1175" s="139"/>
    </row>
    <row r="1176" spans="1:12" x14ac:dyDescent="0.25">
      <c r="A1176" s="140"/>
      <c r="B1176" s="132"/>
      <c r="C1176" s="139"/>
      <c r="D1176" s="139"/>
      <c r="E1176" s="139"/>
      <c r="F1176" s="139"/>
      <c r="G1176" s="138"/>
      <c r="H1176" s="148"/>
      <c r="I1176" s="138"/>
      <c r="J1176" s="138"/>
      <c r="K1176" s="139"/>
      <c r="L1176" s="139"/>
    </row>
    <row r="1177" spans="1:12" x14ac:dyDescent="0.25">
      <c r="A1177" s="140"/>
      <c r="B1177" s="132"/>
      <c r="C1177" s="139"/>
      <c r="D1177" s="139"/>
      <c r="E1177" s="139"/>
      <c r="F1177" s="139"/>
      <c r="G1177" s="138"/>
      <c r="H1177" s="148"/>
      <c r="I1177" s="138"/>
      <c r="J1177" s="138"/>
      <c r="K1177" s="139"/>
      <c r="L1177" s="139"/>
    </row>
    <row r="1178" spans="1:12" x14ac:dyDescent="0.25">
      <c r="A1178" s="140"/>
      <c r="B1178" s="132"/>
      <c r="C1178" s="139"/>
      <c r="D1178" s="139"/>
      <c r="E1178" s="139"/>
      <c r="F1178" s="139"/>
      <c r="G1178" s="138"/>
      <c r="H1178" s="148"/>
      <c r="I1178" s="138"/>
      <c r="J1178" s="138"/>
      <c r="K1178" s="139"/>
      <c r="L1178" s="139"/>
    </row>
    <row r="1179" spans="1:12" x14ac:dyDescent="0.25">
      <c r="A1179" s="140"/>
      <c r="B1179" s="132"/>
      <c r="C1179" s="139"/>
      <c r="D1179" s="139"/>
      <c r="E1179" s="139"/>
      <c r="F1179" s="139"/>
      <c r="G1179" s="138"/>
      <c r="H1179" s="148"/>
      <c r="I1179" s="138"/>
      <c r="J1179" s="138"/>
      <c r="K1179" s="139"/>
      <c r="L1179" s="139"/>
    </row>
    <row r="1180" spans="1:12" x14ac:dyDescent="0.25">
      <c r="A1180" s="140"/>
      <c r="B1180" s="132"/>
      <c r="C1180" s="139"/>
      <c r="D1180" s="139"/>
      <c r="E1180" s="139"/>
      <c r="F1180" s="139"/>
      <c r="G1180" s="138"/>
      <c r="H1180" s="148"/>
      <c r="I1180" s="138"/>
      <c r="J1180" s="138"/>
      <c r="K1180" s="139"/>
      <c r="L1180" s="139"/>
    </row>
    <row r="1181" spans="1:12" x14ac:dyDescent="0.25">
      <c r="A1181" s="140"/>
      <c r="B1181" s="132"/>
      <c r="C1181" s="139"/>
      <c r="D1181" s="139"/>
      <c r="E1181" s="139"/>
      <c r="F1181" s="139"/>
      <c r="G1181" s="138"/>
      <c r="H1181" s="148"/>
      <c r="I1181" s="138"/>
      <c r="J1181" s="138"/>
      <c r="K1181" s="139"/>
      <c r="L1181" s="139"/>
    </row>
    <row r="1182" spans="1:12" x14ac:dyDescent="0.25">
      <c r="A1182" s="140"/>
      <c r="B1182" s="132"/>
      <c r="C1182" s="139"/>
      <c r="D1182" s="139"/>
      <c r="E1182" s="139"/>
      <c r="F1182" s="139"/>
      <c r="G1182" s="138"/>
      <c r="H1182" s="148"/>
      <c r="I1182" s="138"/>
      <c r="J1182" s="138"/>
      <c r="K1182" s="139"/>
      <c r="L1182" s="139"/>
    </row>
    <row r="1183" spans="1:12" x14ac:dyDescent="0.25">
      <c r="A1183" s="140"/>
      <c r="B1183" s="132"/>
      <c r="C1183" s="139"/>
      <c r="D1183" s="139"/>
      <c r="E1183" s="139"/>
      <c r="F1183" s="139"/>
      <c r="G1183" s="138"/>
      <c r="H1183" s="148"/>
      <c r="I1183" s="138"/>
      <c r="J1183" s="138"/>
      <c r="K1183" s="139"/>
      <c r="L1183" s="139"/>
    </row>
    <row r="1184" spans="1:12" x14ac:dyDescent="0.25">
      <c r="A1184" s="140"/>
      <c r="B1184" s="132"/>
      <c r="C1184" s="139"/>
      <c r="D1184" s="139"/>
      <c r="E1184" s="139"/>
      <c r="F1184" s="139"/>
      <c r="G1184" s="138"/>
      <c r="H1184" s="148"/>
      <c r="I1184" s="138"/>
      <c r="J1184" s="138"/>
      <c r="K1184" s="139"/>
      <c r="L1184" s="139"/>
    </row>
    <row r="1185" spans="1:12" x14ac:dyDescent="0.25">
      <c r="A1185" s="140"/>
      <c r="B1185" s="132"/>
      <c r="C1185" s="139"/>
      <c r="D1185" s="139"/>
      <c r="E1185" s="139"/>
      <c r="F1185" s="139"/>
      <c r="G1185" s="138"/>
      <c r="H1185" s="148"/>
      <c r="I1185" s="138"/>
      <c r="J1185" s="138"/>
      <c r="K1185" s="139"/>
      <c r="L1185" s="139"/>
    </row>
    <row r="1186" spans="1:12" x14ac:dyDescent="0.25">
      <c r="A1186" s="140"/>
      <c r="B1186" s="132"/>
      <c r="C1186" s="139"/>
      <c r="D1186" s="139"/>
      <c r="E1186" s="139"/>
      <c r="F1186" s="139"/>
      <c r="G1186" s="138"/>
      <c r="H1186" s="148"/>
      <c r="I1186" s="138"/>
      <c r="J1186" s="138"/>
      <c r="K1186" s="139"/>
      <c r="L1186" s="139"/>
    </row>
    <row r="1187" spans="1:12" x14ac:dyDescent="0.25">
      <c r="A1187" s="140"/>
      <c r="B1187" s="132"/>
      <c r="C1187" s="139"/>
      <c r="D1187" s="139"/>
      <c r="E1187" s="139"/>
      <c r="F1187" s="139"/>
      <c r="G1187" s="138"/>
      <c r="H1187" s="148"/>
      <c r="I1187" s="138"/>
      <c r="J1187" s="138"/>
      <c r="K1187" s="139"/>
      <c r="L1187" s="139"/>
    </row>
    <row r="1188" spans="1:12" x14ac:dyDescent="0.25">
      <c r="A1188" s="140"/>
      <c r="B1188" s="132"/>
      <c r="C1188" s="139"/>
      <c r="D1188" s="139"/>
      <c r="E1188" s="139"/>
      <c r="F1188" s="139"/>
      <c r="G1188" s="138"/>
      <c r="H1188" s="148"/>
      <c r="I1188" s="138"/>
      <c r="J1188" s="138"/>
      <c r="K1188" s="139"/>
      <c r="L1188" s="139"/>
    </row>
    <row r="1189" spans="1:12" x14ac:dyDescent="0.25">
      <c r="A1189" s="140"/>
      <c r="B1189" s="132"/>
      <c r="C1189" s="139"/>
      <c r="D1189" s="139"/>
      <c r="E1189" s="139"/>
      <c r="F1189" s="139"/>
      <c r="G1189" s="138"/>
      <c r="H1189" s="148"/>
      <c r="I1189" s="138"/>
      <c r="J1189" s="138"/>
      <c r="K1189" s="139"/>
      <c r="L1189" s="139"/>
    </row>
    <row r="1190" spans="1:12" x14ac:dyDescent="0.25">
      <c r="A1190" s="140"/>
      <c r="B1190" s="132"/>
      <c r="C1190" s="139"/>
      <c r="D1190" s="139"/>
      <c r="E1190" s="139"/>
      <c r="F1190" s="139"/>
      <c r="G1190" s="138"/>
      <c r="H1190" s="148"/>
      <c r="I1190" s="138"/>
      <c r="J1190" s="138"/>
      <c r="K1190" s="139"/>
      <c r="L1190" s="139"/>
    </row>
    <row r="1191" spans="1:12" x14ac:dyDescent="0.25">
      <c r="A1191" s="140"/>
      <c r="B1191" s="132"/>
      <c r="C1191" s="139"/>
      <c r="D1191" s="139"/>
      <c r="E1191" s="139"/>
      <c r="F1191" s="139"/>
      <c r="G1191" s="138"/>
      <c r="H1191" s="148"/>
      <c r="I1191" s="138"/>
      <c r="J1191" s="138"/>
      <c r="K1191" s="139"/>
      <c r="L1191" s="139"/>
    </row>
    <row r="1192" spans="1:12" x14ac:dyDescent="0.25">
      <c r="A1192" s="140"/>
      <c r="B1192" s="132"/>
      <c r="C1192" s="139"/>
      <c r="D1192" s="139"/>
      <c r="E1192" s="139"/>
      <c r="F1192" s="139"/>
      <c r="G1192" s="138"/>
      <c r="H1192" s="148"/>
      <c r="I1192" s="138"/>
      <c r="J1192" s="138"/>
      <c r="K1192" s="139"/>
      <c r="L1192" s="139"/>
    </row>
    <row r="1193" spans="1:12" x14ac:dyDescent="0.25">
      <c r="A1193" s="140"/>
      <c r="B1193" s="132"/>
      <c r="C1193" s="139"/>
      <c r="D1193" s="139"/>
      <c r="E1193" s="139"/>
      <c r="F1193" s="139"/>
      <c r="G1193" s="138"/>
      <c r="H1193" s="148"/>
      <c r="I1193" s="138"/>
      <c r="J1193" s="138"/>
      <c r="K1193" s="139"/>
      <c r="L1193" s="139"/>
    </row>
    <row r="1194" spans="1:12" x14ac:dyDescent="0.25">
      <c r="A1194" s="140"/>
      <c r="B1194" s="132"/>
      <c r="C1194" s="139"/>
      <c r="D1194" s="139"/>
      <c r="E1194" s="139"/>
      <c r="F1194" s="139"/>
      <c r="G1194" s="138"/>
      <c r="H1194" s="148"/>
      <c r="I1194" s="138"/>
      <c r="J1194" s="138"/>
      <c r="K1194" s="139"/>
      <c r="L1194" s="139"/>
    </row>
    <row r="1195" spans="1:12" x14ac:dyDescent="0.25">
      <c r="A1195" s="140"/>
      <c r="B1195" s="132"/>
      <c r="C1195" s="139"/>
      <c r="D1195" s="139"/>
      <c r="E1195" s="139"/>
      <c r="F1195" s="139"/>
      <c r="G1195" s="138"/>
      <c r="H1195" s="148"/>
      <c r="I1195" s="138"/>
      <c r="J1195" s="138"/>
      <c r="K1195" s="139"/>
      <c r="L1195" s="139"/>
    </row>
    <row r="1196" spans="1:12" x14ac:dyDescent="0.25">
      <c r="A1196" s="140"/>
      <c r="B1196" s="132"/>
      <c r="C1196" s="139"/>
      <c r="D1196" s="139"/>
      <c r="E1196" s="139"/>
      <c r="F1196" s="139"/>
      <c r="G1196" s="138"/>
      <c r="H1196" s="148"/>
      <c r="I1196" s="138"/>
      <c r="J1196" s="138"/>
      <c r="K1196" s="139"/>
      <c r="L1196" s="139"/>
    </row>
    <row r="1197" spans="1:12" x14ac:dyDescent="0.25">
      <c r="A1197" s="140"/>
      <c r="B1197" s="132"/>
      <c r="C1197" s="139"/>
      <c r="D1197" s="139"/>
      <c r="E1197" s="139"/>
      <c r="F1197" s="139"/>
      <c r="G1197" s="138"/>
      <c r="H1197" s="148"/>
      <c r="I1197" s="138"/>
      <c r="J1197" s="138"/>
      <c r="K1197" s="139"/>
      <c r="L1197" s="139"/>
    </row>
    <row r="1198" spans="1:12" x14ac:dyDescent="0.25">
      <c r="A1198" s="140"/>
      <c r="B1198" s="132"/>
      <c r="C1198" s="139"/>
      <c r="D1198" s="139"/>
      <c r="E1198" s="139"/>
      <c r="F1198" s="139"/>
      <c r="G1198" s="138"/>
      <c r="H1198" s="148"/>
      <c r="I1198" s="138"/>
      <c r="J1198" s="138"/>
      <c r="K1198" s="139"/>
      <c r="L1198" s="139"/>
    </row>
    <row r="1199" spans="1:12" x14ac:dyDescent="0.25">
      <c r="A1199" s="140"/>
      <c r="B1199" s="132"/>
      <c r="C1199" s="139"/>
      <c r="D1199" s="139"/>
      <c r="E1199" s="139"/>
      <c r="F1199" s="139"/>
      <c r="G1199" s="138"/>
      <c r="H1199" s="148"/>
      <c r="I1199" s="138"/>
      <c r="J1199" s="138"/>
      <c r="K1199" s="139"/>
      <c r="L1199" s="139"/>
    </row>
    <row r="1200" spans="1:12" x14ac:dyDescent="0.25">
      <c r="A1200" s="140"/>
      <c r="B1200" s="132"/>
      <c r="C1200" s="139"/>
      <c r="D1200" s="139"/>
      <c r="E1200" s="139"/>
      <c r="F1200" s="139"/>
      <c r="G1200" s="138"/>
      <c r="H1200" s="148"/>
      <c r="I1200" s="138"/>
      <c r="J1200" s="138"/>
      <c r="K1200" s="139"/>
      <c r="L1200" s="139"/>
    </row>
    <row r="1201" spans="1:12" x14ac:dyDescent="0.25">
      <c r="A1201" s="140"/>
      <c r="B1201" s="132"/>
      <c r="C1201" s="139"/>
      <c r="D1201" s="139"/>
      <c r="E1201" s="139"/>
      <c r="F1201" s="139"/>
      <c r="G1201" s="138"/>
      <c r="H1201" s="148"/>
      <c r="I1201" s="138"/>
      <c r="J1201" s="138"/>
      <c r="K1201" s="139"/>
      <c r="L1201" s="139"/>
    </row>
    <row r="1202" spans="1:12" x14ac:dyDescent="0.25">
      <c r="A1202" s="140"/>
      <c r="B1202" s="132"/>
      <c r="C1202" s="139"/>
      <c r="D1202" s="139"/>
      <c r="E1202" s="139"/>
      <c r="F1202" s="139"/>
      <c r="G1202" s="138"/>
      <c r="H1202" s="148"/>
      <c r="I1202" s="138"/>
      <c r="J1202" s="138"/>
      <c r="K1202" s="139"/>
      <c r="L1202" s="139"/>
    </row>
    <row r="1203" spans="1:12" x14ac:dyDescent="0.25">
      <c r="A1203" s="140"/>
      <c r="B1203" s="132"/>
      <c r="C1203" s="139"/>
      <c r="D1203" s="139"/>
      <c r="E1203" s="139"/>
      <c r="F1203" s="139"/>
      <c r="G1203" s="138"/>
      <c r="H1203" s="148"/>
      <c r="I1203" s="138"/>
      <c r="J1203" s="138"/>
      <c r="K1203" s="139"/>
      <c r="L1203" s="139"/>
    </row>
    <row r="1204" spans="1:12" x14ac:dyDescent="0.25">
      <c r="A1204" s="140"/>
      <c r="B1204" s="132"/>
      <c r="C1204" s="139"/>
      <c r="D1204" s="139"/>
      <c r="E1204" s="139"/>
      <c r="F1204" s="139"/>
      <c r="G1204" s="138"/>
      <c r="H1204" s="148"/>
      <c r="I1204" s="138"/>
      <c r="J1204" s="138"/>
      <c r="K1204" s="139"/>
      <c r="L1204" s="139"/>
    </row>
    <row r="1205" spans="1:12" x14ac:dyDescent="0.25">
      <c r="A1205" s="140"/>
      <c r="B1205" s="132"/>
      <c r="C1205" s="139"/>
      <c r="D1205" s="139"/>
      <c r="E1205" s="139"/>
      <c r="F1205" s="139"/>
      <c r="G1205" s="138"/>
      <c r="H1205" s="148"/>
      <c r="I1205" s="138"/>
      <c r="J1205" s="138"/>
      <c r="K1205" s="139"/>
      <c r="L1205" s="139"/>
    </row>
    <row r="1206" spans="1:12" x14ac:dyDescent="0.25">
      <c r="A1206" s="140"/>
      <c r="B1206" s="132"/>
      <c r="C1206" s="139"/>
      <c r="D1206" s="139"/>
      <c r="E1206" s="139"/>
      <c r="F1206" s="139"/>
      <c r="G1206" s="138"/>
      <c r="H1206" s="148"/>
      <c r="I1206" s="138"/>
      <c r="J1206" s="138"/>
      <c r="K1206" s="139"/>
      <c r="L1206" s="139"/>
    </row>
    <row r="1207" spans="1:12" x14ac:dyDescent="0.25">
      <c r="A1207" s="140"/>
      <c r="B1207" s="132"/>
      <c r="C1207" s="139"/>
      <c r="D1207" s="139"/>
      <c r="E1207" s="139"/>
      <c r="F1207" s="139"/>
      <c r="G1207" s="138"/>
      <c r="H1207" s="148"/>
      <c r="I1207" s="138"/>
      <c r="J1207" s="138"/>
      <c r="K1207" s="139"/>
      <c r="L1207" s="139"/>
    </row>
    <row r="1208" spans="1:12" x14ac:dyDescent="0.25">
      <c r="A1208" s="140"/>
      <c r="B1208" s="132"/>
      <c r="C1208" s="139"/>
      <c r="D1208" s="139"/>
      <c r="E1208" s="139"/>
      <c r="F1208" s="139"/>
      <c r="G1208" s="138"/>
      <c r="H1208" s="148"/>
      <c r="I1208" s="138"/>
      <c r="J1208" s="138"/>
      <c r="K1208" s="139"/>
      <c r="L1208" s="139"/>
    </row>
    <row r="1209" spans="1:12" x14ac:dyDescent="0.25">
      <c r="A1209" s="140"/>
      <c r="B1209" s="132"/>
      <c r="C1209" s="139"/>
      <c r="D1209" s="139"/>
      <c r="E1209" s="139"/>
      <c r="F1209" s="139"/>
      <c r="G1209" s="138"/>
      <c r="H1209" s="148"/>
      <c r="I1209" s="138"/>
      <c r="J1209" s="138"/>
      <c r="K1209" s="139"/>
      <c r="L1209" s="139"/>
    </row>
    <row r="1210" spans="1:12" x14ac:dyDescent="0.25">
      <c r="A1210" s="140"/>
      <c r="B1210" s="132"/>
      <c r="C1210" s="139"/>
      <c r="D1210" s="139"/>
      <c r="E1210" s="139"/>
      <c r="F1210" s="139"/>
      <c r="G1210" s="138"/>
      <c r="H1210" s="148"/>
      <c r="I1210" s="138"/>
      <c r="J1210" s="138"/>
      <c r="K1210" s="139"/>
      <c r="L1210" s="139"/>
    </row>
    <row r="1211" spans="1:12" x14ac:dyDescent="0.25">
      <c r="A1211" s="140"/>
      <c r="B1211" s="132"/>
      <c r="C1211" s="139"/>
      <c r="D1211" s="139"/>
      <c r="E1211" s="139"/>
      <c r="F1211" s="139"/>
      <c r="G1211" s="138"/>
      <c r="H1211" s="148"/>
      <c r="I1211" s="138"/>
      <c r="J1211" s="138"/>
      <c r="K1211" s="139"/>
      <c r="L1211" s="139"/>
    </row>
    <row r="1212" spans="1:12" x14ac:dyDescent="0.25">
      <c r="A1212" s="140"/>
      <c r="B1212" s="132"/>
      <c r="C1212" s="139"/>
      <c r="D1212" s="139"/>
      <c r="E1212" s="139"/>
      <c r="F1212" s="139"/>
      <c r="G1212" s="138"/>
      <c r="H1212" s="148"/>
      <c r="I1212" s="138"/>
      <c r="J1212" s="138"/>
      <c r="K1212" s="139"/>
      <c r="L1212" s="139"/>
    </row>
    <row r="1213" spans="1:12" x14ac:dyDescent="0.25">
      <c r="A1213" s="140"/>
      <c r="B1213" s="132"/>
      <c r="C1213" s="139"/>
      <c r="D1213" s="139"/>
      <c r="E1213" s="139"/>
      <c r="F1213" s="139"/>
      <c r="G1213" s="138"/>
      <c r="H1213" s="148"/>
      <c r="I1213" s="138"/>
      <c r="J1213" s="138"/>
      <c r="K1213" s="139"/>
      <c r="L1213" s="139"/>
    </row>
    <row r="1214" spans="1:12" x14ac:dyDescent="0.25">
      <c r="A1214" s="140"/>
      <c r="B1214" s="132"/>
      <c r="C1214" s="139"/>
      <c r="D1214" s="139"/>
      <c r="E1214" s="139"/>
      <c r="F1214" s="139"/>
      <c r="G1214" s="138"/>
      <c r="H1214" s="148"/>
      <c r="I1214" s="138"/>
      <c r="J1214" s="138"/>
      <c r="K1214" s="139"/>
      <c r="L1214" s="139"/>
    </row>
    <row r="1215" spans="1:12" x14ac:dyDescent="0.25">
      <c r="A1215" s="140"/>
      <c r="B1215" s="132"/>
      <c r="C1215" s="139"/>
      <c r="D1215" s="139"/>
      <c r="E1215" s="139"/>
      <c r="F1215" s="139"/>
      <c r="G1215" s="138"/>
      <c r="H1215" s="148"/>
      <c r="I1215" s="138"/>
      <c r="J1215" s="138"/>
      <c r="K1215" s="139"/>
      <c r="L1215" s="139"/>
    </row>
    <row r="1216" spans="1:12" x14ac:dyDescent="0.25">
      <c r="A1216" s="140"/>
      <c r="B1216" s="132"/>
      <c r="C1216" s="139"/>
      <c r="D1216" s="139"/>
      <c r="E1216" s="139"/>
      <c r="F1216" s="139"/>
      <c r="G1216" s="138"/>
      <c r="H1216" s="148"/>
      <c r="I1216" s="138"/>
      <c r="J1216" s="138"/>
      <c r="K1216" s="139"/>
      <c r="L1216" s="139"/>
    </row>
    <row r="1217" spans="1:12" x14ac:dyDescent="0.25">
      <c r="A1217" s="140"/>
      <c r="B1217" s="132"/>
      <c r="C1217" s="139"/>
      <c r="D1217" s="139"/>
      <c r="E1217" s="139"/>
      <c r="F1217" s="139"/>
      <c r="G1217" s="138"/>
      <c r="H1217" s="148"/>
      <c r="I1217" s="138"/>
      <c r="J1217" s="138"/>
      <c r="K1217" s="139"/>
      <c r="L1217" s="139"/>
    </row>
    <row r="1218" spans="1:12" x14ac:dyDescent="0.25">
      <c r="A1218" s="140"/>
      <c r="B1218" s="132"/>
      <c r="C1218" s="139"/>
      <c r="D1218" s="139"/>
      <c r="E1218" s="139"/>
      <c r="F1218" s="139"/>
      <c r="G1218" s="138"/>
      <c r="H1218" s="148"/>
      <c r="I1218" s="138"/>
      <c r="J1218" s="138"/>
      <c r="K1218" s="139"/>
      <c r="L1218" s="139"/>
    </row>
    <row r="1219" spans="1:12" x14ac:dyDescent="0.25">
      <c r="A1219" s="140"/>
      <c r="B1219" s="132"/>
      <c r="C1219" s="139"/>
      <c r="D1219" s="139"/>
      <c r="E1219" s="139"/>
      <c r="F1219" s="139"/>
      <c r="G1219" s="138"/>
      <c r="H1219" s="148"/>
      <c r="I1219" s="138"/>
      <c r="J1219" s="138"/>
      <c r="K1219" s="139"/>
      <c r="L1219" s="139"/>
    </row>
    <row r="1220" spans="1:12" x14ac:dyDescent="0.25">
      <c r="A1220" s="140"/>
      <c r="B1220" s="132"/>
      <c r="C1220" s="139"/>
      <c r="D1220" s="139"/>
      <c r="E1220" s="139"/>
      <c r="F1220" s="139"/>
      <c r="G1220" s="138"/>
      <c r="H1220" s="148"/>
      <c r="I1220" s="138"/>
      <c r="J1220" s="138"/>
      <c r="K1220" s="139"/>
      <c r="L1220" s="139"/>
    </row>
    <row r="1221" spans="1:12" x14ac:dyDescent="0.25">
      <c r="A1221" s="140"/>
      <c r="B1221" s="132"/>
      <c r="C1221" s="139"/>
      <c r="D1221" s="139"/>
      <c r="E1221" s="139"/>
      <c r="F1221" s="139"/>
      <c r="G1221" s="138"/>
      <c r="H1221" s="148"/>
      <c r="I1221" s="138"/>
      <c r="J1221" s="138"/>
      <c r="K1221" s="139"/>
      <c r="L1221" s="139"/>
    </row>
    <row r="1222" spans="1:12" x14ac:dyDescent="0.25">
      <c r="A1222" s="140"/>
      <c r="B1222" s="132"/>
      <c r="C1222" s="139"/>
      <c r="D1222" s="139"/>
      <c r="E1222" s="139"/>
      <c r="F1222" s="139"/>
      <c r="G1222" s="138"/>
      <c r="H1222" s="148"/>
      <c r="I1222" s="138"/>
      <c r="J1222" s="138"/>
      <c r="K1222" s="139"/>
      <c r="L1222" s="139"/>
    </row>
    <row r="1223" spans="1:12" x14ac:dyDescent="0.25">
      <c r="A1223" s="140"/>
      <c r="B1223" s="132"/>
      <c r="C1223" s="139"/>
      <c r="D1223" s="139"/>
      <c r="E1223" s="139"/>
      <c r="F1223" s="139"/>
      <c r="G1223" s="138"/>
      <c r="H1223" s="148"/>
      <c r="I1223" s="138"/>
      <c r="J1223" s="138"/>
      <c r="K1223" s="139"/>
      <c r="L1223" s="139"/>
    </row>
    <row r="1224" spans="1:12" x14ac:dyDescent="0.25">
      <c r="A1224" s="140"/>
      <c r="B1224" s="132"/>
      <c r="C1224" s="139"/>
      <c r="D1224" s="139"/>
      <c r="E1224" s="139"/>
      <c r="F1224" s="139"/>
      <c r="G1224" s="138"/>
      <c r="H1224" s="148"/>
      <c r="I1224" s="138"/>
      <c r="J1224" s="138"/>
      <c r="K1224" s="139"/>
      <c r="L1224" s="139"/>
    </row>
    <row r="1225" spans="1:12" x14ac:dyDescent="0.25">
      <c r="A1225" s="140"/>
      <c r="B1225" s="132"/>
      <c r="C1225" s="139"/>
      <c r="D1225" s="139"/>
      <c r="E1225" s="139"/>
      <c r="F1225" s="139"/>
      <c r="G1225" s="138"/>
      <c r="H1225" s="148"/>
      <c r="I1225" s="138"/>
      <c r="J1225" s="138"/>
      <c r="K1225" s="139"/>
      <c r="L1225" s="139"/>
    </row>
    <row r="1226" spans="1:12" x14ac:dyDescent="0.25">
      <c r="A1226" s="140"/>
      <c r="B1226" s="132"/>
      <c r="C1226" s="139"/>
      <c r="D1226" s="139"/>
      <c r="E1226" s="139"/>
      <c r="F1226" s="139"/>
      <c r="G1226" s="138"/>
      <c r="H1226" s="148"/>
      <c r="I1226" s="138"/>
      <c r="J1226" s="138"/>
      <c r="K1226" s="139"/>
      <c r="L1226" s="139"/>
    </row>
    <row r="1227" spans="1:12" x14ac:dyDescent="0.25">
      <c r="A1227" s="140"/>
      <c r="B1227" s="132"/>
      <c r="C1227" s="139"/>
      <c r="D1227" s="139"/>
      <c r="E1227" s="139"/>
      <c r="F1227" s="139"/>
      <c r="G1227" s="138"/>
      <c r="H1227" s="148"/>
      <c r="I1227" s="138"/>
      <c r="J1227" s="138"/>
      <c r="K1227" s="139"/>
      <c r="L1227" s="139"/>
    </row>
    <row r="1228" spans="1:12" x14ac:dyDescent="0.25">
      <c r="A1228" s="140"/>
      <c r="B1228" s="132"/>
      <c r="C1228" s="139"/>
      <c r="D1228" s="139"/>
      <c r="E1228" s="139"/>
      <c r="F1228" s="139"/>
      <c r="G1228" s="138"/>
      <c r="H1228" s="148"/>
      <c r="I1228" s="138"/>
      <c r="J1228" s="138"/>
      <c r="K1228" s="139"/>
      <c r="L1228" s="139"/>
    </row>
    <row r="1229" spans="1:12" x14ac:dyDescent="0.25">
      <c r="A1229" s="140"/>
      <c r="B1229" s="132"/>
      <c r="C1229" s="139"/>
      <c r="D1229" s="139"/>
      <c r="E1229" s="139"/>
      <c r="F1229" s="139"/>
      <c r="G1229" s="138"/>
      <c r="H1229" s="148"/>
      <c r="I1229" s="138"/>
      <c r="J1229" s="138"/>
      <c r="K1229" s="139"/>
      <c r="L1229" s="139"/>
    </row>
    <row r="1230" spans="1:12" x14ac:dyDescent="0.25">
      <c r="A1230" s="140"/>
      <c r="B1230" s="132"/>
      <c r="C1230" s="139"/>
      <c r="D1230" s="139"/>
      <c r="E1230" s="139"/>
      <c r="F1230" s="139"/>
      <c r="G1230" s="138"/>
      <c r="H1230" s="148"/>
      <c r="I1230" s="138"/>
      <c r="J1230" s="138"/>
      <c r="K1230" s="139"/>
      <c r="L1230" s="139"/>
    </row>
    <row r="1231" spans="1:12" x14ac:dyDescent="0.25">
      <c r="A1231" s="140"/>
      <c r="B1231" s="132"/>
      <c r="C1231" s="139"/>
      <c r="D1231" s="139"/>
      <c r="E1231" s="139"/>
      <c r="F1231" s="139"/>
      <c r="G1231" s="138"/>
      <c r="H1231" s="148"/>
      <c r="I1231" s="138"/>
      <c r="J1231" s="138"/>
      <c r="K1231" s="139"/>
      <c r="L1231" s="139"/>
    </row>
    <row r="1232" spans="1:12" x14ac:dyDescent="0.25">
      <c r="A1232" s="140"/>
      <c r="B1232" s="132"/>
      <c r="C1232" s="139"/>
      <c r="D1232" s="139"/>
      <c r="E1232" s="139"/>
      <c r="F1232" s="139"/>
      <c r="G1232" s="138"/>
      <c r="H1232" s="148"/>
      <c r="I1232" s="138"/>
      <c r="J1232" s="138"/>
      <c r="K1232" s="139"/>
      <c r="L1232" s="139"/>
    </row>
    <row r="1233" spans="1:12" x14ac:dyDescent="0.25">
      <c r="A1233" s="140"/>
      <c r="B1233" s="132"/>
      <c r="C1233" s="139"/>
      <c r="D1233" s="139"/>
      <c r="E1233" s="139"/>
      <c r="F1233" s="139"/>
      <c r="G1233" s="138"/>
      <c r="H1233" s="148"/>
      <c r="I1233" s="138"/>
      <c r="J1233" s="138"/>
      <c r="K1233" s="139"/>
      <c r="L1233" s="139"/>
    </row>
    <row r="1234" spans="1:12" x14ac:dyDescent="0.25">
      <c r="A1234" s="140"/>
      <c r="B1234" s="132"/>
      <c r="C1234" s="139"/>
      <c r="D1234" s="139"/>
      <c r="E1234" s="139"/>
      <c r="F1234" s="139"/>
      <c r="G1234" s="138"/>
      <c r="H1234" s="148"/>
      <c r="I1234" s="138"/>
      <c r="J1234" s="138"/>
      <c r="K1234" s="139"/>
      <c r="L1234" s="139"/>
    </row>
    <row r="1235" spans="1:12" x14ac:dyDescent="0.25">
      <c r="A1235" s="140"/>
      <c r="B1235" s="132"/>
      <c r="C1235" s="139"/>
      <c r="D1235" s="139"/>
      <c r="E1235" s="139"/>
      <c r="F1235" s="139"/>
      <c r="G1235" s="138"/>
      <c r="H1235" s="148"/>
      <c r="I1235" s="138"/>
      <c r="J1235" s="138"/>
      <c r="K1235" s="139"/>
      <c r="L1235" s="139"/>
    </row>
    <row r="1236" spans="1:12" x14ac:dyDescent="0.25">
      <c r="A1236" s="140"/>
      <c r="B1236" s="132"/>
      <c r="C1236" s="139"/>
      <c r="D1236" s="139"/>
      <c r="E1236" s="139"/>
      <c r="F1236" s="139"/>
      <c r="G1236" s="138"/>
      <c r="H1236" s="148"/>
      <c r="I1236" s="138"/>
      <c r="J1236" s="138"/>
      <c r="K1236" s="139"/>
      <c r="L1236" s="139"/>
    </row>
    <row r="1237" spans="1:12" x14ac:dyDescent="0.25">
      <c r="A1237" s="140"/>
      <c r="B1237" s="132"/>
      <c r="C1237" s="139"/>
      <c r="D1237" s="139"/>
      <c r="E1237" s="139"/>
      <c r="F1237" s="139"/>
      <c r="G1237" s="138"/>
      <c r="H1237" s="148"/>
      <c r="I1237" s="138"/>
      <c r="J1237" s="138"/>
      <c r="K1237" s="139"/>
      <c r="L1237" s="139"/>
    </row>
    <row r="1238" spans="1:12" x14ac:dyDescent="0.25">
      <c r="A1238" s="140"/>
      <c r="B1238" s="132"/>
      <c r="C1238" s="139"/>
      <c r="D1238" s="139"/>
      <c r="E1238" s="139"/>
      <c r="F1238" s="139"/>
      <c r="G1238" s="138"/>
      <c r="H1238" s="148"/>
      <c r="I1238" s="138"/>
      <c r="J1238" s="138"/>
      <c r="K1238" s="139"/>
      <c r="L1238" s="139"/>
    </row>
    <row r="1239" spans="1:12" x14ac:dyDescent="0.25">
      <c r="A1239" s="140"/>
      <c r="B1239" s="132"/>
      <c r="C1239" s="139"/>
      <c r="D1239" s="139"/>
      <c r="E1239" s="139"/>
      <c r="F1239" s="139"/>
      <c r="G1239" s="138"/>
      <c r="H1239" s="148"/>
      <c r="I1239" s="138"/>
      <c r="J1239" s="138"/>
      <c r="K1239" s="139"/>
      <c r="L1239" s="139"/>
    </row>
    <row r="1240" spans="1:12" x14ac:dyDescent="0.25">
      <c r="A1240" s="140"/>
      <c r="B1240" s="132"/>
      <c r="C1240" s="139"/>
      <c r="D1240" s="139"/>
      <c r="E1240" s="139"/>
      <c r="F1240" s="139"/>
      <c r="G1240" s="138"/>
      <c r="H1240" s="148"/>
      <c r="I1240" s="138"/>
      <c r="J1240" s="138"/>
      <c r="K1240" s="139"/>
      <c r="L1240" s="139"/>
    </row>
    <row r="1241" spans="1:12" x14ac:dyDescent="0.25">
      <c r="A1241" s="140"/>
      <c r="B1241" s="132"/>
      <c r="C1241" s="139"/>
      <c r="D1241" s="139"/>
      <c r="E1241" s="139"/>
      <c r="F1241" s="139"/>
      <c r="G1241" s="138"/>
      <c r="H1241" s="148"/>
      <c r="I1241" s="138"/>
      <c r="J1241" s="138"/>
      <c r="K1241" s="139"/>
      <c r="L1241" s="139"/>
    </row>
    <row r="1242" spans="1:12" x14ac:dyDescent="0.25">
      <c r="A1242" s="140"/>
      <c r="B1242" s="132"/>
      <c r="C1242" s="139"/>
      <c r="D1242" s="139"/>
      <c r="E1242" s="139"/>
      <c r="F1242" s="139"/>
      <c r="G1242" s="138"/>
      <c r="H1242" s="148"/>
      <c r="I1242" s="138"/>
      <c r="J1242" s="138"/>
      <c r="K1242" s="139"/>
      <c r="L1242" s="139"/>
    </row>
    <row r="1243" spans="1:12" x14ac:dyDescent="0.25">
      <c r="A1243" s="140"/>
      <c r="B1243" s="132"/>
      <c r="C1243" s="139"/>
      <c r="D1243" s="139"/>
      <c r="E1243" s="139"/>
      <c r="F1243" s="139"/>
      <c r="G1243" s="138"/>
      <c r="H1243" s="148"/>
      <c r="I1243" s="138"/>
      <c r="J1243" s="138"/>
      <c r="K1243" s="139"/>
      <c r="L1243" s="139"/>
    </row>
    <row r="1244" spans="1:12" x14ac:dyDescent="0.25">
      <c r="A1244" s="140"/>
      <c r="B1244" s="132"/>
      <c r="C1244" s="139"/>
      <c r="D1244" s="139"/>
      <c r="E1244" s="139"/>
      <c r="F1244" s="139"/>
      <c r="G1244" s="138"/>
      <c r="H1244" s="148"/>
      <c r="I1244" s="138"/>
      <c r="J1244" s="138"/>
      <c r="K1244" s="139"/>
      <c r="L1244" s="139"/>
    </row>
    <row r="1245" spans="1:12" x14ac:dyDescent="0.25">
      <c r="A1245" s="140"/>
      <c r="B1245" s="132"/>
      <c r="C1245" s="139"/>
      <c r="D1245" s="139"/>
      <c r="E1245" s="139"/>
      <c r="F1245" s="139"/>
      <c r="G1245" s="138"/>
      <c r="H1245" s="148"/>
      <c r="I1245" s="138"/>
      <c r="J1245" s="138"/>
      <c r="K1245" s="139"/>
      <c r="L1245" s="139"/>
    </row>
    <row r="1246" spans="1:12" x14ac:dyDescent="0.25">
      <c r="A1246" s="140"/>
      <c r="B1246" s="132"/>
      <c r="C1246" s="139"/>
      <c r="D1246" s="139"/>
      <c r="E1246" s="139"/>
      <c r="F1246" s="139"/>
      <c r="G1246" s="138"/>
      <c r="H1246" s="148"/>
      <c r="I1246" s="138"/>
      <c r="J1246" s="138"/>
      <c r="K1246" s="139"/>
      <c r="L1246" s="139"/>
    </row>
    <row r="1247" spans="1:12" x14ac:dyDescent="0.25">
      <c r="A1247" s="140"/>
      <c r="B1247" s="132"/>
      <c r="C1247" s="139"/>
      <c r="D1247" s="139"/>
      <c r="E1247" s="139"/>
      <c r="F1247" s="139"/>
      <c r="G1247" s="138"/>
      <c r="H1247" s="148"/>
      <c r="I1247" s="138"/>
      <c r="J1247" s="138"/>
      <c r="K1247" s="139"/>
      <c r="L1247" s="139"/>
    </row>
    <row r="1248" spans="1:12" x14ac:dyDescent="0.25">
      <c r="A1248" s="140"/>
      <c r="B1248" s="132"/>
      <c r="C1248" s="139"/>
      <c r="D1248" s="139"/>
      <c r="E1248" s="139"/>
      <c r="F1248" s="139"/>
      <c r="G1248" s="138"/>
      <c r="H1248" s="148"/>
      <c r="I1248" s="138"/>
      <c r="J1248" s="138"/>
      <c r="K1248" s="139"/>
      <c r="L1248" s="139"/>
    </row>
    <row r="1249" spans="1:12" x14ac:dyDescent="0.25">
      <c r="A1249" s="140"/>
      <c r="B1249" s="132"/>
      <c r="C1249" s="139"/>
      <c r="D1249" s="139"/>
      <c r="E1249" s="139"/>
      <c r="F1249" s="139"/>
      <c r="G1249" s="138"/>
      <c r="H1249" s="148"/>
      <c r="I1249" s="138"/>
      <c r="J1249" s="138"/>
      <c r="K1249" s="139"/>
      <c r="L1249" s="139"/>
    </row>
    <row r="1250" spans="1:12" x14ac:dyDescent="0.25">
      <c r="A1250" s="140"/>
      <c r="B1250" s="132"/>
      <c r="C1250" s="139"/>
      <c r="D1250" s="139"/>
      <c r="E1250" s="139"/>
      <c r="F1250" s="139"/>
      <c r="G1250" s="138"/>
      <c r="H1250" s="148"/>
      <c r="I1250" s="138"/>
      <c r="J1250" s="138"/>
      <c r="K1250" s="139"/>
      <c r="L1250" s="139"/>
    </row>
    <row r="1251" spans="1:12" x14ac:dyDescent="0.25">
      <c r="A1251" s="140"/>
      <c r="B1251" s="132"/>
      <c r="C1251" s="139"/>
      <c r="D1251" s="139"/>
      <c r="E1251" s="139"/>
      <c r="F1251" s="139"/>
      <c r="G1251" s="138"/>
      <c r="H1251" s="148"/>
      <c r="I1251" s="138"/>
      <c r="J1251" s="138"/>
      <c r="K1251" s="139"/>
      <c r="L1251" s="139"/>
    </row>
    <row r="1252" spans="1:12" x14ac:dyDescent="0.25">
      <c r="A1252" s="140"/>
      <c r="B1252" s="132"/>
      <c r="C1252" s="139"/>
      <c r="D1252" s="139"/>
      <c r="E1252" s="139"/>
      <c r="F1252" s="139"/>
      <c r="G1252" s="138"/>
      <c r="H1252" s="148"/>
      <c r="I1252" s="138"/>
      <c r="J1252" s="138"/>
      <c r="K1252" s="139"/>
      <c r="L1252" s="139"/>
    </row>
    <row r="1253" spans="1:12" x14ac:dyDescent="0.25">
      <c r="A1253" s="140"/>
      <c r="B1253" s="132"/>
      <c r="C1253" s="139"/>
      <c r="D1253" s="139"/>
      <c r="E1253" s="139"/>
      <c r="F1253" s="139"/>
      <c r="G1253" s="138"/>
      <c r="H1253" s="148"/>
      <c r="I1253" s="138"/>
      <c r="J1253" s="138"/>
      <c r="K1253" s="139"/>
      <c r="L1253" s="139"/>
    </row>
    <row r="1254" spans="1:12" x14ac:dyDescent="0.25">
      <c r="A1254" s="140"/>
      <c r="B1254" s="132"/>
      <c r="C1254" s="139"/>
      <c r="D1254" s="139"/>
      <c r="E1254" s="139"/>
      <c r="F1254" s="139"/>
      <c r="G1254" s="138"/>
      <c r="H1254" s="148"/>
      <c r="I1254" s="138"/>
      <c r="J1254" s="138"/>
      <c r="K1254" s="139"/>
      <c r="L1254" s="139"/>
    </row>
    <row r="1255" spans="1:12" x14ac:dyDescent="0.25">
      <c r="A1255" s="140"/>
      <c r="B1255" s="132"/>
      <c r="C1255" s="139"/>
      <c r="D1255" s="139"/>
      <c r="E1255" s="139"/>
      <c r="F1255" s="139"/>
      <c r="G1255" s="138"/>
      <c r="H1255" s="148"/>
      <c r="I1255" s="138"/>
      <c r="J1255" s="138"/>
      <c r="K1255" s="139"/>
      <c r="L1255" s="139"/>
    </row>
    <row r="1256" spans="1:12" x14ac:dyDescent="0.25">
      <c r="A1256" s="140"/>
      <c r="B1256" s="132"/>
      <c r="C1256" s="139"/>
      <c r="D1256" s="139"/>
      <c r="E1256" s="139"/>
      <c r="F1256" s="139"/>
      <c r="G1256" s="138"/>
      <c r="H1256" s="148"/>
      <c r="I1256" s="138"/>
      <c r="J1256" s="138"/>
      <c r="K1256" s="139"/>
      <c r="L1256" s="139"/>
    </row>
    <row r="1257" spans="1:12" x14ac:dyDescent="0.25">
      <c r="A1257" s="140"/>
      <c r="B1257" s="132"/>
      <c r="C1257" s="139"/>
      <c r="D1257" s="139"/>
      <c r="E1257" s="139"/>
      <c r="F1257" s="139"/>
      <c r="G1257" s="138"/>
      <c r="H1257" s="148"/>
      <c r="I1257" s="138"/>
      <c r="J1257" s="138"/>
      <c r="K1257" s="139"/>
      <c r="L1257" s="139"/>
    </row>
    <row r="1258" spans="1:12" x14ac:dyDescent="0.25">
      <c r="A1258" s="140"/>
      <c r="B1258" s="132"/>
      <c r="C1258" s="139"/>
      <c r="D1258" s="139"/>
      <c r="E1258" s="139"/>
      <c r="F1258" s="139"/>
      <c r="G1258" s="138"/>
      <c r="H1258" s="148"/>
      <c r="I1258" s="138"/>
      <c r="J1258" s="138"/>
      <c r="K1258" s="139"/>
      <c r="L1258" s="139"/>
    </row>
    <row r="1259" spans="1:12" x14ac:dyDescent="0.25">
      <c r="A1259" s="140"/>
      <c r="B1259" s="132"/>
      <c r="C1259" s="139"/>
      <c r="D1259" s="139"/>
      <c r="E1259" s="139"/>
      <c r="F1259" s="139"/>
      <c r="G1259" s="138"/>
      <c r="H1259" s="148"/>
      <c r="I1259" s="138"/>
      <c r="J1259" s="138"/>
      <c r="K1259" s="139"/>
      <c r="L1259" s="139"/>
    </row>
    <row r="1260" spans="1:12" x14ac:dyDescent="0.25">
      <c r="A1260" s="140"/>
      <c r="B1260" s="132"/>
      <c r="C1260" s="139"/>
      <c r="D1260" s="139"/>
      <c r="E1260" s="139"/>
      <c r="F1260" s="139"/>
      <c r="G1260" s="138"/>
      <c r="H1260" s="148"/>
      <c r="I1260" s="138"/>
      <c r="J1260" s="138"/>
      <c r="K1260" s="139"/>
      <c r="L1260" s="139"/>
    </row>
    <row r="1261" spans="1:12" x14ac:dyDescent="0.25">
      <c r="A1261" s="140"/>
      <c r="B1261" s="132"/>
      <c r="C1261" s="139"/>
      <c r="D1261" s="139"/>
      <c r="E1261" s="139"/>
      <c r="F1261" s="139"/>
      <c r="G1261" s="138"/>
      <c r="H1261" s="148"/>
      <c r="I1261" s="138"/>
      <c r="J1261" s="138"/>
      <c r="K1261" s="139"/>
      <c r="L1261" s="139"/>
    </row>
    <row r="1262" spans="1:12" x14ac:dyDescent="0.25">
      <c r="A1262" s="140"/>
      <c r="B1262" s="132"/>
      <c r="C1262" s="139"/>
      <c r="D1262" s="139"/>
      <c r="E1262" s="139"/>
      <c r="F1262" s="139"/>
      <c r="G1262" s="138"/>
      <c r="H1262" s="148"/>
      <c r="I1262" s="138"/>
      <c r="J1262" s="138"/>
      <c r="K1262" s="139"/>
      <c r="L1262" s="139"/>
    </row>
    <row r="1263" spans="1:12" x14ac:dyDescent="0.25">
      <c r="A1263" s="140"/>
      <c r="B1263" s="132"/>
      <c r="C1263" s="139"/>
      <c r="D1263" s="139"/>
      <c r="E1263" s="139"/>
      <c r="F1263" s="139"/>
      <c r="G1263" s="138"/>
      <c r="H1263" s="148"/>
      <c r="I1263" s="138"/>
      <c r="J1263" s="138"/>
      <c r="K1263" s="139"/>
      <c r="L1263" s="139"/>
    </row>
    <row r="1264" spans="1:12" x14ac:dyDescent="0.25">
      <c r="A1264" s="140"/>
      <c r="B1264" s="132"/>
      <c r="C1264" s="139"/>
      <c r="D1264" s="139"/>
      <c r="E1264" s="139"/>
      <c r="F1264" s="139"/>
      <c r="G1264" s="138"/>
      <c r="H1264" s="148"/>
      <c r="I1264" s="138"/>
      <c r="J1264" s="138"/>
      <c r="K1264" s="139"/>
      <c r="L1264" s="139"/>
    </row>
    <row r="1265" spans="1:12" x14ac:dyDescent="0.25">
      <c r="A1265" s="140"/>
      <c r="B1265" s="132"/>
      <c r="C1265" s="139"/>
      <c r="D1265" s="139"/>
      <c r="E1265" s="139"/>
      <c r="F1265" s="139"/>
      <c r="G1265" s="138"/>
      <c r="H1265" s="148"/>
      <c r="I1265" s="138"/>
      <c r="J1265" s="138"/>
      <c r="K1265" s="139"/>
      <c r="L1265" s="139"/>
    </row>
    <row r="1266" spans="1:12" x14ac:dyDescent="0.25">
      <c r="A1266" s="140"/>
      <c r="B1266" s="132"/>
      <c r="C1266" s="139"/>
      <c r="D1266" s="139"/>
      <c r="E1266" s="139"/>
      <c r="F1266" s="139"/>
      <c r="G1266" s="138"/>
      <c r="H1266" s="148"/>
      <c r="I1266" s="138"/>
      <c r="J1266" s="138"/>
      <c r="K1266" s="139"/>
      <c r="L1266" s="139"/>
    </row>
    <row r="1267" spans="1:12" x14ac:dyDescent="0.25">
      <c r="A1267" s="140"/>
      <c r="B1267" s="132"/>
      <c r="C1267" s="139"/>
      <c r="D1267" s="139"/>
      <c r="E1267" s="139"/>
      <c r="F1267" s="139"/>
      <c r="G1267" s="138"/>
      <c r="H1267" s="148"/>
      <c r="I1267" s="138"/>
      <c r="J1267" s="138"/>
      <c r="K1267" s="139"/>
      <c r="L1267" s="139"/>
    </row>
    <row r="1268" spans="1:12" x14ac:dyDescent="0.25">
      <c r="A1268" s="140"/>
      <c r="B1268" s="132"/>
      <c r="C1268" s="139"/>
      <c r="D1268" s="139"/>
      <c r="E1268" s="139"/>
      <c r="F1268" s="139"/>
      <c r="G1268" s="138"/>
      <c r="H1268" s="148"/>
      <c r="I1268" s="138"/>
      <c r="J1268" s="138"/>
      <c r="K1268" s="139"/>
      <c r="L1268" s="139"/>
    </row>
    <row r="1269" spans="1:12" x14ac:dyDescent="0.25">
      <c r="A1269" s="140"/>
      <c r="B1269" s="132"/>
      <c r="C1269" s="139"/>
      <c r="D1269" s="139"/>
      <c r="E1269" s="139"/>
      <c r="F1269" s="139"/>
      <c r="G1269" s="138"/>
      <c r="H1269" s="148"/>
      <c r="I1269" s="138"/>
      <c r="J1269" s="138"/>
      <c r="K1269" s="139"/>
      <c r="L1269" s="139"/>
    </row>
    <row r="1270" spans="1:12" x14ac:dyDescent="0.25">
      <c r="A1270" s="140"/>
      <c r="B1270" s="132"/>
      <c r="C1270" s="139"/>
      <c r="D1270" s="139"/>
      <c r="E1270" s="139"/>
      <c r="F1270" s="139"/>
      <c r="G1270" s="138"/>
      <c r="H1270" s="148"/>
      <c r="I1270" s="138"/>
      <c r="J1270" s="138"/>
      <c r="K1270" s="139"/>
      <c r="L1270" s="139"/>
    </row>
    <row r="1271" spans="1:12" x14ac:dyDescent="0.25">
      <c r="A1271" s="140"/>
      <c r="B1271" s="132"/>
      <c r="C1271" s="139"/>
      <c r="D1271" s="139"/>
      <c r="E1271" s="139"/>
      <c r="F1271" s="139"/>
      <c r="G1271" s="138"/>
      <c r="H1271" s="148"/>
      <c r="I1271" s="138"/>
      <c r="J1271" s="138"/>
      <c r="K1271" s="139"/>
      <c r="L1271" s="139"/>
    </row>
    <row r="1272" spans="1:12" x14ac:dyDescent="0.25">
      <c r="A1272" s="140"/>
      <c r="B1272" s="132"/>
      <c r="C1272" s="139"/>
      <c r="D1272" s="139"/>
      <c r="E1272" s="139"/>
      <c r="F1272" s="139"/>
      <c r="G1272" s="138"/>
      <c r="H1272" s="148"/>
      <c r="I1272" s="138"/>
      <c r="J1272" s="138"/>
      <c r="K1272" s="139"/>
      <c r="L1272" s="139"/>
    </row>
    <row r="1273" spans="1:12" x14ac:dyDescent="0.25">
      <c r="A1273" s="140"/>
      <c r="B1273" s="132"/>
      <c r="C1273" s="139"/>
      <c r="D1273" s="139"/>
      <c r="E1273" s="139"/>
      <c r="F1273" s="139"/>
      <c r="G1273" s="138"/>
      <c r="H1273" s="148"/>
      <c r="I1273" s="138"/>
      <c r="J1273" s="138"/>
      <c r="K1273" s="139"/>
      <c r="L1273" s="139"/>
    </row>
    <row r="1274" spans="1:12" x14ac:dyDescent="0.25">
      <c r="A1274" s="140"/>
      <c r="B1274" s="132"/>
      <c r="C1274" s="139"/>
      <c r="D1274" s="139"/>
      <c r="E1274" s="139"/>
      <c r="F1274" s="139"/>
      <c r="G1274" s="138"/>
      <c r="H1274" s="148"/>
      <c r="I1274" s="138"/>
      <c r="J1274" s="138"/>
      <c r="K1274" s="139"/>
      <c r="L1274" s="139"/>
    </row>
    <row r="1275" spans="1:12" x14ac:dyDescent="0.25">
      <c r="A1275" s="140"/>
      <c r="B1275" s="132"/>
      <c r="C1275" s="139"/>
      <c r="D1275" s="139"/>
      <c r="E1275" s="139"/>
      <c r="F1275" s="139"/>
      <c r="G1275" s="138"/>
      <c r="H1275" s="148"/>
      <c r="I1275" s="138"/>
      <c r="J1275" s="138"/>
      <c r="K1275" s="139"/>
      <c r="L1275" s="139"/>
    </row>
    <row r="1276" spans="1:12" x14ac:dyDescent="0.25">
      <c r="A1276" s="140"/>
      <c r="B1276" s="132"/>
      <c r="C1276" s="139"/>
      <c r="D1276" s="139"/>
      <c r="E1276" s="139"/>
      <c r="F1276" s="139"/>
      <c r="G1276" s="138"/>
      <c r="H1276" s="148"/>
      <c r="I1276" s="138"/>
      <c r="J1276" s="138"/>
      <c r="K1276" s="139"/>
      <c r="L1276" s="139"/>
    </row>
    <row r="1277" spans="1:12" x14ac:dyDescent="0.25">
      <c r="A1277" s="140"/>
      <c r="B1277" s="132"/>
      <c r="C1277" s="139"/>
      <c r="D1277" s="139"/>
      <c r="E1277" s="139"/>
      <c r="F1277" s="139"/>
      <c r="G1277" s="138"/>
      <c r="H1277" s="148"/>
      <c r="I1277" s="138"/>
      <c r="J1277" s="138"/>
      <c r="K1277" s="139"/>
      <c r="L1277" s="139"/>
    </row>
    <row r="1278" spans="1:12" x14ac:dyDescent="0.25">
      <c r="A1278" s="140"/>
      <c r="B1278" s="132"/>
      <c r="C1278" s="139"/>
      <c r="D1278" s="139"/>
      <c r="E1278" s="139"/>
      <c r="F1278" s="139"/>
      <c r="G1278" s="138"/>
      <c r="H1278" s="148"/>
      <c r="I1278" s="138"/>
      <c r="J1278" s="138"/>
      <c r="K1278" s="139"/>
      <c r="L1278" s="139"/>
    </row>
    <row r="1279" spans="1:12" x14ac:dyDescent="0.25">
      <c r="A1279" s="140"/>
      <c r="B1279" s="132"/>
      <c r="C1279" s="139"/>
      <c r="D1279" s="139"/>
      <c r="E1279" s="139"/>
      <c r="F1279" s="139"/>
      <c r="G1279" s="138"/>
      <c r="H1279" s="148"/>
      <c r="I1279" s="138"/>
      <c r="J1279" s="138"/>
      <c r="K1279" s="139"/>
      <c r="L1279" s="139"/>
    </row>
    <row r="1280" spans="1:12" x14ac:dyDescent="0.25">
      <c r="A1280" s="140"/>
      <c r="B1280" s="132"/>
      <c r="C1280" s="139"/>
      <c r="D1280" s="139"/>
      <c r="E1280" s="139"/>
      <c r="F1280" s="139"/>
      <c r="G1280" s="138"/>
      <c r="H1280" s="148"/>
      <c r="I1280" s="138"/>
      <c r="J1280" s="138"/>
      <c r="K1280" s="139"/>
      <c r="L1280" s="139"/>
    </row>
    <row r="1281" spans="1:12" x14ac:dyDescent="0.25">
      <c r="A1281" s="140"/>
      <c r="B1281" s="132"/>
      <c r="C1281" s="139"/>
      <c r="D1281" s="139"/>
      <c r="E1281" s="139"/>
      <c r="F1281" s="139"/>
      <c r="G1281" s="138"/>
      <c r="H1281" s="148"/>
      <c r="I1281" s="138"/>
      <c r="J1281" s="138"/>
      <c r="K1281" s="139"/>
      <c r="L1281" s="139"/>
    </row>
    <row r="1282" spans="1:12" x14ac:dyDescent="0.25">
      <c r="A1282" s="140"/>
      <c r="B1282" s="132"/>
      <c r="C1282" s="139"/>
      <c r="D1282" s="139"/>
      <c r="E1282" s="139"/>
      <c r="F1282" s="139"/>
      <c r="G1282" s="138"/>
      <c r="H1282" s="148"/>
      <c r="I1282" s="138"/>
      <c r="J1282" s="138"/>
      <c r="K1282" s="139"/>
      <c r="L1282" s="139"/>
    </row>
    <row r="1283" spans="1:12" x14ac:dyDescent="0.25">
      <c r="A1283" s="140"/>
      <c r="B1283" s="132"/>
      <c r="C1283" s="139"/>
      <c r="D1283" s="139"/>
      <c r="E1283" s="139"/>
      <c r="F1283" s="139"/>
      <c r="G1283" s="138"/>
      <c r="H1283" s="148"/>
      <c r="I1283" s="138"/>
      <c r="J1283" s="138"/>
      <c r="K1283" s="139"/>
      <c r="L1283" s="139"/>
    </row>
    <row r="1284" spans="1:12" x14ac:dyDescent="0.25">
      <c r="A1284" s="140"/>
      <c r="B1284" s="132"/>
      <c r="C1284" s="139"/>
      <c r="D1284" s="139"/>
      <c r="E1284" s="139"/>
      <c r="F1284" s="139"/>
      <c r="G1284" s="138"/>
      <c r="H1284" s="148"/>
      <c r="I1284" s="138"/>
      <c r="J1284" s="138"/>
      <c r="K1284" s="139"/>
      <c r="L1284" s="139"/>
    </row>
    <row r="1285" spans="1:12" x14ac:dyDescent="0.25">
      <c r="A1285" s="140"/>
      <c r="B1285" s="132"/>
      <c r="C1285" s="139"/>
      <c r="D1285" s="139"/>
      <c r="E1285" s="139"/>
      <c r="F1285" s="139"/>
      <c r="G1285" s="138"/>
      <c r="H1285" s="148"/>
      <c r="I1285" s="138"/>
      <c r="J1285" s="138"/>
      <c r="K1285" s="139"/>
      <c r="L1285" s="139"/>
    </row>
    <row r="1286" spans="1:12" x14ac:dyDescent="0.25">
      <c r="A1286" s="140"/>
      <c r="B1286" s="132"/>
      <c r="C1286" s="139"/>
      <c r="D1286" s="139"/>
      <c r="E1286" s="139"/>
      <c r="F1286" s="139"/>
      <c r="G1286" s="138"/>
      <c r="H1286" s="148"/>
      <c r="I1286" s="138"/>
      <c r="J1286" s="138"/>
      <c r="K1286" s="139"/>
      <c r="L1286" s="139"/>
    </row>
    <row r="1287" spans="1:12" x14ac:dyDescent="0.25">
      <c r="A1287" s="140"/>
      <c r="B1287" s="132"/>
      <c r="C1287" s="139"/>
      <c r="D1287" s="139"/>
      <c r="E1287" s="139"/>
      <c r="F1287" s="139"/>
      <c r="G1287" s="138"/>
      <c r="H1287" s="148"/>
      <c r="I1287" s="138"/>
      <c r="J1287" s="138"/>
      <c r="K1287" s="139"/>
      <c r="L1287" s="139"/>
    </row>
    <row r="1288" spans="1:12" x14ac:dyDescent="0.25">
      <c r="A1288" s="140"/>
      <c r="B1288" s="132"/>
      <c r="C1288" s="139"/>
      <c r="D1288" s="139"/>
      <c r="E1288" s="139"/>
      <c r="F1288" s="139"/>
      <c r="G1288" s="138"/>
      <c r="H1288" s="148"/>
      <c r="I1288" s="138"/>
      <c r="J1288" s="138"/>
      <c r="K1288" s="139"/>
      <c r="L1288" s="139"/>
    </row>
    <row r="1289" spans="1:12" x14ac:dyDescent="0.25">
      <c r="A1289" s="140"/>
      <c r="B1289" s="132"/>
      <c r="C1289" s="139"/>
      <c r="D1289" s="139"/>
      <c r="E1289" s="139"/>
      <c r="F1289" s="139"/>
      <c r="G1289" s="138"/>
      <c r="H1289" s="148"/>
      <c r="I1289" s="138"/>
      <c r="J1289" s="138"/>
      <c r="K1289" s="139"/>
      <c r="L1289" s="139"/>
    </row>
    <row r="1290" spans="1:12" x14ac:dyDescent="0.25">
      <c r="A1290" s="140"/>
      <c r="B1290" s="132"/>
      <c r="C1290" s="139"/>
      <c r="D1290" s="139"/>
      <c r="E1290" s="139"/>
      <c r="F1290" s="139"/>
      <c r="G1290" s="138"/>
      <c r="H1290" s="148"/>
      <c r="I1290" s="138"/>
      <c r="J1290" s="138"/>
      <c r="K1290" s="139"/>
      <c r="L1290" s="139"/>
    </row>
    <row r="1291" spans="1:12" x14ac:dyDescent="0.25">
      <c r="A1291" s="140"/>
      <c r="B1291" s="132"/>
      <c r="C1291" s="139"/>
      <c r="D1291" s="139"/>
      <c r="E1291" s="139"/>
      <c r="F1291" s="139"/>
      <c r="G1291" s="138"/>
      <c r="H1291" s="148"/>
      <c r="I1291" s="138"/>
      <c r="J1291" s="138"/>
      <c r="K1291" s="139"/>
      <c r="L1291" s="139"/>
    </row>
    <row r="1292" spans="1:12" x14ac:dyDescent="0.25">
      <c r="A1292" s="140"/>
      <c r="B1292" s="132"/>
      <c r="C1292" s="139"/>
      <c r="D1292" s="139"/>
      <c r="E1292" s="139"/>
      <c r="F1292" s="139"/>
      <c r="G1292" s="138"/>
      <c r="H1292" s="148"/>
      <c r="I1292" s="138"/>
      <c r="J1292" s="138"/>
      <c r="K1292" s="139"/>
      <c r="L1292" s="139"/>
    </row>
    <row r="1293" spans="1:12" x14ac:dyDescent="0.25">
      <c r="A1293" s="140"/>
      <c r="B1293" s="132"/>
      <c r="C1293" s="139"/>
      <c r="D1293" s="139"/>
      <c r="E1293" s="139"/>
      <c r="F1293" s="139"/>
      <c r="G1293" s="138"/>
      <c r="H1293" s="148"/>
      <c r="I1293" s="138"/>
      <c r="J1293" s="138"/>
      <c r="K1293" s="139"/>
      <c r="L1293" s="139"/>
    </row>
    <row r="1294" spans="1:12" x14ac:dyDescent="0.25">
      <c r="A1294" s="140"/>
      <c r="B1294" s="132"/>
      <c r="C1294" s="139"/>
      <c r="D1294" s="139"/>
      <c r="E1294" s="139"/>
      <c r="F1294" s="139"/>
      <c r="G1294" s="138"/>
      <c r="H1294" s="148"/>
      <c r="I1294" s="138"/>
      <c r="J1294" s="138"/>
      <c r="K1294" s="139"/>
      <c r="L1294" s="139"/>
    </row>
    <row r="1295" spans="1:12" x14ac:dyDescent="0.25">
      <c r="A1295" s="140"/>
      <c r="B1295" s="132"/>
      <c r="C1295" s="139"/>
      <c r="D1295" s="139"/>
      <c r="E1295" s="139"/>
      <c r="F1295" s="139"/>
      <c r="G1295" s="138"/>
      <c r="H1295" s="148"/>
      <c r="I1295" s="138"/>
      <c r="J1295" s="138"/>
      <c r="K1295" s="139"/>
      <c r="L1295" s="139"/>
    </row>
    <row r="1296" spans="1:12" x14ac:dyDescent="0.25">
      <c r="A1296" s="140"/>
      <c r="B1296" s="132"/>
      <c r="C1296" s="139"/>
      <c r="D1296" s="139"/>
      <c r="E1296" s="139"/>
      <c r="F1296" s="139"/>
      <c r="G1296" s="138"/>
      <c r="H1296" s="148"/>
      <c r="I1296" s="138"/>
      <c r="J1296" s="138"/>
      <c r="K1296" s="139"/>
      <c r="L1296" s="139"/>
    </row>
    <row r="1297" spans="1:12" x14ac:dyDescent="0.25">
      <c r="A1297" s="140"/>
      <c r="B1297" s="132"/>
      <c r="C1297" s="139"/>
      <c r="D1297" s="139"/>
      <c r="E1297" s="139"/>
      <c r="F1297" s="139"/>
      <c r="G1297" s="138"/>
      <c r="H1297" s="148"/>
      <c r="I1297" s="138"/>
      <c r="J1297" s="138"/>
      <c r="K1297" s="139"/>
      <c r="L1297" s="139"/>
    </row>
    <row r="1298" spans="1:12" x14ac:dyDescent="0.25">
      <c r="A1298" s="140"/>
      <c r="B1298" s="132"/>
      <c r="C1298" s="139"/>
      <c r="D1298" s="139"/>
      <c r="E1298" s="139"/>
      <c r="F1298" s="139"/>
      <c r="G1298" s="138"/>
      <c r="H1298" s="148"/>
      <c r="I1298" s="138"/>
      <c r="J1298" s="138"/>
      <c r="K1298" s="139"/>
      <c r="L1298" s="139"/>
    </row>
    <row r="1299" spans="1:12" x14ac:dyDescent="0.25">
      <c r="A1299" s="140"/>
      <c r="B1299" s="132"/>
      <c r="C1299" s="139"/>
      <c r="D1299" s="139"/>
      <c r="E1299" s="139"/>
      <c r="F1299" s="139"/>
      <c r="G1299" s="138"/>
      <c r="H1299" s="148"/>
      <c r="I1299" s="138"/>
      <c r="J1299" s="138"/>
      <c r="K1299" s="139"/>
      <c r="L1299" s="139"/>
    </row>
    <row r="1300" spans="1:12" x14ac:dyDescent="0.25">
      <c r="A1300" s="140"/>
      <c r="B1300" s="132"/>
      <c r="C1300" s="139"/>
      <c r="D1300" s="139"/>
      <c r="E1300" s="139"/>
      <c r="F1300" s="139"/>
      <c r="G1300" s="138"/>
      <c r="H1300" s="148"/>
      <c r="I1300" s="138"/>
      <c r="J1300" s="138"/>
      <c r="K1300" s="139"/>
      <c r="L1300" s="139"/>
    </row>
    <row r="1301" spans="1:12" x14ac:dyDescent="0.25">
      <c r="A1301" s="140"/>
      <c r="B1301" s="132"/>
      <c r="C1301" s="139"/>
      <c r="D1301" s="139"/>
      <c r="E1301" s="139"/>
      <c r="F1301" s="139"/>
      <c r="G1301" s="138"/>
      <c r="H1301" s="148"/>
      <c r="I1301" s="138"/>
      <c r="J1301" s="138"/>
      <c r="K1301" s="139"/>
      <c r="L1301" s="139"/>
    </row>
    <row r="1302" spans="1:12" x14ac:dyDescent="0.25">
      <c r="A1302" s="140"/>
      <c r="B1302" s="132"/>
      <c r="C1302" s="139"/>
      <c r="D1302" s="139"/>
      <c r="E1302" s="139"/>
      <c r="F1302" s="139"/>
      <c r="G1302" s="138"/>
      <c r="H1302" s="148"/>
      <c r="I1302" s="138"/>
      <c r="J1302" s="138"/>
      <c r="K1302" s="139"/>
      <c r="L1302" s="139"/>
    </row>
    <row r="1303" spans="1:12" x14ac:dyDescent="0.25">
      <c r="A1303" s="140"/>
      <c r="B1303" s="132"/>
      <c r="C1303" s="139"/>
      <c r="D1303" s="139"/>
      <c r="E1303" s="139"/>
      <c r="F1303" s="139"/>
      <c r="G1303" s="138"/>
      <c r="H1303" s="148"/>
      <c r="I1303" s="138"/>
      <c r="J1303" s="138"/>
      <c r="K1303" s="139"/>
      <c r="L1303" s="139"/>
    </row>
    <row r="1304" spans="1:12" x14ac:dyDescent="0.25">
      <c r="A1304" s="140"/>
      <c r="B1304" s="132"/>
      <c r="C1304" s="139"/>
      <c r="D1304" s="139"/>
      <c r="E1304" s="139"/>
      <c r="F1304" s="139"/>
      <c r="G1304" s="138"/>
      <c r="H1304" s="148"/>
      <c r="I1304" s="138"/>
      <c r="J1304" s="138"/>
      <c r="K1304" s="139"/>
      <c r="L1304" s="139"/>
    </row>
    <row r="1305" spans="1:12" x14ac:dyDescent="0.25">
      <c r="A1305" s="140"/>
      <c r="B1305" s="132"/>
      <c r="C1305" s="139"/>
      <c r="D1305" s="139"/>
      <c r="E1305" s="139"/>
      <c r="F1305" s="139"/>
      <c r="G1305" s="138"/>
      <c r="H1305" s="148"/>
      <c r="I1305" s="138"/>
      <c r="J1305" s="138"/>
      <c r="K1305" s="139"/>
      <c r="L1305" s="139"/>
    </row>
    <row r="1306" spans="1:12" x14ac:dyDescent="0.25">
      <c r="A1306" s="140"/>
      <c r="B1306" s="132"/>
      <c r="C1306" s="139"/>
      <c r="D1306" s="139"/>
      <c r="E1306" s="139"/>
      <c r="F1306" s="139"/>
      <c r="G1306" s="138"/>
      <c r="H1306" s="148"/>
      <c r="I1306" s="138"/>
      <c r="J1306" s="138"/>
      <c r="K1306" s="139"/>
      <c r="L1306" s="139"/>
    </row>
    <row r="1307" spans="1:12" x14ac:dyDescent="0.25">
      <c r="A1307" s="140"/>
      <c r="B1307" s="132"/>
      <c r="C1307" s="139"/>
      <c r="D1307" s="139"/>
      <c r="E1307" s="139"/>
      <c r="F1307" s="139"/>
      <c r="G1307" s="138"/>
      <c r="H1307" s="148"/>
      <c r="I1307" s="138"/>
      <c r="J1307" s="138"/>
      <c r="K1307" s="139"/>
      <c r="L1307" s="139"/>
    </row>
    <row r="1308" spans="1:12" x14ac:dyDescent="0.25">
      <c r="A1308" s="140"/>
      <c r="B1308" s="132"/>
      <c r="C1308" s="139"/>
      <c r="D1308" s="139"/>
      <c r="E1308" s="139"/>
      <c r="F1308" s="139"/>
      <c r="G1308" s="138"/>
      <c r="H1308" s="148"/>
      <c r="I1308" s="138"/>
      <c r="J1308" s="138"/>
      <c r="K1308" s="139"/>
      <c r="L1308" s="139"/>
    </row>
    <row r="1309" spans="1:12" x14ac:dyDescent="0.25">
      <c r="A1309" s="140"/>
      <c r="B1309" s="132"/>
      <c r="C1309" s="139"/>
      <c r="D1309" s="139"/>
      <c r="E1309" s="139"/>
      <c r="F1309" s="139"/>
      <c r="G1309" s="138"/>
      <c r="H1309" s="148"/>
      <c r="I1309" s="138"/>
      <c r="J1309" s="138"/>
      <c r="K1309" s="139"/>
      <c r="L1309" s="139"/>
    </row>
    <row r="1310" spans="1:12" x14ac:dyDescent="0.25">
      <c r="A1310" s="140"/>
      <c r="B1310" s="132"/>
      <c r="C1310" s="139"/>
      <c r="D1310" s="139"/>
      <c r="E1310" s="139"/>
      <c r="F1310" s="139"/>
      <c r="G1310" s="138"/>
      <c r="H1310" s="148"/>
      <c r="I1310" s="138"/>
      <c r="J1310" s="138"/>
      <c r="K1310" s="139"/>
      <c r="L1310" s="139"/>
    </row>
    <row r="1311" spans="1:12" x14ac:dyDescent="0.25">
      <c r="A1311" s="140"/>
      <c r="B1311" s="132"/>
      <c r="C1311" s="139"/>
      <c r="D1311" s="139"/>
      <c r="E1311" s="139"/>
      <c r="F1311" s="139"/>
      <c r="G1311" s="138"/>
      <c r="H1311" s="148"/>
      <c r="I1311" s="138"/>
      <c r="J1311" s="138"/>
      <c r="K1311" s="139"/>
      <c r="L1311" s="139"/>
    </row>
    <row r="1312" spans="1:12" x14ac:dyDescent="0.25">
      <c r="A1312" s="140"/>
      <c r="B1312" s="132"/>
      <c r="C1312" s="139"/>
      <c r="D1312" s="139"/>
      <c r="E1312" s="139"/>
      <c r="F1312" s="139"/>
      <c r="G1312" s="138"/>
      <c r="H1312" s="148"/>
      <c r="I1312" s="138"/>
      <c r="J1312" s="138"/>
      <c r="K1312" s="139"/>
      <c r="L1312" s="139"/>
    </row>
    <row r="1313" spans="1:12" x14ac:dyDescent="0.25">
      <c r="A1313" s="140"/>
      <c r="B1313" s="132"/>
      <c r="C1313" s="139"/>
      <c r="D1313" s="139"/>
      <c r="E1313" s="139"/>
      <c r="F1313" s="139"/>
      <c r="G1313" s="138"/>
      <c r="H1313" s="148"/>
      <c r="I1313" s="138"/>
      <c r="J1313" s="138"/>
      <c r="K1313" s="139"/>
      <c r="L1313" s="139"/>
    </row>
    <row r="1314" spans="1:12" x14ac:dyDescent="0.25">
      <c r="A1314" s="140"/>
      <c r="B1314" s="132"/>
      <c r="C1314" s="139"/>
      <c r="D1314" s="139"/>
      <c r="E1314" s="139"/>
      <c r="F1314" s="139"/>
      <c r="G1314" s="138"/>
      <c r="H1314" s="148"/>
      <c r="I1314" s="138"/>
      <c r="J1314" s="138"/>
      <c r="K1314" s="139"/>
      <c r="L1314" s="139"/>
    </row>
    <row r="1315" spans="1:12" x14ac:dyDescent="0.25">
      <c r="A1315" s="140"/>
      <c r="B1315" s="132"/>
      <c r="C1315" s="139"/>
      <c r="D1315" s="139"/>
      <c r="E1315" s="139"/>
      <c r="F1315" s="139"/>
      <c r="G1315" s="138"/>
      <c r="H1315" s="148"/>
      <c r="I1315" s="138"/>
      <c r="J1315" s="138"/>
      <c r="K1315" s="139"/>
      <c r="L1315" s="139"/>
    </row>
    <row r="1316" spans="1:12" x14ac:dyDescent="0.25">
      <c r="A1316" s="140"/>
      <c r="B1316" s="132"/>
      <c r="C1316" s="139"/>
      <c r="D1316" s="139"/>
      <c r="E1316" s="139"/>
      <c r="F1316" s="139"/>
      <c r="G1316" s="138"/>
      <c r="H1316" s="148"/>
      <c r="I1316" s="138"/>
      <c r="J1316" s="138"/>
      <c r="K1316" s="139"/>
      <c r="L1316" s="139"/>
    </row>
    <row r="1317" spans="1:12" x14ac:dyDescent="0.25">
      <c r="A1317" s="140"/>
      <c r="B1317" s="132"/>
      <c r="C1317" s="139"/>
      <c r="D1317" s="139"/>
      <c r="E1317" s="139"/>
      <c r="F1317" s="139"/>
      <c r="G1317" s="138"/>
      <c r="H1317" s="148"/>
      <c r="I1317" s="138"/>
      <c r="J1317" s="138"/>
      <c r="K1317" s="139"/>
      <c r="L1317" s="139"/>
    </row>
    <row r="1318" spans="1:12" x14ac:dyDescent="0.25">
      <c r="A1318" s="140"/>
      <c r="B1318" s="132"/>
      <c r="C1318" s="139"/>
      <c r="D1318" s="139"/>
      <c r="E1318" s="139"/>
      <c r="F1318" s="139"/>
      <c r="G1318" s="138"/>
      <c r="H1318" s="148"/>
      <c r="I1318" s="138"/>
      <c r="J1318" s="138"/>
      <c r="K1318" s="139"/>
      <c r="L1318" s="139"/>
    </row>
    <row r="1319" spans="1:12" x14ac:dyDescent="0.25">
      <c r="A1319" s="140"/>
      <c r="B1319" s="132"/>
      <c r="C1319" s="139"/>
      <c r="D1319" s="139"/>
      <c r="E1319" s="139"/>
      <c r="F1319" s="139"/>
      <c r="G1319" s="138"/>
      <c r="H1319" s="148"/>
      <c r="I1319" s="138"/>
      <c r="J1319" s="138"/>
      <c r="K1319" s="139"/>
      <c r="L1319" s="139"/>
    </row>
    <row r="1320" spans="1:12" x14ac:dyDescent="0.25">
      <c r="A1320" s="140"/>
      <c r="B1320" s="132"/>
      <c r="C1320" s="139"/>
      <c r="D1320" s="139"/>
      <c r="E1320" s="139"/>
      <c r="F1320" s="139"/>
      <c r="G1320" s="138"/>
      <c r="H1320" s="148"/>
      <c r="I1320" s="138"/>
      <c r="J1320" s="138"/>
      <c r="K1320" s="139"/>
      <c r="L1320" s="139"/>
    </row>
    <row r="1321" spans="1:12" x14ac:dyDescent="0.25">
      <c r="A1321" s="140"/>
      <c r="B1321" s="132"/>
      <c r="C1321" s="139"/>
      <c r="D1321" s="139"/>
      <c r="E1321" s="139"/>
      <c r="F1321" s="139"/>
      <c r="G1321" s="138"/>
      <c r="H1321" s="148"/>
      <c r="I1321" s="138"/>
      <c r="J1321" s="138"/>
      <c r="K1321" s="139"/>
      <c r="L1321" s="139"/>
    </row>
    <row r="1322" spans="1:12" x14ac:dyDescent="0.25">
      <c r="A1322" s="140"/>
      <c r="B1322" s="132"/>
      <c r="C1322" s="139"/>
      <c r="D1322" s="139"/>
      <c r="E1322" s="139"/>
      <c r="F1322" s="139"/>
      <c r="G1322" s="138"/>
      <c r="H1322" s="148"/>
      <c r="I1322" s="138"/>
      <c r="J1322" s="138"/>
      <c r="K1322" s="139"/>
      <c r="L1322" s="139"/>
    </row>
    <row r="1323" spans="1:12" x14ac:dyDescent="0.25">
      <c r="A1323" s="140"/>
      <c r="B1323" s="132"/>
      <c r="C1323" s="139"/>
      <c r="D1323" s="139"/>
      <c r="E1323" s="139"/>
      <c r="F1323" s="139"/>
      <c r="G1323" s="138"/>
      <c r="H1323" s="148"/>
      <c r="I1323" s="138"/>
      <c r="J1323" s="138"/>
      <c r="K1323" s="139"/>
      <c r="L1323" s="139"/>
    </row>
    <row r="1324" spans="1:12" x14ac:dyDescent="0.25">
      <c r="A1324" s="140"/>
      <c r="B1324" s="132"/>
      <c r="C1324" s="139"/>
      <c r="D1324" s="139"/>
      <c r="E1324" s="139"/>
      <c r="F1324" s="139"/>
      <c r="G1324" s="138"/>
      <c r="H1324" s="148"/>
      <c r="I1324" s="138"/>
      <c r="J1324" s="138"/>
      <c r="K1324" s="139"/>
      <c r="L1324" s="139"/>
    </row>
    <row r="1325" spans="1:12" x14ac:dyDescent="0.25">
      <c r="A1325" s="140"/>
      <c r="B1325" s="132"/>
      <c r="C1325" s="139"/>
      <c r="D1325" s="139"/>
      <c r="E1325" s="139"/>
      <c r="F1325" s="139"/>
      <c r="G1325" s="138"/>
      <c r="H1325" s="148"/>
      <c r="I1325" s="138"/>
      <c r="J1325" s="138"/>
      <c r="K1325" s="139"/>
      <c r="L1325" s="139"/>
    </row>
    <row r="1326" spans="1:12" x14ac:dyDescent="0.25">
      <c r="A1326" s="140"/>
      <c r="B1326" s="132"/>
      <c r="C1326" s="139"/>
      <c r="D1326" s="139"/>
      <c r="E1326" s="139"/>
      <c r="F1326" s="139"/>
      <c r="G1326" s="138"/>
      <c r="H1326" s="148"/>
      <c r="I1326" s="138"/>
      <c r="J1326" s="138"/>
      <c r="K1326" s="139"/>
      <c r="L1326" s="139"/>
    </row>
    <row r="1327" spans="1:12" x14ac:dyDescent="0.25">
      <c r="A1327" s="140"/>
      <c r="B1327" s="132"/>
      <c r="C1327" s="139"/>
      <c r="D1327" s="139"/>
      <c r="E1327" s="139"/>
      <c r="F1327" s="139"/>
      <c r="G1327" s="138"/>
      <c r="H1327" s="148"/>
      <c r="I1327" s="138"/>
      <c r="J1327" s="138"/>
      <c r="K1327" s="139"/>
      <c r="L1327" s="139"/>
    </row>
    <row r="1328" spans="1:12" x14ac:dyDescent="0.25">
      <c r="A1328" s="140"/>
      <c r="B1328" s="132"/>
      <c r="C1328" s="139"/>
      <c r="D1328" s="139"/>
      <c r="E1328" s="139"/>
      <c r="F1328" s="139"/>
      <c r="G1328" s="138"/>
      <c r="H1328" s="148"/>
      <c r="I1328" s="138"/>
      <c r="J1328" s="138"/>
      <c r="K1328" s="139"/>
      <c r="L1328" s="139"/>
    </row>
    <row r="1329" spans="1:12" x14ac:dyDescent="0.25">
      <c r="A1329" s="140"/>
      <c r="B1329" s="132"/>
      <c r="C1329" s="139"/>
      <c r="D1329" s="139"/>
      <c r="E1329" s="139"/>
      <c r="F1329" s="139"/>
      <c r="G1329" s="138"/>
      <c r="H1329" s="148"/>
      <c r="I1329" s="138"/>
      <c r="J1329" s="138"/>
      <c r="K1329" s="139"/>
      <c r="L1329" s="139"/>
    </row>
    <row r="1330" spans="1:12" x14ac:dyDescent="0.25">
      <c r="A1330" s="140"/>
      <c r="B1330" s="132"/>
      <c r="C1330" s="139"/>
      <c r="D1330" s="139"/>
      <c r="E1330" s="139"/>
      <c r="F1330" s="139"/>
      <c r="G1330" s="138"/>
      <c r="H1330" s="148"/>
      <c r="I1330" s="138"/>
      <c r="J1330" s="138"/>
      <c r="K1330" s="139"/>
      <c r="L1330" s="139"/>
    </row>
    <row r="1331" spans="1:12" x14ac:dyDescent="0.25">
      <c r="A1331" s="140"/>
      <c r="B1331" s="132"/>
      <c r="C1331" s="139"/>
      <c r="D1331" s="139"/>
      <c r="E1331" s="139"/>
      <c r="F1331" s="139"/>
      <c r="G1331" s="138"/>
      <c r="H1331" s="148"/>
      <c r="I1331" s="138"/>
      <c r="J1331" s="138"/>
      <c r="K1331" s="139"/>
      <c r="L1331" s="139"/>
    </row>
    <row r="1332" spans="1:12" x14ac:dyDescent="0.25">
      <c r="A1332" s="140"/>
      <c r="B1332" s="132"/>
      <c r="C1332" s="139"/>
      <c r="D1332" s="139"/>
      <c r="E1332" s="139"/>
      <c r="F1332" s="139"/>
      <c r="G1332" s="138"/>
      <c r="H1332" s="148"/>
      <c r="I1332" s="138"/>
      <c r="J1332" s="138"/>
      <c r="K1332" s="139"/>
      <c r="L1332" s="139"/>
    </row>
    <row r="1333" spans="1:12" x14ac:dyDescent="0.25">
      <c r="A1333" s="140"/>
      <c r="B1333" s="132"/>
      <c r="C1333" s="139"/>
      <c r="D1333" s="139"/>
      <c r="E1333" s="139"/>
      <c r="F1333" s="139"/>
      <c r="G1333" s="138"/>
      <c r="H1333" s="148"/>
      <c r="I1333" s="138"/>
      <c r="J1333" s="138"/>
      <c r="K1333" s="139"/>
      <c r="L1333" s="139"/>
    </row>
    <row r="1334" spans="1:12" x14ac:dyDescent="0.25">
      <c r="A1334" s="140"/>
      <c r="B1334" s="132"/>
      <c r="C1334" s="139"/>
      <c r="D1334" s="139"/>
      <c r="E1334" s="139"/>
      <c r="F1334" s="139"/>
      <c r="G1334" s="138"/>
      <c r="H1334" s="148"/>
      <c r="I1334" s="138"/>
      <c r="J1334" s="138"/>
      <c r="K1334" s="139"/>
      <c r="L1334" s="139"/>
    </row>
    <row r="1335" spans="1:12" x14ac:dyDescent="0.25">
      <c r="A1335" s="140"/>
      <c r="B1335" s="132"/>
      <c r="C1335" s="139"/>
      <c r="D1335" s="139"/>
      <c r="E1335" s="139"/>
      <c r="F1335" s="139"/>
      <c r="G1335" s="138"/>
      <c r="H1335" s="148"/>
      <c r="I1335" s="138"/>
      <c r="J1335" s="138"/>
      <c r="K1335" s="139"/>
      <c r="L1335" s="139"/>
    </row>
    <row r="1336" spans="1:12" x14ac:dyDescent="0.25">
      <c r="A1336" s="140"/>
      <c r="B1336" s="132"/>
      <c r="C1336" s="139"/>
      <c r="D1336" s="139"/>
      <c r="E1336" s="139"/>
      <c r="F1336" s="139"/>
      <c r="G1336" s="138"/>
      <c r="H1336" s="148"/>
      <c r="I1336" s="138"/>
      <c r="J1336" s="138"/>
      <c r="K1336" s="139"/>
      <c r="L1336" s="139"/>
    </row>
    <row r="1337" spans="1:12" x14ac:dyDescent="0.25">
      <c r="A1337" s="140"/>
      <c r="B1337" s="132"/>
      <c r="C1337" s="139"/>
      <c r="D1337" s="139"/>
      <c r="E1337" s="139"/>
      <c r="F1337" s="139"/>
      <c r="G1337" s="138"/>
      <c r="H1337" s="148"/>
      <c r="I1337" s="138"/>
      <c r="J1337" s="138"/>
      <c r="K1337" s="139"/>
      <c r="L1337" s="139"/>
    </row>
    <row r="1338" spans="1:12" x14ac:dyDescent="0.25">
      <c r="A1338" s="140"/>
      <c r="B1338" s="132"/>
      <c r="C1338" s="139"/>
      <c r="D1338" s="139"/>
      <c r="E1338" s="139"/>
      <c r="F1338" s="139"/>
      <c r="G1338" s="138"/>
      <c r="H1338" s="148"/>
      <c r="I1338" s="138"/>
      <c r="J1338" s="138"/>
      <c r="K1338" s="139"/>
      <c r="L1338" s="139"/>
    </row>
    <row r="1339" spans="1:12" x14ac:dyDescent="0.25">
      <c r="A1339" s="140"/>
      <c r="B1339" s="132"/>
      <c r="C1339" s="139"/>
      <c r="D1339" s="139"/>
      <c r="E1339" s="139"/>
      <c r="F1339" s="139"/>
      <c r="G1339" s="138"/>
      <c r="H1339" s="148"/>
      <c r="I1339" s="138"/>
      <c r="J1339" s="138"/>
      <c r="K1339" s="139"/>
      <c r="L1339" s="139"/>
    </row>
    <row r="1340" spans="1:12" x14ac:dyDescent="0.25">
      <c r="A1340" s="140"/>
      <c r="B1340" s="132"/>
      <c r="C1340" s="139"/>
      <c r="D1340" s="139"/>
      <c r="E1340" s="139"/>
      <c r="F1340" s="139"/>
      <c r="G1340" s="138"/>
      <c r="H1340" s="148"/>
      <c r="I1340" s="138"/>
      <c r="J1340" s="138"/>
      <c r="K1340" s="139"/>
      <c r="L1340" s="139"/>
    </row>
    <row r="1341" spans="1:12" x14ac:dyDescent="0.25">
      <c r="A1341" s="140"/>
      <c r="B1341" s="132"/>
      <c r="C1341" s="139"/>
      <c r="D1341" s="139"/>
      <c r="E1341" s="139"/>
      <c r="F1341" s="139"/>
      <c r="G1341" s="138"/>
      <c r="H1341" s="148"/>
      <c r="I1341" s="138"/>
      <c r="J1341" s="138"/>
      <c r="K1341" s="139"/>
      <c r="L1341" s="139"/>
    </row>
    <row r="1342" spans="1:12" x14ac:dyDescent="0.25">
      <c r="A1342" s="140"/>
      <c r="B1342" s="132"/>
      <c r="C1342" s="139"/>
      <c r="D1342" s="139"/>
      <c r="E1342" s="139"/>
      <c r="F1342" s="139"/>
      <c r="G1342" s="138"/>
      <c r="H1342" s="148"/>
      <c r="I1342" s="138"/>
      <c r="J1342" s="138"/>
      <c r="K1342" s="139"/>
      <c r="L1342" s="139"/>
    </row>
    <row r="1343" spans="1:12" x14ac:dyDescent="0.25">
      <c r="A1343" s="140"/>
      <c r="B1343" s="132"/>
      <c r="C1343" s="139"/>
      <c r="D1343" s="139"/>
      <c r="E1343" s="139"/>
      <c r="F1343" s="139"/>
      <c r="G1343" s="138"/>
      <c r="H1343" s="148"/>
      <c r="I1343" s="138"/>
      <c r="J1343" s="138"/>
      <c r="K1343" s="139"/>
      <c r="L1343" s="139"/>
    </row>
    <row r="1344" spans="1:12" x14ac:dyDescent="0.25">
      <c r="A1344" s="140"/>
      <c r="B1344" s="132"/>
      <c r="C1344" s="139"/>
      <c r="D1344" s="139"/>
      <c r="E1344" s="139"/>
      <c r="F1344" s="139"/>
      <c r="G1344" s="138"/>
      <c r="H1344" s="148"/>
      <c r="I1344" s="138"/>
      <c r="J1344" s="138"/>
      <c r="K1344" s="139"/>
      <c r="L1344" s="139"/>
    </row>
    <row r="1345" spans="1:12" x14ac:dyDescent="0.25">
      <c r="A1345" s="140"/>
      <c r="B1345" s="132"/>
      <c r="C1345" s="139"/>
      <c r="D1345" s="139"/>
      <c r="E1345" s="139"/>
      <c r="F1345" s="139"/>
      <c r="G1345" s="138"/>
      <c r="H1345" s="148"/>
      <c r="I1345" s="138"/>
      <c r="J1345" s="138"/>
      <c r="K1345" s="139"/>
      <c r="L1345" s="139"/>
    </row>
    <row r="1346" spans="1:12" x14ac:dyDescent="0.25">
      <c r="A1346" s="140"/>
      <c r="B1346" s="132"/>
      <c r="C1346" s="139"/>
      <c r="D1346" s="139"/>
      <c r="E1346" s="139"/>
      <c r="F1346" s="139"/>
      <c r="G1346" s="138"/>
      <c r="H1346" s="148"/>
      <c r="I1346" s="138"/>
      <c r="J1346" s="138"/>
      <c r="K1346" s="139"/>
      <c r="L1346" s="139"/>
    </row>
    <row r="1347" spans="1:12" x14ac:dyDescent="0.25">
      <c r="A1347" s="140"/>
      <c r="B1347" s="132"/>
      <c r="C1347" s="139"/>
      <c r="D1347" s="139"/>
      <c r="E1347" s="139"/>
      <c r="F1347" s="139"/>
      <c r="G1347" s="138"/>
      <c r="H1347" s="148"/>
      <c r="I1347" s="138"/>
      <c r="J1347" s="138"/>
      <c r="K1347" s="139"/>
      <c r="L1347" s="139"/>
    </row>
    <row r="1348" spans="1:12" x14ac:dyDescent="0.25">
      <c r="A1348" s="140"/>
      <c r="B1348" s="132"/>
      <c r="C1348" s="139"/>
      <c r="D1348" s="139"/>
      <c r="E1348" s="139"/>
      <c r="F1348" s="139"/>
      <c r="G1348" s="138"/>
      <c r="H1348" s="148"/>
      <c r="I1348" s="138"/>
      <c r="J1348" s="138"/>
      <c r="K1348" s="139"/>
      <c r="L1348" s="139"/>
    </row>
    <row r="1349" spans="1:12" x14ac:dyDescent="0.25">
      <c r="A1349" s="140"/>
      <c r="B1349" s="132"/>
      <c r="C1349" s="139"/>
      <c r="D1349" s="139"/>
      <c r="E1349" s="139"/>
      <c r="F1349" s="139"/>
      <c r="G1349" s="138"/>
      <c r="H1349" s="148"/>
      <c r="I1349" s="138"/>
      <c r="J1349" s="138"/>
      <c r="K1349" s="139"/>
      <c r="L1349" s="139"/>
    </row>
    <row r="1350" spans="1:12" x14ac:dyDescent="0.25">
      <c r="A1350" s="140"/>
      <c r="B1350" s="132"/>
      <c r="C1350" s="139"/>
      <c r="D1350" s="139"/>
      <c r="E1350" s="139"/>
      <c r="F1350" s="139"/>
      <c r="G1350" s="138"/>
      <c r="H1350" s="148"/>
      <c r="I1350" s="138"/>
      <c r="J1350" s="138"/>
      <c r="K1350" s="139"/>
      <c r="L1350" s="139"/>
    </row>
    <row r="1351" spans="1:12" x14ac:dyDescent="0.25">
      <c r="A1351" s="140"/>
      <c r="B1351" s="132"/>
      <c r="C1351" s="139"/>
      <c r="D1351" s="139"/>
      <c r="E1351" s="139"/>
      <c r="F1351" s="139"/>
      <c r="G1351" s="138"/>
      <c r="H1351" s="148"/>
      <c r="I1351" s="138"/>
      <c r="J1351" s="138"/>
      <c r="K1351" s="139"/>
      <c r="L1351" s="139"/>
    </row>
    <row r="1352" spans="1:12" x14ac:dyDescent="0.25">
      <c r="A1352" s="140"/>
      <c r="B1352" s="132"/>
      <c r="C1352" s="139"/>
      <c r="D1352" s="139"/>
      <c r="E1352" s="139"/>
      <c r="F1352" s="139"/>
      <c r="G1352" s="138"/>
      <c r="H1352" s="148"/>
      <c r="I1352" s="138"/>
      <c r="J1352" s="138"/>
      <c r="K1352" s="139"/>
      <c r="L1352" s="139"/>
    </row>
    <row r="1353" spans="1:12" x14ac:dyDescent="0.25">
      <c r="A1353" s="140"/>
      <c r="B1353" s="132"/>
      <c r="C1353" s="139"/>
      <c r="D1353" s="139"/>
      <c r="E1353" s="139"/>
      <c r="F1353" s="139"/>
      <c r="G1353" s="138"/>
      <c r="H1353" s="148"/>
      <c r="I1353" s="138"/>
      <c r="J1353" s="138"/>
      <c r="K1353" s="139"/>
      <c r="L1353" s="139"/>
    </row>
    <row r="1354" spans="1:12" x14ac:dyDescent="0.25">
      <c r="A1354" s="140"/>
      <c r="B1354" s="132"/>
      <c r="C1354" s="139"/>
      <c r="D1354" s="139"/>
      <c r="E1354" s="139"/>
      <c r="F1354" s="139"/>
      <c r="G1354" s="138"/>
      <c r="H1354" s="148"/>
      <c r="I1354" s="138"/>
      <c r="J1354" s="138"/>
      <c r="K1354" s="139"/>
      <c r="L1354" s="139"/>
    </row>
    <row r="1355" spans="1:12" x14ac:dyDescent="0.25">
      <c r="A1355" s="140"/>
      <c r="B1355" s="132"/>
      <c r="C1355" s="139"/>
      <c r="D1355" s="139"/>
      <c r="E1355" s="139"/>
      <c r="F1355" s="139"/>
      <c r="G1355" s="138"/>
      <c r="H1355" s="148"/>
      <c r="I1355" s="138"/>
      <c r="J1355" s="138"/>
      <c r="K1355" s="139"/>
      <c r="L1355" s="139"/>
    </row>
    <row r="1356" spans="1:12" x14ac:dyDescent="0.25">
      <c r="A1356" s="140"/>
      <c r="B1356" s="132"/>
      <c r="C1356" s="139"/>
      <c r="D1356" s="139"/>
      <c r="E1356" s="139"/>
      <c r="F1356" s="139"/>
      <c r="G1356" s="138"/>
      <c r="H1356" s="148"/>
      <c r="I1356" s="138"/>
      <c r="J1356" s="138"/>
      <c r="K1356" s="139"/>
      <c r="L1356" s="139"/>
    </row>
    <row r="1357" spans="1:12" x14ac:dyDescent="0.25">
      <c r="A1357" s="140"/>
      <c r="B1357" s="132"/>
      <c r="C1357" s="139"/>
      <c r="D1357" s="139"/>
      <c r="E1357" s="139"/>
      <c r="F1357" s="139"/>
      <c r="G1357" s="138"/>
      <c r="H1357" s="148"/>
      <c r="I1357" s="138"/>
      <c r="J1357" s="138"/>
      <c r="K1357" s="139"/>
      <c r="L1357" s="139"/>
    </row>
    <row r="1358" spans="1:12" x14ac:dyDescent="0.25">
      <c r="A1358" s="140"/>
      <c r="B1358" s="132"/>
      <c r="C1358" s="139"/>
      <c r="D1358" s="139"/>
      <c r="E1358" s="139"/>
      <c r="F1358" s="139"/>
      <c r="G1358" s="138"/>
      <c r="H1358" s="148"/>
      <c r="I1358" s="138"/>
      <c r="J1358" s="138"/>
      <c r="K1358" s="139"/>
      <c r="L1358" s="139"/>
    </row>
    <row r="1359" spans="1:12" x14ac:dyDescent="0.25">
      <c r="A1359" s="140"/>
      <c r="B1359" s="132"/>
      <c r="C1359" s="139"/>
      <c r="D1359" s="139"/>
      <c r="E1359" s="139"/>
      <c r="F1359" s="139"/>
      <c r="G1359" s="138"/>
      <c r="H1359" s="148"/>
      <c r="I1359" s="138"/>
      <c r="J1359" s="138"/>
      <c r="K1359" s="139"/>
      <c r="L1359" s="139"/>
    </row>
    <row r="1360" spans="1:12" x14ac:dyDescent="0.25">
      <c r="A1360" s="140"/>
      <c r="B1360" s="132"/>
      <c r="C1360" s="139"/>
      <c r="D1360" s="139"/>
      <c r="E1360" s="139"/>
      <c r="F1360" s="139"/>
      <c r="G1360" s="138"/>
      <c r="H1360" s="148"/>
      <c r="I1360" s="138"/>
      <c r="J1360" s="138"/>
      <c r="K1360" s="139"/>
      <c r="L1360" s="139"/>
    </row>
    <row r="1361" spans="1:12" x14ac:dyDescent="0.25">
      <c r="A1361" s="140"/>
      <c r="B1361" s="132"/>
      <c r="C1361" s="139"/>
      <c r="D1361" s="139"/>
      <c r="E1361" s="139"/>
      <c r="F1361" s="139"/>
      <c r="G1361" s="138"/>
      <c r="H1361" s="148"/>
      <c r="I1361" s="138"/>
      <c r="J1361" s="138"/>
      <c r="K1361" s="139"/>
      <c r="L1361" s="139"/>
    </row>
    <row r="1362" spans="1:12" x14ac:dyDescent="0.25">
      <c r="A1362" s="140"/>
      <c r="B1362" s="132"/>
      <c r="C1362" s="139"/>
      <c r="D1362" s="139"/>
      <c r="E1362" s="139"/>
      <c r="F1362" s="139"/>
      <c r="G1362" s="138"/>
      <c r="H1362" s="148"/>
      <c r="I1362" s="138"/>
      <c r="J1362" s="138"/>
      <c r="K1362" s="139"/>
      <c r="L1362" s="139"/>
    </row>
    <row r="1363" spans="1:12" x14ac:dyDescent="0.25">
      <c r="A1363" s="140"/>
      <c r="B1363" s="132"/>
      <c r="C1363" s="139"/>
      <c r="D1363" s="139"/>
      <c r="E1363" s="139"/>
      <c r="F1363" s="139"/>
      <c r="G1363" s="138"/>
      <c r="H1363" s="148"/>
      <c r="I1363" s="138"/>
      <c r="J1363" s="138"/>
      <c r="K1363" s="139"/>
      <c r="L1363" s="139"/>
    </row>
    <row r="1364" spans="1:12" x14ac:dyDescent="0.25">
      <c r="A1364" s="140"/>
      <c r="B1364" s="132"/>
      <c r="C1364" s="139"/>
      <c r="D1364" s="139"/>
      <c r="E1364" s="139"/>
      <c r="F1364" s="139"/>
      <c r="G1364" s="138"/>
      <c r="H1364" s="148"/>
      <c r="I1364" s="138"/>
      <c r="J1364" s="138"/>
      <c r="K1364" s="139"/>
      <c r="L1364" s="139"/>
    </row>
    <row r="1365" spans="1:12" x14ac:dyDescent="0.25">
      <c r="A1365" s="140"/>
      <c r="B1365" s="132"/>
      <c r="C1365" s="139"/>
      <c r="D1365" s="139"/>
      <c r="E1365" s="139"/>
      <c r="F1365" s="139"/>
      <c r="G1365" s="138"/>
      <c r="H1365" s="148"/>
      <c r="I1365" s="138"/>
      <c r="J1365" s="138"/>
      <c r="K1365" s="139"/>
      <c r="L1365" s="139"/>
    </row>
    <row r="1366" spans="1:12" x14ac:dyDescent="0.25">
      <c r="A1366" s="140"/>
      <c r="B1366" s="132"/>
      <c r="C1366" s="139"/>
      <c r="D1366" s="139"/>
      <c r="E1366" s="139"/>
      <c r="F1366" s="139"/>
      <c r="G1366" s="138"/>
      <c r="H1366" s="148"/>
      <c r="I1366" s="138"/>
      <c r="J1366" s="138"/>
      <c r="K1366" s="139"/>
      <c r="L1366" s="139"/>
    </row>
    <row r="1367" spans="1:12" x14ac:dyDescent="0.25">
      <c r="A1367" s="140"/>
      <c r="B1367" s="132"/>
      <c r="C1367" s="139"/>
      <c r="D1367" s="139"/>
      <c r="E1367" s="139"/>
      <c r="F1367" s="139"/>
      <c r="G1367" s="138"/>
      <c r="H1367" s="148"/>
      <c r="I1367" s="138"/>
      <c r="J1367" s="138"/>
      <c r="K1367" s="139"/>
      <c r="L1367" s="139"/>
    </row>
    <row r="1368" spans="1:12" x14ac:dyDescent="0.25">
      <c r="A1368" s="140"/>
      <c r="B1368" s="132"/>
      <c r="C1368" s="139"/>
      <c r="D1368" s="139"/>
      <c r="E1368" s="139"/>
      <c r="F1368" s="139"/>
      <c r="G1368" s="138"/>
      <c r="H1368" s="148"/>
      <c r="I1368" s="138"/>
      <c r="J1368" s="138"/>
      <c r="K1368" s="139"/>
      <c r="L1368" s="139"/>
    </row>
    <row r="1369" spans="1:12" x14ac:dyDescent="0.25">
      <c r="A1369" s="140"/>
      <c r="B1369" s="132"/>
      <c r="C1369" s="139"/>
      <c r="D1369" s="139"/>
      <c r="E1369" s="139"/>
      <c r="F1369" s="139"/>
      <c r="G1369" s="138"/>
      <c r="H1369" s="148"/>
      <c r="I1369" s="138"/>
      <c r="J1369" s="138"/>
      <c r="K1369" s="139"/>
      <c r="L1369" s="139"/>
    </row>
    <row r="1370" spans="1:12" x14ac:dyDescent="0.25">
      <c r="A1370" s="140"/>
      <c r="B1370" s="132"/>
      <c r="C1370" s="139"/>
      <c r="D1370" s="139"/>
      <c r="E1370" s="139"/>
      <c r="F1370" s="139"/>
      <c r="G1370" s="138"/>
      <c r="H1370" s="148"/>
      <c r="I1370" s="138"/>
      <c r="J1370" s="138"/>
      <c r="K1370" s="139"/>
      <c r="L1370" s="139"/>
    </row>
    <row r="1371" spans="1:12" x14ac:dyDescent="0.25">
      <c r="A1371" s="140"/>
      <c r="B1371" s="132"/>
      <c r="C1371" s="139"/>
      <c r="D1371" s="139"/>
      <c r="E1371" s="139"/>
      <c r="F1371" s="139"/>
      <c r="G1371" s="138"/>
      <c r="H1371" s="148"/>
      <c r="I1371" s="138"/>
      <c r="J1371" s="138"/>
      <c r="K1371" s="139"/>
      <c r="L1371" s="139"/>
    </row>
    <row r="1372" spans="1:12" x14ac:dyDescent="0.25">
      <c r="A1372" s="140"/>
      <c r="B1372" s="132"/>
      <c r="C1372" s="139"/>
      <c r="D1372" s="139"/>
      <c r="E1372" s="139"/>
      <c r="F1372" s="139"/>
      <c r="G1372" s="138"/>
      <c r="H1372" s="148"/>
      <c r="I1372" s="138"/>
      <c r="J1372" s="138"/>
      <c r="K1372" s="139"/>
      <c r="L1372" s="139"/>
    </row>
    <row r="1373" spans="1:12" x14ac:dyDescent="0.25">
      <c r="A1373" s="140"/>
      <c r="B1373" s="132"/>
      <c r="C1373" s="139"/>
      <c r="D1373" s="139"/>
      <c r="E1373" s="139"/>
      <c r="F1373" s="139"/>
      <c r="G1373" s="138"/>
      <c r="H1373" s="148"/>
      <c r="I1373" s="138"/>
      <c r="J1373" s="138"/>
      <c r="K1373" s="139"/>
      <c r="L1373" s="139"/>
    </row>
    <row r="1374" spans="1:12" x14ac:dyDescent="0.25">
      <c r="A1374" s="140"/>
      <c r="B1374" s="132"/>
      <c r="C1374" s="139"/>
      <c r="D1374" s="139"/>
      <c r="E1374" s="139"/>
      <c r="F1374" s="139"/>
      <c r="G1374" s="138"/>
      <c r="H1374" s="148"/>
      <c r="I1374" s="138"/>
      <c r="J1374" s="138"/>
      <c r="K1374" s="139"/>
      <c r="L1374" s="139"/>
    </row>
    <row r="1375" spans="1:12" x14ac:dyDescent="0.25">
      <c r="A1375" s="140"/>
      <c r="B1375" s="132"/>
      <c r="C1375" s="139"/>
      <c r="D1375" s="139"/>
      <c r="E1375" s="139"/>
      <c r="F1375" s="139"/>
      <c r="G1375" s="138"/>
      <c r="H1375" s="148"/>
      <c r="I1375" s="138"/>
      <c r="J1375" s="138"/>
      <c r="K1375" s="139"/>
      <c r="L1375" s="139"/>
    </row>
    <row r="1376" spans="1:12" x14ac:dyDescent="0.25">
      <c r="A1376" s="140"/>
      <c r="B1376" s="132"/>
      <c r="C1376" s="139"/>
      <c r="D1376" s="139"/>
      <c r="E1376" s="139"/>
      <c r="F1376" s="139"/>
      <c r="G1376" s="138"/>
      <c r="H1376" s="148"/>
      <c r="I1376" s="138"/>
      <c r="J1376" s="138"/>
      <c r="K1376" s="139"/>
      <c r="L1376" s="139"/>
    </row>
    <row r="1377" spans="1:12" x14ac:dyDescent="0.25">
      <c r="A1377" s="140"/>
      <c r="B1377" s="132"/>
      <c r="C1377" s="139"/>
      <c r="D1377" s="139"/>
      <c r="E1377" s="139"/>
      <c r="F1377" s="139"/>
      <c r="G1377" s="138"/>
      <c r="H1377" s="148"/>
      <c r="I1377" s="138"/>
      <c r="J1377" s="138"/>
      <c r="K1377" s="139"/>
      <c r="L1377" s="139"/>
    </row>
    <row r="1378" spans="1:12" x14ac:dyDescent="0.25">
      <c r="A1378" s="140"/>
      <c r="B1378" s="132"/>
      <c r="C1378" s="139"/>
      <c r="D1378" s="139"/>
      <c r="E1378" s="139"/>
      <c r="F1378" s="139"/>
      <c r="G1378" s="138"/>
      <c r="H1378" s="148"/>
      <c r="I1378" s="138"/>
      <c r="J1378" s="138"/>
      <c r="K1378" s="139"/>
      <c r="L1378" s="139"/>
    </row>
    <row r="1379" spans="1:12" x14ac:dyDescent="0.25">
      <c r="A1379" s="140"/>
      <c r="B1379" s="132"/>
      <c r="C1379" s="139"/>
      <c r="D1379" s="139"/>
      <c r="E1379" s="139"/>
      <c r="F1379" s="139"/>
      <c r="G1379" s="138"/>
      <c r="H1379" s="148"/>
      <c r="I1379" s="138"/>
      <c r="J1379" s="138"/>
      <c r="K1379" s="139"/>
      <c r="L1379" s="139"/>
    </row>
    <row r="1380" spans="1:12" x14ac:dyDescent="0.25">
      <c r="A1380" s="140"/>
      <c r="B1380" s="132"/>
      <c r="C1380" s="139"/>
      <c r="D1380" s="139"/>
      <c r="E1380" s="139"/>
      <c r="F1380" s="139"/>
      <c r="G1380" s="138"/>
      <c r="H1380" s="148"/>
      <c r="I1380" s="138"/>
      <c r="J1380" s="138"/>
      <c r="K1380" s="139"/>
      <c r="L1380" s="139"/>
    </row>
    <row r="1381" spans="1:12" x14ac:dyDescent="0.25">
      <c r="A1381" s="140"/>
      <c r="B1381" s="132"/>
      <c r="C1381" s="149"/>
      <c r="D1381" s="139"/>
      <c r="E1381" s="139"/>
      <c r="F1381" s="139"/>
      <c r="G1381" s="138"/>
      <c r="H1381" s="148"/>
      <c r="I1381" s="138"/>
      <c r="J1381" s="138"/>
      <c r="K1381" s="139"/>
      <c r="L1381" s="139"/>
    </row>
    <row r="1382" spans="1:12" x14ac:dyDescent="0.25">
      <c r="A1382" s="140"/>
      <c r="B1382" s="132"/>
      <c r="C1382" s="139"/>
      <c r="D1382" s="139"/>
      <c r="E1382" s="139"/>
      <c r="F1382" s="139"/>
      <c r="G1382" s="138"/>
      <c r="H1382" s="148"/>
      <c r="I1382" s="138"/>
      <c r="J1382" s="138"/>
      <c r="K1382" s="139"/>
      <c r="L1382" s="139"/>
    </row>
    <row r="1383" spans="1:12" x14ac:dyDescent="0.25">
      <c r="A1383" s="140"/>
      <c r="B1383" s="132"/>
      <c r="C1383" s="139"/>
      <c r="D1383" s="139"/>
      <c r="E1383" s="139"/>
      <c r="F1383" s="139"/>
      <c r="G1383" s="138"/>
      <c r="H1383" s="148"/>
      <c r="I1383" s="138"/>
      <c r="J1383" s="138"/>
      <c r="K1383" s="139"/>
      <c r="L1383" s="139"/>
    </row>
    <row r="1384" spans="1:12" x14ac:dyDescent="0.25">
      <c r="A1384" s="140"/>
      <c r="B1384" s="132"/>
      <c r="C1384" s="139"/>
      <c r="D1384" s="139"/>
      <c r="E1384" s="139"/>
      <c r="F1384" s="139"/>
      <c r="G1384" s="138"/>
      <c r="H1384" s="148"/>
      <c r="I1384" s="138"/>
      <c r="J1384" s="138"/>
      <c r="K1384" s="139"/>
      <c r="L1384" s="139"/>
    </row>
    <row r="1385" spans="1:12" x14ac:dyDescent="0.25">
      <c r="A1385" s="140"/>
      <c r="B1385" s="132"/>
      <c r="C1385" s="139"/>
      <c r="D1385" s="139"/>
      <c r="E1385" s="139"/>
      <c r="F1385" s="139"/>
      <c r="G1385" s="138"/>
      <c r="H1385" s="148"/>
      <c r="I1385" s="138"/>
      <c r="J1385" s="138"/>
      <c r="K1385" s="139"/>
      <c r="L1385" s="139"/>
    </row>
    <row r="1386" spans="1:12" x14ac:dyDescent="0.25">
      <c r="A1386" s="140"/>
      <c r="B1386" s="132"/>
      <c r="C1386" s="139"/>
      <c r="D1386" s="139"/>
      <c r="E1386" s="139"/>
      <c r="F1386" s="139"/>
      <c r="G1386" s="138"/>
      <c r="H1386" s="148"/>
      <c r="I1386" s="138"/>
      <c r="J1386" s="138"/>
      <c r="K1386" s="139"/>
      <c r="L1386" s="139"/>
    </row>
    <row r="1387" spans="1:12" x14ac:dyDescent="0.25">
      <c r="A1387" s="140"/>
      <c r="B1387" s="132"/>
      <c r="C1387" s="139"/>
      <c r="D1387" s="139"/>
      <c r="E1387" s="139"/>
      <c r="F1387" s="139"/>
      <c r="G1387" s="138"/>
      <c r="H1387" s="148"/>
      <c r="I1387" s="138"/>
      <c r="J1387" s="138"/>
      <c r="K1387" s="139"/>
      <c r="L1387" s="139"/>
    </row>
    <row r="1388" spans="1:12" x14ac:dyDescent="0.25">
      <c r="A1388" s="140"/>
      <c r="B1388" s="132"/>
      <c r="C1388" s="139"/>
      <c r="D1388" s="139"/>
      <c r="E1388" s="139"/>
      <c r="F1388" s="139"/>
      <c r="G1388" s="138"/>
      <c r="H1388" s="148"/>
      <c r="I1388" s="138"/>
      <c r="J1388" s="138"/>
      <c r="K1388" s="139"/>
      <c r="L1388" s="139"/>
    </row>
    <row r="1389" spans="1:12" x14ac:dyDescent="0.25">
      <c r="A1389" s="140"/>
      <c r="B1389" s="132"/>
      <c r="C1389" s="139"/>
      <c r="D1389" s="139"/>
      <c r="E1389" s="139"/>
      <c r="F1389" s="139"/>
      <c r="G1389" s="138"/>
      <c r="H1389" s="148"/>
      <c r="I1389" s="138"/>
      <c r="J1389" s="138"/>
      <c r="K1389" s="139"/>
      <c r="L1389" s="139"/>
    </row>
    <row r="1390" spans="1:12" x14ac:dyDescent="0.25">
      <c r="A1390" s="140"/>
      <c r="B1390" s="132"/>
      <c r="C1390" s="139"/>
      <c r="D1390" s="139"/>
      <c r="E1390" s="139"/>
      <c r="F1390" s="139"/>
      <c r="G1390" s="138"/>
      <c r="H1390" s="148"/>
      <c r="I1390" s="138"/>
      <c r="J1390" s="138"/>
      <c r="K1390" s="139"/>
      <c r="L1390" s="139"/>
    </row>
    <row r="1391" spans="1:12" x14ac:dyDescent="0.25">
      <c r="A1391" s="140"/>
      <c r="B1391" s="132"/>
      <c r="C1391" s="139"/>
      <c r="D1391" s="139"/>
      <c r="E1391" s="139"/>
      <c r="F1391" s="139"/>
      <c r="G1391" s="138"/>
      <c r="H1391" s="148"/>
      <c r="I1391" s="138"/>
      <c r="J1391" s="138"/>
      <c r="K1391" s="139"/>
      <c r="L1391" s="139"/>
    </row>
    <row r="1392" spans="1:12" x14ac:dyDescent="0.25">
      <c r="A1392" s="140"/>
      <c r="B1392" s="132"/>
      <c r="C1392" s="139"/>
      <c r="D1392" s="139"/>
      <c r="E1392" s="139"/>
      <c r="F1392" s="139"/>
      <c r="G1392" s="138"/>
      <c r="H1392" s="148"/>
      <c r="I1392" s="138"/>
      <c r="J1392" s="138"/>
      <c r="K1392" s="139"/>
      <c r="L1392" s="139"/>
    </row>
    <row r="1393" spans="1:12" x14ac:dyDescent="0.25">
      <c r="A1393" s="140"/>
      <c r="B1393" s="132"/>
      <c r="C1393" s="139"/>
      <c r="D1393" s="139"/>
      <c r="E1393" s="139"/>
      <c r="F1393" s="139"/>
      <c r="G1393" s="138"/>
      <c r="H1393" s="148"/>
      <c r="I1393" s="138"/>
      <c r="J1393" s="138"/>
      <c r="K1393" s="139"/>
      <c r="L1393" s="139"/>
    </row>
    <row r="1394" spans="1:12" x14ac:dyDescent="0.25">
      <c r="A1394" s="140"/>
      <c r="B1394" s="132"/>
      <c r="C1394" s="139"/>
      <c r="D1394" s="139"/>
      <c r="E1394" s="139"/>
      <c r="F1394" s="139"/>
      <c r="G1394" s="138"/>
      <c r="H1394" s="148"/>
      <c r="I1394" s="138"/>
      <c r="J1394" s="138"/>
      <c r="K1394" s="139"/>
      <c r="L1394" s="139"/>
    </row>
    <row r="1395" spans="1:12" x14ac:dyDescent="0.25">
      <c r="A1395" s="140"/>
      <c r="B1395" s="132"/>
      <c r="C1395" s="139"/>
      <c r="D1395" s="139"/>
      <c r="E1395" s="139"/>
      <c r="F1395" s="139"/>
      <c r="G1395" s="138"/>
      <c r="H1395" s="148"/>
      <c r="I1395" s="138"/>
      <c r="J1395" s="138"/>
      <c r="K1395" s="139"/>
      <c r="L1395" s="139"/>
    </row>
  </sheetData>
  <conditionalFormatting sqref="D1029:D1395">
    <cfRule type="duplicateValues" dxfId="21" priority="27"/>
  </conditionalFormatting>
  <conditionalFormatting sqref="C1395">
    <cfRule type="duplicateValues" dxfId="20" priority="26"/>
  </conditionalFormatting>
  <conditionalFormatting sqref="C43">
    <cfRule type="duplicateValues" dxfId="19" priority="25"/>
  </conditionalFormatting>
  <conditionalFormatting sqref="C44:C60">
    <cfRule type="duplicateValues" dxfId="18" priority="23"/>
  </conditionalFormatting>
  <conditionalFormatting sqref="C44:C60">
    <cfRule type="duplicateValues" dxfId="17" priority="22"/>
  </conditionalFormatting>
  <conditionalFormatting sqref="C61:C1028">
    <cfRule type="duplicateValues" dxfId="16" priority="21"/>
  </conditionalFormatting>
  <conditionalFormatting sqref="D1:D1048576">
    <cfRule type="duplicateValues" dxfId="15" priority="20"/>
  </conditionalFormatting>
  <conditionalFormatting sqref="D1031:D1055">
    <cfRule type="duplicateValues" dxfId="14" priority="18"/>
  </conditionalFormatting>
  <conditionalFormatting sqref="D1031:D1055">
    <cfRule type="duplicateValues" dxfId="13" priority="19"/>
  </conditionalFormatting>
  <conditionalFormatting sqref="D1033">
    <cfRule type="duplicateValues" dxfId="12" priority="8"/>
  </conditionalFormatting>
  <conditionalFormatting sqref="D1033">
    <cfRule type="duplicateValues" dxfId="11" priority="9"/>
  </conditionalFormatting>
  <conditionalFormatting sqref="D1033">
    <cfRule type="duplicateValues" dxfId="10" priority="7"/>
  </conditionalFormatting>
  <conditionalFormatting sqref="D1033">
    <cfRule type="duplicateValues" dxfId="9" priority="6"/>
  </conditionalFormatting>
  <conditionalFormatting sqref="D1033:D1039">
    <cfRule type="duplicateValues" dxfId="8" priority="10"/>
  </conditionalFormatting>
  <conditionalFormatting sqref="D1032">
    <cfRule type="duplicateValues" dxfId="7" priority="3"/>
  </conditionalFormatting>
  <conditionalFormatting sqref="D1032">
    <cfRule type="duplicateValues" dxfId="6" priority="4"/>
  </conditionalFormatting>
  <conditionalFormatting sqref="D1032">
    <cfRule type="duplicateValues" dxfId="5" priority="2"/>
  </conditionalFormatting>
  <conditionalFormatting sqref="D1032">
    <cfRule type="duplicateValues" dxfId="4" priority="5"/>
  </conditionalFormatting>
  <conditionalFormatting sqref="D1034:D1039">
    <cfRule type="duplicateValues" dxfId="3" priority="11"/>
  </conditionalFormatting>
  <conditionalFormatting sqref="D1040:D1055">
    <cfRule type="duplicateValues" dxfId="2" priority="12"/>
  </conditionalFormatting>
  <conditionalFormatting sqref="D1032:D1055">
    <cfRule type="duplicateValues" dxfId="1" priority="13"/>
  </conditionalFormatting>
  <conditionalFormatting sqref="D2:D1028">
    <cfRule type="duplicateValues" dxfId="0" priority="3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bien ban 31.12.24</vt:lpstr>
      <vt:lpstr>tổng hợp</vt:lpstr>
      <vt:lpstr>Ctiet Clech</vt:lpstr>
      <vt:lpstr>Chi tiết công nợ NCC</vt:lpstr>
      <vt:lpstr>'bien ban 31.12.24'!Print_Area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Kieu Oanh</dc:creator>
  <cp:lastModifiedBy>Admin</cp:lastModifiedBy>
  <cp:lastPrinted>2025-03-04T09:30:34Z</cp:lastPrinted>
  <dcterms:created xsi:type="dcterms:W3CDTF">2025-03-04T03:46:44Z</dcterms:created>
  <dcterms:modified xsi:type="dcterms:W3CDTF">2025-03-04T09:31:38Z</dcterms:modified>
</cp:coreProperties>
</file>