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Tiết'!$A$1:$H$33</definedName>
    <definedName name="_xlnm._FilterDatabase" localSheetId="2" hidden="1">'Hàng trả'!$A$1:$H$1</definedName>
    <definedName name="_xlnm._FilterDatabase" localSheetId="3" hidden="1">'Hỗ trợ'!$A$1:$I$8</definedName>
    <definedName name="_xlnm.Print_Area" localSheetId="1">'Chi Tiết'!$A$1:$H$33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20" i="22" l="1"/>
  <c r="G21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" i="22" l="1"/>
  <c r="G4" i="22"/>
  <c r="G5" i="22"/>
  <c r="G6" i="22"/>
  <c r="G22" i="22"/>
  <c r="G23" i="22"/>
  <c r="H3" i="23" l="1"/>
  <c r="H4" i="23"/>
  <c r="H5" i="23"/>
  <c r="H6" i="23"/>
  <c r="H7" i="23"/>
  <c r="F36" i="20" l="1"/>
  <c r="E36" i="20"/>
  <c r="G3" i="20" l="1"/>
  <c r="G2" i="20"/>
  <c r="H2" i="23"/>
  <c r="H8" i="23" s="1"/>
  <c r="G2" i="22"/>
  <c r="G24" i="22" l="1"/>
  <c r="G33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<sst xmlns="http://schemas.openxmlformats.org/spreadsheetml/2006/main" count="170" uniqueCount="99">
  <si>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</si>
  <si>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</si>
  <si>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</si>
  <si>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</si>
  <si>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</si>
  <si>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</si>
  <si>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</si>
  <si>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</si>
  <si>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</si>
  <si>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</si>
  <si>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</si>
  <si>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</si>
  <si>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</si>
  <si>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</si>
  <si>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</si>
  <si>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</si>
  <si>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</si>
  <si>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</si>
  <si>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</si>
  <si>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</si>
  <si>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</si>
  <si>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</si>
  <si>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</si>
  <si>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</si>
  <si>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</t>
  </si>
  <si>
    <t>CHI NHÁNH CÔNG TY TNHH VÒNG TRÒN ĐỎ TẠI CẦN THƠ</t>
  </si>
  <si>
    <t>CHI NHÁNH CÔNG TY TNHH VÒNG TRÒN ĐỎ TẠI AN GIANG</t>
  </si>
  <si>
    <t>CHI NHÁNH TẠI BÌNH DƯƠNG CÔNG TY TNHH VÒNG TRÒN ĐỎ</t>
  </si>
  <si>
    <t xml:space="preserve">Phí hỗ trợ bán hàng </t>
  </si>
  <si>
    <t>Phí hỗ trợ trao đổi dữ liệu điện</t>
  </si>
  <si>
    <t>Phí hỗ trợ tiền điện</t>
  </si>
  <si>
    <t>Phí hỗ trợ kiểm tra an toàn vệ sinh thực phẩm</t>
  </si>
  <si>
    <t>Phí hỗ trợ trưng bày</t>
  </si>
  <si>
    <t>CHI NHÁNH CÔNG TY TNHH VÒNG TRÒN ĐỎ TẠI KIÊN GIANG</t>
  </si>
  <si>
    <t>CHI NHÁNH CÔNG TY TNHH VÒNG TRÒN ĐỎ TẠI NHA TRANG</t>
  </si>
  <si>
    <t>THEO DÕI CÔNG NỢ / CTY CIRCLEK MIỀN NAM - 31/08/2024</t>
  </si>
  <si>
    <t>Bảng kê hóa đơn tháng 08.2024</t>
  </si>
  <si>
    <t>Thanh toán tháng 08.2024</t>
  </si>
  <si>
    <t>00000018</t>
  </si>
  <si>
    <t>00000105</t>
  </si>
  <si>
    <t>00000106</t>
  </si>
  <si>
    <t>00000152</t>
  </si>
  <si>
    <t>00016761</t>
  </si>
  <si>
    <t>00016762</t>
  </si>
  <si>
    <t>00016763</t>
  </si>
  <si>
    <t>00016765</t>
  </si>
  <si>
    <t>00000157</t>
  </si>
  <si>
    <t>00016894</t>
  </si>
  <si>
    <t>00017433</t>
  </si>
  <si>
    <t>00017623</t>
  </si>
  <si>
    <t>00000262</t>
  </si>
  <si>
    <t>00017806</t>
  </si>
  <si>
    <t>00000227</t>
  </si>
  <si>
    <t>00000276</t>
  </si>
  <si>
    <t>00000025</t>
  </si>
  <si>
    <t>00000242</t>
  </si>
  <si>
    <t>00000366</t>
  </si>
  <si>
    <t>00018672</t>
  </si>
  <si>
    <t>00018715</t>
  </si>
  <si>
    <t>00018716</t>
  </si>
  <si>
    <t>Số tiền chưa thuế</t>
  </si>
  <si>
    <t xml:space="preserve">Phí hỗ trợ khai trương cửa hàng </t>
  </si>
  <si>
    <t>00009055</t>
  </si>
  <si>
    <t>00009056</t>
  </si>
  <si>
    <t>00009057</t>
  </si>
  <si>
    <t>00009058</t>
  </si>
  <si>
    <t>00009059</t>
  </si>
  <si>
    <t>00009060</t>
  </si>
  <si>
    <t>00039777</t>
  </si>
  <si>
    <t>00039795</t>
  </si>
  <si>
    <t>00039806</t>
  </si>
  <si>
    <t>00039815</t>
  </si>
  <si>
    <t>00039856</t>
  </si>
  <si>
    <t>00039857</t>
  </si>
  <si>
    <t>00039858</t>
  </si>
  <si>
    <t>00039859</t>
  </si>
  <si>
    <t>00039965</t>
  </si>
  <si>
    <t>00039994</t>
  </si>
  <si>
    <t>00040505</t>
  </si>
  <si>
    <t>00041447</t>
  </si>
  <si>
    <t>00041465</t>
  </si>
  <si>
    <t>00041691</t>
  </si>
  <si>
    <t>00042148</t>
  </si>
  <si>
    <t>00042755</t>
  </si>
  <si>
    <t>00042756</t>
  </si>
  <si>
    <t>00042764</t>
  </si>
  <si>
    <t>00042767</t>
  </si>
  <si>
    <t>00043077</t>
  </si>
  <si>
    <t>00043078</t>
  </si>
  <si>
    <t>00043124</t>
  </si>
  <si>
    <t>00043347</t>
  </si>
  <si>
    <t>00044802</t>
  </si>
  <si>
    <t>00044803</t>
  </si>
  <si>
    <t>00044804</t>
  </si>
  <si>
    <t>00045022</t>
  </si>
  <si>
    <t>00045023</t>
  </si>
  <si>
    <t>00045024</t>
  </si>
  <si>
    <t>00045037</t>
  </si>
  <si>
    <t>00001212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</si>
</sst>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35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v>56874155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36</v>
      </c>
      <c r="C4" s="9">
        <v>17300340</v>
      </c>
      <c r="D4" s="9">
        <v>1384032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17300340</v>
      </c>
      <c r="D6" s="15">
        <f>SUM(D4:D4)</f>
        <v>1384032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4126528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4126528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2400692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2400692</v>
      </c>
      <c r="G12" s="18"/>
    </row>
    <row r="13" spans="1:11" ht="15.75" x14ac:dyDescent="0.25">
      <c r="A13" s="12"/>
      <c r="B13" s="21" t="s">
        <v>37</v>
      </c>
      <c r="C13" s="9"/>
      <c r="D13" s="9"/>
      <c r="E13" s="9"/>
      <c r="F13" s="10"/>
      <c r="G13" s="10">
        <v>21778386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21778386</v>
      </c>
      <c r="I15" s="47"/>
      <c r="J15" s="48"/>
    </row>
    <row r="16" spans="1:11" ht="21.75" customHeight="1" x14ac:dyDescent="0.3">
      <c r="A16" s="54" t="s">
        <v>21</v>
      </c>
      <c r="B16" s="55"/>
      <c r="C16" s="55"/>
      <c r="D16" s="55"/>
      <c r="E16" s="55"/>
      <c r="F16" s="56"/>
      <c r="G16" s="29">
        <f>C3+C6+D6-E9-F12-G15</f>
        <v>47252921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pane ySplit="1" topLeftCell="A25" activePane="bottomLeft" state="frozen"/>
      <selection pane="bottomLeft" activeCell="G33" sqref="G3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68</v>
      </c>
      <c r="C2" s="44">
        <v>45506</v>
      </c>
      <c r="D2" s="35" t="s">
        <v>22</v>
      </c>
      <c r="E2" s="36">
        <v>501096</v>
      </c>
      <c r="F2" s="36">
        <v>40088</v>
      </c>
      <c r="G2" s="36">
        <f>+E2+F2</f>
        <v>541184</v>
      </c>
      <c r="H2" s="37"/>
    </row>
    <row r="3" spans="1:8" ht="26.25" customHeight="1" x14ac:dyDescent="0.2">
      <c r="A3" s="34">
        <v>2</v>
      </c>
      <c r="B3" s="46" t="s">
        <v>69</v>
      </c>
      <c r="C3" s="44">
        <v>45506</v>
      </c>
      <c r="D3" s="35" t="s">
        <v>22</v>
      </c>
      <c r="E3" s="36">
        <v>400877</v>
      </c>
      <c r="F3" s="36">
        <v>32070</v>
      </c>
      <c r="G3" s="36">
        <f t="shared" ref="G3" si="0">+E3+F3</f>
        <v>432947</v>
      </c>
      <c r="H3" s="37"/>
    </row>
    <row r="4" spans="1:8" ht="26.25" customHeight="1" x14ac:dyDescent="0.2">
      <c r="A4" s="34">
        <v>3</v>
      </c>
      <c r="B4" s="46" t="s">
        <v>70</v>
      </c>
      <c r="C4" s="44">
        <v>45506</v>
      </c>
      <c r="D4" s="35" t="s">
        <v>34</v>
      </c>
      <c r="E4" s="36">
        <v>1002192</v>
      </c>
      <c r="F4" s="36">
        <v>80175</v>
      </c>
      <c r="G4" s="36">
        <f t="shared" ref="G4:G32" si="1">+E4+F4</f>
        <v>1082367</v>
      </c>
      <c r="H4" s="37"/>
    </row>
    <row r="5" spans="1:8" ht="26.25" customHeight="1" x14ac:dyDescent="0.2">
      <c r="A5" s="34">
        <v>4</v>
      </c>
      <c r="B5" s="46" t="s">
        <v>71</v>
      </c>
      <c r="C5" s="44">
        <v>45507</v>
      </c>
      <c r="D5" s="35" t="s">
        <v>34</v>
      </c>
      <c r="E5" s="36">
        <v>626370</v>
      </c>
      <c r="F5" s="36">
        <v>50110</v>
      </c>
      <c r="G5" s="36">
        <f t="shared" si="1"/>
        <v>676480</v>
      </c>
      <c r="H5" s="37"/>
    </row>
    <row r="6" spans="1:8" ht="26.25" customHeight="1" x14ac:dyDescent="0.2">
      <c r="A6" s="34">
        <v>5</v>
      </c>
      <c r="B6" s="46" t="s">
        <v>72</v>
      </c>
      <c r="C6" s="44">
        <v>45509</v>
      </c>
      <c r="D6" s="35" t="s">
        <v>22</v>
      </c>
      <c r="E6" s="36">
        <v>1002192</v>
      </c>
      <c r="F6" s="36">
        <v>80175</v>
      </c>
      <c r="G6" s="36">
        <f t="shared" si="1"/>
        <v>1082367</v>
      </c>
      <c r="H6" s="37"/>
    </row>
    <row r="7" spans="1:8" ht="26.25" customHeight="1" x14ac:dyDescent="0.2">
      <c r="A7" s="34">
        <v>6</v>
      </c>
      <c r="B7" s="46" t="s">
        <v>73</v>
      </c>
      <c r="C7" s="44">
        <v>45509</v>
      </c>
      <c r="D7" s="35" t="s">
        <v>22</v>
      </c>
      <c r="E7" s="36">
        <v>501096</v>
      </c>
      <c r="F7" s="36">
        <v>40088</v>
      </c>
      <c r="G7" s="36">
        <f t="shared" si="1"/>
        <v>541184</v>
      </c>
      <c r="H7" s="37"/>
    </row>
    <row r="8" spans="1:8" ht="26.25" customHeight="1" x14ac:dyDescent="0.2">
      <c r="A8" s="34">
        <v>7</v>
      </c>
      <c r="B8" s="46" t="s">
        <v>74</v>
      </c>
      <c r="C8" s="44">
        <v>45509</v>
      </c>
      <c r="D8" s="35" t="s">
        <v>22</v>
      </c>
      <c r="E8" s="36">
        <v>501096</v>
      </c>
      <c r="F8" s="36">
        <v>40088</v>
      </c>
      <c r="G8" s="36">
        <f t="shared" si="1"/>
        <v>541184</v>
      </c>
      <c r="H8" s="37"/>
    </row>
    <row r="9" spans="1:8" ht="26.25" customHeight="1" x14ac:dyDescent="0.2">
      <c r="A9" s="34">
        <v>8</v>
      </c>
      <c r="B9" s="46" t="s">
        <v>75</v>
      </c>
      <c r="C9" s="44">
        <v>45509</v>
      </c>
      <c r="D9" s="35" t="s">
        <v>22</v>
      </c>
      <c r="E9" s="36">
        <v>400877</v>
      </c>
      <c r="F9" s="36">
        <v>32070</v>
      </c>
      <c r="G9" s="36">
        <f t="shared" si="1"/>
        <v>432947</v>
      </c>
      <c r="H9" s="37"/>
    </row>
    <row r="10" spans="1:8" ht="26.25" customHeight="1" x14ac:dyDescent="0.2">
      <c r="A10" s="34">
        <v>9</v>
      </c>
      <c r="B10" s="46" t="s">
        <v>76</v>
      </c>
      <c r="C10" s="44">
        <v>45510</v>
      </c>
      <c r="D10" s="35" t="s">
        <v>22</v>
      </c>
      <c r="E10" s="36">
        <v>400877</v>
      </c>
      <c r="F10" s="36">
        <v>32070</v>
      </c>
      <c r="G10" s="36">
        <f t="shared" si="1"/>
        <v>432947</v>
      </c>
      <c r="H10" s="37"/>
    </row>
    <row r="11" spans="1:8" ht="26.25" customHeight="1" x14ac:dyDescent="0.2">
      <c r="A11" s="34">
        <v>10</v>
      </c>
      <c r="B11" s="46" t="s">
        <v>77</v>
      </c>
      <c r="C11" s="44">
        <v>45511</v>
      </c>
      <c r="D11" s="35" t="s">
        <v>34</v>
      </c>
      <c r="E11" s="36">
        <v>626370</v>
      </c>
      <c r="F11" s="36">
        <v>50110</v>
      </c>
      <c r="G11" s="36">
        <f t="shared" si="1"/>
        <v>676480</v>
      </c>
      <c r="H11" s="37"/>
    </row>
    <row r="12" spans="1:8" ht="26.25" customHeight="1" x14ac:dyDescent="0.2">
      <c r="A12" s="34">
        <v>11</v>
      </c>
      <c r="B12" s="46" t="s">
        <v>78</v>
      </c>
      <c r="C12" s="44">
        <v>45512</v>
      </c>
      <c r="D12" s="35" t="s">
        <v>22</v>
      </c>
      <c r="E12" s="36">
        <v>501096</v>
      </c>
      <c r="F12" s="36">
        <v>40088</v>
      </c>
      <c r="G12" s="36">
        <f t="shared" si="1"/>
        <v>541184</v>
      </c>
      <c r="H12" s="37"/>
    </row>
    <row r="13" spans="1:8" ht="26.25" customHeight="1" x14ac:dyDescent="0.2">
      <c r="A13" s="34">
        <v>12</v>
      </c>
      <c r="B13" s="46" t="s">
        <v>79</v>
      </c>
      <c r="C13" s="44">
        <v>45514</v>
      </c>
      <c r="D13" s="35" t="s">
        <v>24</v>
      </c>
      <c r="E13" s="36">
        <v>939555</v>
      </c>
      <c r="F13" s="36">
        <v>75164</v>
      </c>
      <c r="G13" s="36">
        <f t="shared" si="1"/>
        <v>1014719</v>
      </c>
      <c r="H13" s="37"/>
    </row>
    <row r="14" spans="1:8" ht="26.25" customHeight="1" x14ac:dyDescent="0.2">
      <c r="A14" s="34">
        <v>13</v>
      </c>
      <c r="B14" s="46" t="s">
        <v>80</v>
      </c>
      <c r="C14" s="44">
        <v>45514</v>
      </c>
      <c r="D14" s="35" t="s">
        <v>27</v>
      </c>
      <c r="E14" s="36">
        <v>501096</v>
      </c>
      <c r="F14" s="36">
        <v>40088</v>
      </c>
      <c r="G14" s="36">
        <f t="shared" si="1"/>
        <v>541184</v>
      </c>
      <c r="H14" s="37"/>
    </row>
    <row r="15" spans="1:8" ht="26.25" customHeight="1" x14ac:dyDescent="0.2">
      <c r="A15" s="34">
        <v>14</v>
      </c>
      <c r="B15" s="46" t="s">
        <v>81</v>
      </c>
      <c r="C15" s="44">
        <v>45519</v>
      </c>
      <c r="D15" s="35" t="s">
        <v>25</v>
      </c>
      <c r="E15" s="36">
        <v>939555</v>
      </c>
      <c r="F15" s="36">
        <v>75164</v>
      </c>
      <c r="G15" s="36">
        <f t="shared" si="1"/>
        <v>1014719</v>
      </c>
      <c r="H15" s="37"/>
    </row>
    <row r="16" spans="1:8" ht="26.25" customHeight="1" x14ac:dyDescent="0.2">
      <c r="A16" s="34">
        <v>15</v>
      </c>
      <c r="B16" s="46" t="s">
        <v>82</v>
      </c>
      <c r="C16" s="44">
        <v>45519</v>
      </c>
      <c r="D16" s="35" t="s">
        <v>27</v>
      </c>
      <c r="E16" s="36">
        <v>501096</v>
      </c>
      <c r="F16" s="36">
        <v>40088</v>
      </c>
      <c r="G16" s="36">
        <f t="shared" si="1"/>
        <v>541184</v>
      </c>
      <c r="H16" s="37"/>
    </row>
    <row r="17" spans="1:8" ht="26.25" customHeight="1" x14ac:dyDescent="0.2">
      <c r="A17" s="34">
        <v>16</v>
      </c>
      <c r="B17" s="46" t="s">
        <v>83</v>
      </c>
      <c r="C17" s="44">
        <v>45520</v>
      </c>
      <c r="D17" s="35" t="s">
        <v>22</v>
      </c>
      <c r="E17" s="36">
        <v>501096</v>
      </c>
      <c r="F17" s="36">
        <v>40088</v>
      </c>
      <c r="G17" s="36">
        <f t="shared" si="1"/>
        <v>541184</v>
      </c>
      <c r="H17" s="37"/>
    </row>
    <row r="18" spans="1:8" ht="26.25" customHeight="1" x14ac:dyDescent="0.2">
      <c r="A18" s="34">
        <v>17</v>
      </c>
      <c r="B18" s="46" t="s">
        <v>84</v>
      </c>
      <c r="C18" s="44">
        <v>45520</v>
      </c>
      <c r="D18" s="35" t="s">
        <v>22</v>
      </c>
      <c r="E18" s="36">
        <v>501096</v>
      </c>
      <c r="F18" s="36">
        <v>40088</v>
      </c>
      <c r="G18" s="36">
        <f t="shared" si="1"/>
        <v>541184</v>
      </c>
      <c r="H18" s="37"/>
    </row>
    <row r="19" spans="1:8" ht="26.25" customHeight="1" x14ac:dyDescent="0.2">
      <c r="A19" s="34">
        <v>18</v>
      </c>
      <c r="B19" s="46" t="s">
        <v>85</v>
      </c>
      <c r="C19" s="44">
        <v>45520</v>
      </c>
      <c r="D19" s="35" t="s">
        <v>22</v>
      </c>
      <c r="E19" s="36">
        <v>626370</v>
      </c>
      <c r="F19" s="36">
        <v>50110</v>
      </c>
      <c r="G19" s="36">
        <f t="shared" si="1"/>
        <v>676480</v>
      </c>
      <c r="H19" s="37"/>
    </row>
    <row r="20" spans="1:8" ht="26.25" customHeight="1" x14ac:dyDescent="0.2">
      <c r="A20" s="34">
        <v>19</v>
      </c>
      <c r="B20" s="46" t="s">
        <v>86</v>
      </c>
      <c r="C20" s="44">
        <v>45520</v>
      </c>
      <c r="D20" s="35" t="s">
        <v>22</v>
      </c>
      <c r="E20" s="36">
        <v>626370</v>
      </c>
      <c r="F20" s="36">
        <v>50110</v>
      </c>
      <c r="G20" s="36">
        <f t="shared" si="1"/>
        <v>676480</v>
      </c>
      <c r="H20" s="37"/>
    </row>
    <row r="21" spans="1:8" ht="26.25" customHeight="1" x14ac:dyDescent="0.2">
      <c r="A21" s="34">
        <v>20</v>
      </c>
      <c r="B21" s="46" t="s">
        <v>87</v>
      </c>
      <c r="C21" s="44">
        <v>45521</v>
      </c>
      <c r="D21" s="35" t="s">
        <v>22</v>
      </c>
      <c r="E21" s="36">
        <v>501096</v>
      </c>
      <c r="F21" s="36">
        <v>40088</v>
      </c>
      <c r="G21" s="36">
        <f t="shared" si="1"/>
        <v>541184</v>
      </c>
      <c r="H21" s="37"/>
    </row>
    <row r="22" spans="1:8" ht="26.25" customHeight="1" x14ac:dyDescent="0.2">
      <c r="A22" s="34">
        <v>21</v>
      </c>
      <c r="B22" s="46" t="s">
        <v>88</v>
      </c>
      <c r="C22" s="44">
        <v>45521</v>
      </c>
      <c r="D22" s="35" t="s">
        <v>22</v>
      </c>
      <c r="E22" s="36">
        <v>501096</v>
      </c>
      <c r="F22" s="36">
        <v>40088</v>
      </c>
      <c r="G22" s="36">
        <f t="shared" si="1"/>
        <v>541184</v>
      </c>
      <c r="H22" s="37"/>
    </row>
    <row r="23" spans="1:8" ht="26.25" customHeight="1" x14ac:dyDescent="0.2">
      <c r="A23" s="34">
        <v>22</v>
      </c>
      <c r="B23" s="46" t="s">
        <v>89</v>
      </c>
      <c r="C23" s="44">
        <v>45523</v>
      </c>
      <c r="D23" s="35" t="s">
        <v>22</v>
      </c>
      <c r="E23" s="36">
        <v>626370</v>
      </c>
      <c r="F23" s="36">
        <v>50110</v>
      </c>
      <c r="G23" s="36">
        <f t="shared" si="1"/>
        <v>676480</v>
      </c>
      <c r="H23" s="37"/>
    </row>
    <row r="24" spans="1:8" ht="26.25" customHeight="1" x14ac:dyDescent="0.2">
      <c r="A24" s="34">
        <v>23</v>
      </c>
      <c r="B24" s="46" t="s">
        <v>90</v>
      </c>
      <c r="C24" s="44">
        <v>45525</v>
      </c>
      <c r="D24" s="35" t="s">
        <v>23</v>
      </c>
      <c r="E24" s="36">
        <v>501096</v>
      </c>
      <c r="F24" s="36">
        <v>40088</v>
      </c>
      <c r="G24" s="36">
        <f t="shared" si="1"/>
        <v>541184</v>
      </c>
      <c r="H24" s="37"/>
    </row>
    <row r="25" spans="1:8" ht="26.25" customHeight="1" x14ac:dyDescent="0.2">
      <c r="A25" s="34">
        <v>24</v>
      </c>
      <c r="B25" s="46" t="s">
        <v>91</v>
      </c>
      <c r="C25" s="44">
        <v>45527</v>
      </c>
      <c r="D25" s="35" t="s">
        <v>22</v>
      </c>
      <c r="E25" s="36">
        <v>501096</v>
      </c>
      <c r="F25" s="36">
        <v>40088</v>
      </c>
      <c r="G25" s="36">
        <f t="shared" si="1"/>
        <v>541184</v>
      </c>
      <c r="H25" s="37"/>
    </row>
    <row r="26" spans="1:8" ht="26.25" customHeight="1" x14ac:dyDescent="0.2">
      <c r="A26" s="34">
        <v>25</v>
      </c>
      <c r="B26" s="46" t="s">
        <v>92</v>
      </c>
      <c r="C26" s="44">
        <v>45527</v>
      </c>
      <c r="D26" s="35" t="s">
        <v>22</v>
      </c>
      <c r="E26" s="36">
        <v>501096</v>
      </c>
      <c r="F26" s="36">
        <v>40088</v>
      </c>
      <c r="G26" s="36">
        <f t="shared" si="1"/>
        <v>541184</v>
      </c>
      <c r="H26" s="37"/>
    </row>
    <row r="27" spans="1:8" ht="26.25" customHeight="1" x14ac:dyDescent="0.2">
      <c r="A27" s="34">
        <v>26</v>
      </c>
      <c r="B27" s="46" t="s">
        <v>93</v>
      </c>
      <c r="C27" s="44">
        <v>45527</v>
      </c>
      <c r="D27" s="35" t="s">
        <v>22</v>
      </c>
      <c r="E27" s="36">
        <v>501096</v>
      </c>
      <c r="F27" s="36">
        <v>40088</v>
      </c>
      <c r="G27" s="36">
        <f t="shared" si="1"/>
        <v>541184</v>
      </c>
      <c r="H27" s="37"/>
    </row>
    <row r="28" spans="1:8" ht="26.25" customHeight="1" x14ac:dyDescent="0.2">
      <c r="A28" s="34">
        <v>27</v>
      </c>
      <c r="B28" s="46" t="s">
        <v>94</v>
      </c>
      <c r="C28" s="44">
        <v>45528</v>
      </c>
      <c r="D28" s="35" t="s">
        <v>24</v>
      </c>
      <c r="E28" s="36">
        <v>1064829</v>
      </c>
      <c r="F28" s="36">
        <v>85186</v>
      </c>
      <c r="G28" s="36">
        <f t="shared" si="1"/>
        <v>1150015</v>
      </c>
      <c r="H28" s="37"/>
    </row>
    <row r="29" spans="1:8" ht="26.25" customHeight="1" x14ac:dyDescent="0.2">
      <c r="A29" s="34">
        <v>28</v>
      </c>
      <c r="B29" s="46" t="s">
        <v>95</v>
      </c>
      <c r="C29" s="44">
        <v>45528</v>
      </c>
      <c r="D29" s="35" t="s">
        <v>22</v>
      </c>
      <c r="E29" s="36">
        <v>501096</v>
      </c>
      <c r="F29" s="36">
        <v>40088</v>
      </c>
      <c r="G29" s="36">
        <f t="shared" si="1"/>
        <v>541184</v>
      </c>
      <c r="H29" s="37"/>
    </row>
    <row r="30" spans="1:8" ht="26.25" customHeight="1" x14ac:dyDescent="0.2">
      <c r="A30" s="34">
        <v>29</v>
      </c>
      <c r="B30" s="46" t="s">
        <v>96</v>
      </c>
      <c r="C30" s="44">
        <v>45528</v>
      </c>
      <c r="D30" s="35" t="s">
        <v>22</v>
      </c>
      <c r="E30" s="36">
        <v>501096</v>
      </c>
      <c r="F30" s="36">
        <v>40088</v>
      </c>
      <c r="G30" s="36">
        <f t="shared" si="1"/>
        <v>541184</v>
      </c>
      <c r="H30" s="37"/>
    </row>
    <row r="31" spans="1:8" ht="26.25" customHeight="1" x14ac:dyDescent="0.2">
      <c r="A31" s="34">
        <v>30</v>
      </c>
      <c r="B31" s="46" t="s">
        <v>97</v>
      </c>
      <c r="C31" s="44">
        <v>45528</v>
      </c>
      <c r="D31" s="35" t="s">
        <v>22</v>
      </c>
      <c r="E31" s="36">
        <v>501096</v>
      </c>
      <c r="F31" s="36">
        <v>40088</v>
      </c>
      <c r="G31" s="36">
        <f t="shared" si="1"/>
        <v>541184</v>
      </c>
      <c r="H31" s="37"/>
    </row>
    <row r="32" spans="1:8" ht="26.25" customHeight="1" x14ac:dyDescent="0.2">
      <c r="A32" s="34">
        <v>31</v>
      </c>
      <c r="B32" s="46" t="s">
        <v>98</v>
      </c>
      <c r="C32" s="44">
        <v>45530</v>
      </c>
      <c r="D32" s="35" t="s">
        <v>22</v>
      </c>
      <c r="E32" s="36">
        <v>-501096</v>
      </c>
      <c r="F32" s="36">
        <v>-40088</v>
      </c>
      <c r="G32" s="36">
        <f t="shared" si="1"/>
        <v>-541184</v>
      </c>
      <c r="H32" s="37"/>
    </row>
    <row r="33" spans="1:8" ht="18.75" customHeight="1" x14ac:dyDescent="0.2">
      <c r="A33" s="38"/>
      <c r="B33" s="38"/>
      <c r="C33" s="40"/>
      <c r="D33" s="59" t="s">
        <v>17</v>
      </c>
      <c r="E33" s="60"/>
      <c r="F33" s="61"/>
      <c r="G33" s="41">
        <f>SUM(G2:G32)</f>
        <v>18684372</v>
      </c>
      <c r="H33" s="39"/>
    </row>
    <row r="34" spans="1:8" ht="18.75" customHeight="1" x14ac:dyDescent="0.2">
      <c r="G34" s="33"/>
    </row>
    <row r="35" spans="1:8" ht="18.75" customHeight="1" x14ac:dyDescent="0.2">
      <c r="E35" s="45"/>
      <c r="F35" s="45"/>
      <c r="G35" s="33"/>
    </row>
    <row r="36" spans="1:8" ht="18.75" customHeight="1" x14ac:dyDescent="0.2">
      <c r="E36" s="45">
        <f>+SUM(E2:E32)</f>
        <v>17300340</v>
      </c>
      <c r="F36" s="45">
        <f>+SUM(F2:F32)</f>
        <v>1384032</v>
      </c>
    </row>
    <row r="37" spans="1:8" ht="18.75" customHeight="1" x14ac:dyDescent="0.2">
      <c r="E37" s="45"/>
      <c r="F37" s="45"/>
    </row>
  </sheetData>
  <mergeCells count="1">
    <mergeCell ref="D33:F33"/>
  </mergeCells>
  <conditionalFormatting sqref="B2">
    <cfRule type="duplicateValues" dxfId="3" priority="1"/>
  </conditionalFormatting>
  <conditionalFormatting sqref="B3:B32">
    <cfRule type="duplicateValues" dxfId="0" priority="49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60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38</v>
      </c>
      <c r="C2" s="44">
        <v>45517</v>
      </c>
      <c r="D2" s="35" t="s">
        <v>33</v>
      </c>
      <c r="E2" s="36">
        <v>187911</v>
      </c>
      <c r="F2" s="36">
        <v>15033</v>
      </c>
      <c r="G2" s="36">
        <f>+E2+F2</f>
        <v>202944</v>
      </c>
      <c r="H2" s="37"/>
      <c r="J2" s="45"/>
    </row>
    <row r="3" spans="1:10" ht="26.25" customHeight="1" x14ac:dyDescent="0.2">
      <c r="A3" s="34">
        <v>2</v>
      </c>
      <c r="B3" s="46" t="s">
        <v>39</v>
      </c>
      <c r="C3" s="44">
        <v>45517</v>
      </c>
      <c r="D3" s="35" t="s">
        <v>26</v>
      </c>
      <c r="E3" s="36">
        <v>62637</v>
      </c>
      <c r="F3" s="36">
        <v>5011</v>
      </c>
      <c r="G3" s="36">
        <f t="shared" ref="G3:G23" si="0">+E3+F3</f>
        <v>67648</v>
      </c>
      <c r="H3" s="37"/>
      <c r="J3" s="45"/>
    </row>
    <row r="4" spans="1:10" ht="26.25" customHeight="1" x14ac:dyDescent="0.2">
      <c r="A4" s="34">
        <v>3</v>
      </c>
      <c r="B4" s="46" t="s">
        <v>40</v>
      </c>
      <c r="C4" s="44">
        <v>45517</v>
      </c>
      <c r="D4" s="35" t="s">
        <v>26</v>
      </c>
      <c r="E4" s="36">
        <v>62637</v>
      </c>
      <c r="F4" s="36">
        <v>5011</v>
      </c>
      <c r="G4" s="36">
        <f t="shared" si="0"/>
        <v>67648</v>
      </c>
      <c r="H4" s="37"/>
      <c r="J4" s="45"/>
    </row>
    <row r="5" spans="1:10" ht="26.25" customHeight="1" x14ac:dyDescent="0.2">
      <c r="A5" s="34">
        <v>4</v>
      </c>
      <c r="B5" s="46" t="s">
        <v>41</v>
      </c>
      <c r="C5" s="44">
        <v>45517</v>
      </c>
      <c r="D5" s="35" t="s">
        <v>27</v>
      </c>
      <c r="E5" s="36">
        <v>62637</v>
      </c>
      <c r="F5" s="36">
        <v>5011</v>
      </c>
      <c r="G5" s="36">
        <f t="shared" si="0"/>
        <v>67648</v>
      </c>
      <c r="H5" s="37"/>
      <c r="J5" s="45"/>
    </row>
    <row r="6" spans="1:10" ht="26.25" customHeight="1" x14ac:dyDescent="0.2">
      <c r="A6" s="34">
        <v>5</v>
      </c>
      <c r="B6" s="46" t="s">
        <v>42</v>
      </c>
      <c r="C6" s="44">
        <v>45517</v>
      </c>
      <c r="D6" s="35" t="s">
        <v>22</v>
      </c>
      <c r="E6" s="36">
        <v>250548</v>
      </c>
      <c r="F6" s="36">
        <v>20044</v>
      </c>
      <c r="G6" s="36">
        <f t="shared" si="0"/>
        <v>270592</v>
      </c>
      <c r="H6" s="37"/>
      <c r="J6" s="45"/>
    </row>
    <row r="7" spans="1:10" ht="26.25" customHeight="1" x14ac:dyDescent="0.2">
      <c r="A7" s="34">
        <v>6</v>
      </c>
      <c r="B7" s="46" t="s">
        <v>43</v>
      </c>
      <c r="C7" s="44">
        <v>45517</v>
      </c>
      <c r="D7" s="35" t="s">
        <v>22</v>
      </c>
      <c r="E7" s="36">
        <v>62637</v>
      </c>
      <c r="F7" s="36">
        <v>5011</v>
      </c>
      <c r="G7" s="36">
        <f t="shared" ref="G7:G19" si="1">+E7+F7</f>
        <v>67648</v>
      </c>
      <c r="H7" s="37"/>
      <c r="J7" s="45"/>
    </row>
    <row r="8" spans="1:10" ht="26.25" customHeight="1" x14ac:dyDescent="0.2">
      <c r="A8" s="34">
        <v>7</v>
      </c>
      <c r="B8" s="46" t="s">
        <v>44</v>
      </c>
      <c r="C8" s="44">
        <v>45517</v>
      </c>
      <c r="D8" s="35" t="s">
        <v>22</v>
      </c>
      <c r="E8" s="36">
        <v>313185</v>
      </c>
      <c r="F8" s="36">
        <v>25055</v>
      </c>
      <c r="G8" s="36">
        <f t="shared" si="1"/>
        <v>338240</v>
      </c>
      <c r="H8" s="37"/>
      <c r="J8" s="45"/>
    </row>
    <row r="9" spans="1:10" ht="26.25" customHeight="1" x14ac:dyDescent="0.2">
      <c r="A9" s="34">
        <v>8</v>
      </c>
      <c r="B9" s="46" t="s">
        <v>45</v>
      </c>
      <c r="C9" s="44">
        <v>45518</v>
      </c>
      <c r="D9" s="35" t="s">
        <v>22</v>
      </c>
      <c r="E9" s="36">
        <v>62637</v>
      </c>
      <c r="F9" s="36">
        <v>5011</v>
      </c>
      <c r="G9" s="36">
        <f t="shared" si="1"/>
        <v>67648</v>
      </c>
      <c r="H9" s="37"/>
      <c r="J9" s="45"/>
    </row>
    <row r="10" spans="1:10" ht="26.25" customHeight="1" x14ac:dyDescent="0.2">
      <c r="A10" s="34">
        <v>9</v>
      </c>
      <c r="B10" s="46" t="s">
        <v>46</v>
      </c>
      <c r="C10" s="44">
        <v>45519</v>
      </c>
      <c r="D10" s="35" t="s">
        <v>27</v>
      </c>
      <c r="E10" s="36">
        <v>62637</v>
      </c>
      <c r="F10" s="36">
        <v>5011</v>
      </c>
      <c r="G10" s="36">
        <f t="shared" si="1"/>
        <v>67648</v>
      </c>
      <c r="H10" s="37"/>
      <c r="J10" s="45"/>
    </row>
    <row r="11" spans="1:10" ht="26.25" customHeight="1" x14ac:dyDescent="0.2">
      <c r="A11" s="34">
        <v>10</v>
      </c>
      <c r="B11" s="46" t="s">
        <v>47</v>
      </c>
      <c r="C11" s="44">
        <v>45519</v>
      </c>
      <c r="D11" s="35" t="s">
        <v>22</v>
      </c>
      <c r="E11" s="36">
        <v>62637</v>
      </c>
      <c r="F11" s="36">
        <v>5011</v>
      </c>
      <c r="G11" s="36">
        <f t="shared" si="1"/>
        <v>67648</v>
      </c>
      <c r="H11" s="37"/>
      <c r="J11" s="45"/>
    </row>
    <row r="12" spans="1:10" ht="26.25" customHeight="1" x14ac:dyDescent="0.2">
      <c r="A12" s="34">
        <v>11</v>
      </c>
      <c r="B12" s="46" t="s">
        <v>48</v>
      </c>
      <c r="C12" s="44">
        <v>45523</v>
      </c>
      <c r="D12" s="35" t="s">
        <v>22</v>
      </c>
      <c r="E12" s="36">
        <v>62637</v>
      </c>
      <c r="F12" s="36">
        <v>5011</v>
      </c>
      <c r="G12" s="36">
        <f t="shared" si="1"/>
        <v>67648</v>
      </c>
      <c r="H12" s="37"/>
      <c r="J12" s="45"/>
    </row>
    <row r="13" spans="1:10" ht="26.25" customHeight="1" x14ac:dyDescent="0.2">
      <c r="A13" s="34">
        <v>12</v>
      </c>
      <c r="B13" s="46" t="s">
        <v>49</v>
      </c>
      <c r="C13" s="44">
        <v>45526</v>
      </c>
      <c r="D13" s="35" t="s">
        <v>22</v>
      </c>
      <c r="E13" s="36">
        <v>438459</v>
      </c>
      <c r="F13" s="36">
        <v>35077</v>
      </c>
      <c r="G13" s="36">
        <f t="shared" si="1"/>
        <v>473536</v>
      </c>
      <c r="H13" s="37"/>
      <c r="J13" s="45"/>
    </row>
    <row r="14" spans="1:10" ht="26.25" customHeight="1" x14ac:dyDescent="0.2">
      <c r="A14" s="34">
        <v>13</v>
      </c>
      <c r="B14" s="46" t="s">
        <v>50</v>
      </c>
      <c r="C14" s="44">
        <v>45527</v>
      </c>
      <c r="D14" s="35" t="s">
        <v>24</v>
      </c>
      <c r="E14" s="36">
        <v>125274</v>
      </c>
      <c r="F14" s="36">
        <v>10022</v>
      </c>
      <c r="G14" s="36">
        <f t="shared" si="1"/>
        <v>135296</v>
      </c>
      <c r="H14" s="37"/>
      <c r="J14" s="45"/>
    </row>
    <row r="15" spans="1:10" ht="26.25" customHeight="1" x14ac:dyDescent="0.2">
      <c r="A15" s="34">
        <v>14</v>
      </c>
      <c r="B15" s="46" t="s">
        <v>51</v>
      </c>
      <c r="C15" s="44">
        <v>45527</v>
      </c>
      <c r="D15" s="35" t="s">
        <v>22</v>
      </c>
      <c r="E15" s="36">
        <v>62637</v>
      </c>
      <c r="F15" s="36">
        <v>5011</v>
      </c>
      <c r="G15" s="36">
        <f t="shared" si="1"/>
        <v>67648</v>
      </c>
      <c r="H15" s="37"/>
      <c r="J15" s="45"/>
    </row>
    <row r="16" spans="1:10" ht="26.25" customHeight="1" x14ac:dyDescent="0.2">
      <c r="A16" s="34">
        <v>15</v>
      </c>
      <c r="B16" s="46" t="s">
        <v>52</v>
      </c>
      <c r="C16" s="44">
        <v>45532</v>
      </c>
      <c r="D16" s="35" t="s">
        <v>23</v>
      </c>
      <c r="E16" s="36">
        <v>438459</v>
      </c>
      <c r="F16" s="36">
        <v>35077</v>
      </c>
      <c r="G16" s="36">
        <f t="shared" si="1"/>
        <v>473536</v>
      </c>
      <c r="H16" s="37"/>
      <c r="J16" s="45"/>
    </row>
    <row r="17" spans="1:10" ht="26.25" customHeight="1" x14ac:dyDescent="0.2">
      <c r="A17" s="34">
        <v>16</v>
      </c>
      <c r="B17" s="46" t="s">
        <v>53</v>
      </c>
      <c r="C17" s="44">
        <v>45534</v>
      </c>
      <c r="D17" s="35" t="s">
        <v>24</v>
      </c>
      <c r="E17" s="36">
        <v>62637</v>
      </c>
      <c r="F17" s="36">
        <v>5011</v>
      </c>
      <c r="G17" s="36">
        <f t="shared" si="1"/>
        <v>67648</v>
      </c>
      <c r="H17" s="37"/>
      <c r="J17" s="45"/>
    </row>
    <row r="18" spans="1:10" ht="26.25" customHeight="1" x14ac:dyDescent="0.2">
      <c r="A18" s="34">
        <v>17</v>
      </c>
      <c r="B18" s="46" t="s">
        <v>54</v>
      </c>
      <c r="C18" s="44">
        <v>45535</v>
      </c>
      <c r="D18" s="35" t="s">
        <v>33</v>
      </c>
      <c r="E18" s="36">
        <v>375822</v>
      </c>
      <c r="F18" s="36">
        <v>30066</v>
      </c>
      <c r="G18" s="36">
        <f t="shared" si="1"/>
        <v>405888</v>
      </c>
      <c r="H18" s="37"/>
      <c r="J18" s="45"/>
    </row>
    <row r="19" spans="1:10" ht="26.25" customHeight="1" x14ac:dyDescent="0.2">
      <c r="A19" s="34">
        <v>18</v>
      </c>
      <c r="B19" s="46" t="s">
        <v>55</v>
      </c>
      <c r="C19" s="44">
        <v>45535</v>
      </c>
      <c r="D19" s="35" t="s">
        <v>23</v>
      </c>
      <c r="E19" s="36">
        <v>62637</v>
      </c>
      <c r="F19" s="36">
        <v>5011</v>
      </c>
      <c r="G19" s="36">
        <f t="shared" si="1"/>
        <v>67648</v>
      </c>
      <c r="H19" s="37"/>
      <c r="J19" s="45"/>
    </row>
    <row r="20" spans="1:10" ht="26.25" customHeight="1" x14ac:dyDescent="0.2">
      <c r="A20" s="34">
        <v>19</v>
      </c>
      <c r="B20" s="46" t="s">
        <v>56</v>
      </c>
      <c r="C20" s="44">
        <v>45535</v>
      </c>
      <c r="D20" s="35" t="s">
        <v>25</v>
      </c>
      <c r="E20" s="36">
        <v>375822</v>
      </c>
      <c r="F20" s="36">
        <v>30066</v>
      </c>
      <c r="G20" s="36">
        <f t="shared" ref="G20:G21" si="2">+E20+F20</f>
        <v>405888</v>
      </c>
      <c r="H20" s="37"/>
      <c r="J20" s="45"/>
    </row>
    <row r="21" spans="1:10" ht="26.25" customHeight="1" x14ac:dyDescent="0.2">
      <c r="A21" s="34">
        <v>20</v>
      </c>
      <c r="B21" s="46" t="s">
        <v>57</v>
      </c>
      <c r="C21" s="44">
        <v>45535</v>
      </c>
      <c r="D21" s="35" t="s">
        <v>22</v>
      </c>
      <c r="E21" s="36">
        <v>250548</v>
      </c>
      <c r="F21" s="36">
        <v>20044</v>
      </c>
      <c r="G21" s="36">
        <f t="shared" si="2"/>
        <v>270592</v>
      </c>
      <c r="H21" s="37"/>
      <c r="J21" s="45"/>
    </row>
    <row r="22" spans="1:10" ht="26.25" customHeight="1" x14ac:dyDescent="0.2">
      <c r="A22" s="34">
        <v>21</v>
      </c>
      <c r="B22" s="46" t="s">
        <v>58</v>
      </c>
      <c r="C22" s="44">
        <v>45535</v>
      </c>
      <c r="D22" s="35" t="s">
        <v>22</v>
      </c>
      <c r="E22" s="36">
        <v>125274</v>
      </c>
      <c r="F22" s="36">
        <v>10022</v>
      </c>
      <c r="G22" s="36">
        <f t="shared" si="0"/>
        <v>135296</v>
      </c>
      <c r="H22" s="37"/>
      <c r="J22" s="45"/>
    </row>
    <row r="23" spans="1:10" ht="26.25" customHeight="1" x14ac:dyDescent="0.2">
      <c r="A23" s="34">
        <v>22</v>
      </c>
      <c r="B23" s="46" t="s">
        <v>59</v>
      </c>
      <c r="C23" s="44">
        <v>45535</v>
      </c>
      <c r="D23" s="35" t="s">
        <v>22</v>
      </c>
      <c r="E23" s="36">
        <v>250548</v>
      </c>
      <c r="F23" s="36">
        <v>20044</v>
      </c>
      <c r="G23" s="36">
        <f t="shared" si="0"/>
        <v>270592</v>
      </c>
      <c r="H23" s="37"/>
      <c r="J23" s="45"/>
    </row>
    <row r="24" spans="1:10" ht="18.75" customHeight="1" x14ac:dyDescent="0.2">
      <c r="A24" s="38"/>
      <c r="B24" s="38"/>
      <c r="C24" s="40"/>
      <c r="D24" s="59" t="s">
        <v>17</v>
      </c>
      <c r="E24" s="60"/>
      <c r="F24" s="61"/>
      <c r="G24" s="41">
        <f>SUM(G2:G23)</f>
        <v>4126528</v>
      </c>
      <c r="H24" s="39"/>
    </row>
    <row r="25" spans="1:10" ht="18.75" customHeight="1" x14ac:dyDescent="0.2">
      <c r="G25" s="33"/>
    </row>
    <row r="26" spans="1:10" ht="18.75" customHeight="1" x14ac:dyDescent="0.2">
      <c r="G26" s="33"/>
    </row>
    <row r="28" spans="1:10" ht="18.75" customHeight="1" x14ac:dyDescent="0.2">
      <c r="E28" s="45"/>
      <c r="F28" s="45"/>
    </row>
  </sheetData>
  <mergeCells count="1">
    <mergeCell ref="D24:F24"/>
  </mergeCells>
  <conditionalFormatting sqref="B2:B23">
    <cfRule type="duplicateValues" dxfId="2" priority="4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60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 t="s">
        <v>62</v>
      </c>
      <c r="C2" s="44">
        <v>45530</v>
      </c>
      <c r="D2" s="35" t="s">
        <v>22</v>
      </c>
      <c r="E2" s="35" t="s">
        <v>29</v>
      </c>
      <c r="F2" s="36">
        <v>316192</v>
      </c>
      <c r="G2" s="36">
        <v>25295</v>
      </c>
      <c r="H2" s="36">
        <f t="shared" ref="H2" si="0">+F2+G2</f>
        <v>341487</v>
      </c>
      <c r="I2" s="37"/>
    </row>
    <row r="3" spans="1:9" ht="21.75" customHeight="1" x14ac:dyDescent="0.2">
      <c r="A3" s="34">
        <v>2</v>
      </c>
      <c r="B3" s="46" t="s">
        <v>63</v>
      </c>
      <c r="C3" s="44">
        <v>45530</v>
      </c>
      <c r="D3" s="35" t="s">
        <v>22</v>
      </c>
      <c r="E3" s="35" t="s">
        <v>61</v>
      </c>
      <c r="F3" s="36">
        <v>800000</v>
      </c>
      <c r="G3" s="36">
        <v>64000</v>
      </c>
      <c r="H3" s="36">
        <f t="shared" ref="H3:H7" si="1">+F3+G3</f>
        <v>864000</v>
      </c>
      <c r="I3" s="37"/>
    </row>
    <row r="4" spans="1:9" ht="21.75" customHeight="1" x14ac:dyDescent="0.2">
      <c r="A4" s="34">
        <v>3</v>
      </c>
      <c r="B4" s="46" t="s">
        <v>64</v>
      </c>
      <c r="C4" s="44">
        <v>45530</v>
      </c>
      <c r="D4" s="35" t="s">
        <v>22</v>
      </c>
      <c r="E4" s="35" t="s">
        <v>30</v>
      </c>
      <c r="F4" s="36">
        <v>316192</v>
      </c>
      <c r="G4" s="36">
        <v>25295</v>
      </c>
      <c r="H4" s="36">
        <f t="shared" si="1"/>
        <v>341487</v>
      </c>
      <c r="I4" s="37"/>
    </row>
    <row r="5" spans="1:9" ht="21.75" customHeight="1" x14ac:dyDescent="0.2">
      <c r="A5" s="34">
        <v>4</v>
      </c>
      <c r="B5" s="46" t="s">
        <v>65</v>
      </c>
      <c r="C5" s="44">
        <v>45530</v>
      </c>
      <c r="D5" s="35" t="s">
        <v>22</v>
      </c>
      <c r="E5" s="35" t="s">
        <v>31</v>
      </c>
      <c r="F5" s="36">
        <v>316192</v>
      </c>
      <c r="G5" s="36">
        <v>25295</v>
      </c>
      <c r="H5" s="36">
        <f t="shared" si="1"/>
        <v>341487</v>
      </c>
      <c r="I5" s="37"/>
    </row>
    <row r="6" spans="1:9" ht="21.75" customHeight="1" x14ac:dyDescent="0.2">
      <c r="A6" s="34">
        <v>5</v>
      </c>
      <c r="B6" s="46" t="s">
        <v>66</v>
      </c>
      <c r="C6" s="44">
        <v>45530</v>
      </c>
      <c r="D6" s="35" t="s">
        <v>22</v>
      </c>
      <c r="E6" s="35" t="s">
        <v>32</v>
      </c>
      <c r="F6" s="36">
        <v>158096</v>
      </c>
      <c r="G6" s="36">
        <v>12648</v>
      </c>
      <c r="H6" s="36">
        <f t="shared" si="1"/>
        <v>170744</v>
      </c>
      <c r="I6" s="37"/>
    </row>
    <row r="7" spans="1:9" ht="21.75" customHeight="1" x14ac:dyDescent="0.2">
      <c r="A7" s="34">
        <v>6</v>
      </c>
      <c r="B7" s="46" t="s">
        <v>67</v>
      </c>
      <c r="C7" s="44">
        <v>45530</v>
      </c>
      <c r="D7" s="35" t="s">
        <v>22</v>
      </c>
      <c r="E7" s="35" t="s">
        <v>28</v>
      </c>
      <c r="F7" s="36">
        <v>316192</v>
      </c>
      <c r="G7" s="36">
        <v>25295</v>
      </c>
      <c r="H7" s="36">
        <f t="shared" si="1"/>
        <v>341487</v>
      </c>
      <c r="I7" s="37"/>
    </row>
    <row r="8" spans="1:9" ht="18.75" customHeight="1" x14ac:dyDescent="0.2">
      <c r="A8" s="38"/>
      <c r="B8" s="38"/>
      <c r="C8" s="40"/>
      <c r="D8" s="59" t="s">
        <v>17</v>
      </c>
      <c r="E8" s="60"/>
      <c r="F8" s="60"/>
      <c r="G8" s="61"/>
      <c r="H8" s="41">
        <f>SUM(H2:H7)</f>
        <v>2400692</v>
      </c>
      <c r="I8" s="39"/>
    </row>
    <row r="9" spans="1:9" ht="18.75" customHeight="1" x14ac:dyDescent="0.2">
      <c r="H9" s="33"/>
    </row>
    <row r="10" spans="1:9" ht="18.75" customHeight="1" x14ac:dyDescent="0.2">
      <c r="H10" s="50"/>
    </row>
    <row r="12" spans="1:9" ht="18.75" customHeight="1" x14ac:dyDescent="0.2">
      <c r="F12" s="45"/>
      <c r="G12" s="45"/>
    </row>
  </sheetData>
  <mergeCells count="1">
    <mergeCell ref="D8:G8"/>
  </mergeCells>
  <conditionalFormatting sqref="B2:B7">
    <cfRule type="duplicateValues" dxfId="1" priority="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2024-09-10T03:05:58Z</dcterms:modified>
</cp:coreProperties>
</file>