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done CÔNG NỢ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Tiết'!$A$1:$H$22</definedName>
    <definedName name="_xlnm._FilterDatabase" localSheetId="2" hidden="1">'Hàng trả'!$A$1:$H$1</definedName>
    <definedName name="_xlnm._FilterDatabase" localSheetId="3" hidden="1">'Hỗ trợ'!$A$1:$I$3</definedName>
    <definedName name="_xlnm.Print_Area" localSheetId="1">'Chi Tiết'!$A$1:$H$22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C3" i="16" l="1"/>
  <c r="G9" i="22" l="1"/>
  <c r="G3" i="22" l="1"/>
  <c r="G4" i="22"/>
  <c r="G5" i="22"/>
  <c r="G6" i="22"/>
  <c r="G7" i="22"/>
  <c r="G8" i="22"/>
  <c r="G10" i="22"/>
  <c r="F25" i="20" l="1"/>
  <c r="E25" i="20"/>
  <c r="G6" i="20"/>
  <c r="G7" i="20"/>
  <c r="G8" i="20"/>
  <c r="G9" i="20"/>
  <c r="G10" i="20"/>
  <c r="G11" i="20"/>
  <c r="G12" i="20"/>
  <c r="G13" i="20"/>
  <c r="G11" i="22" l="1"/>
  <c r="G12" i="22"/>
  <c r="G13" i="22"/>
  <c r="G14" i="22"/>
  <c r="G15" i="22"/>
  <c r="G16" i="22"/>
  <c r="G4" i="20"/>
  <c r="G5" i="20"/>
  <c r="G14" i="20"/>
  <c r="G15" i="20"/>
  <c r="G16" i="20"/>
  <c r="G17" i="20"/>
  <c r="G18" i="20"/>
  <c r="G19" i="20"/>
  <c r="G20" i="20"/>
  <c r="G21" i="20"/>
  <c r="G3" i="20" l="1"/>
  <c r="G2" i="20"/>
  <c r="H2" i="23"/>
  <c r="H3" i="23" s="1"/>
  <c r="G2" i="22"/>
  <c r="G17" i="22" l="1"/>
  <c r="G22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<sst xmlns="http://schemas.openxmlformats.org/spreadsheetml/2006/main" count="119" uniqueCount="68">
  <si>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</si>
  <si>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</si>
  <si>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</si>
  <si>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</si>
  <si>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</si>
  <si>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</si>
  <si>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</si>
  <si>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</si>
  <si>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</si>
  <si>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</si>
  <si>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</si>
  <si>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</si>
  <si>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</si>
  <si>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</si>
  <si>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</si>
  <si>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</si>
  <si>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</si>
  <si>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</si>
  <si>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</si>
  <si>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</si>
  <si>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</si>
  <si>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</si>
  <si>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</si>
  <si>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</si>
  <si>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</t>
  </si>
  <si>
    <t>CHI NHÁNH CÔNG TY TNHH VÒNG TRÒN ĐỎ TẠI CẦN THƠ</t>
  </si>
  <si>
    <t>CHI NHÁNH CÔNG TY TNHH VÒNG TRÒN ĐỎ TẠI TIỀN GIANG</t>
  </si>
  <si>
    <t>CHI NHÁNH CÔNG TY TNHH VÒNG TRÒN ĐỎ TẠI AN GIANG</t>
  </si>
  <si>
    <t>THEO DÕI CÔNG NỢ / CTY CIRCLEK MIỀN NAM - 31/03/2024</t>
  </si>
  <si>
    <t>Bảng kê hóa đơn tháng 03.2024</t>
  </si>
  <si>
    <t>Thanh toán tháng 03.2024</t>
  </si>
  <si>
    <t>00010541</t>
  </si>
  <si>
    <t>00010550</t>
  </si>
  <si>
    <t>00010687</t>
  </si>
  <si>
    <t>00010688</t>
  </si>
  <si>
    <t>00011239</t>
  </si>
  <si>
    <t>00011246</t>
  </si>
  <si>
    <t>00011516</t>
  </si>
  <si>
    <t>00011710</t>
  </si>
  <si>
    <t>00012623</t>
  </si>
  <si>
    <t>00012786</t>
  </si>
  <si>
    <t>00012872</t>
  </si>
  <si>
    <t>00013350</t>
  </si>
  <si>
    <t>00000182</t>
  </si>
  <si>
    <t>00000183</t>
  </si>
  <si>
    <t>00013575</t>
  </si>
  <si>
    <t>00013691</t>
  </si>
  <si>
    <t>00013748</t>
  </si>
  <si>
    <t>00013813</t>
  </si>
  <si>
    <t>00013822</t>
  </si>
  <si>
    <t>00014815</t>
  </si>
  <si>
    <t>00000052</t>
  </si>
  <si>
    <t>00000092</t>
  </si>
  <si>
    <t>00000042</t>
  </si>
  <si>
    <t>00004785</t>
  </si>
  <si>
    <t>00000068</t>
  </si>
  <si>
    <t>00005315</t>
  </si>
  <si>
    <t>00000206</t>
  </si>
  <si>
    <t>00000124</t>
  </si>
  <si>
    <t>00000062</t>
  </si>
  <si>
    <t>00000151</t>
  </si>
  <si>
    <t>00000152</t>
  </si>
  <si>
    <t>00006654</t>
  </si>
  <si>
    <t>00006655</t>
  </si>
  <si>
    <t>00006656</t>
  </si>
  <si>
    <t>00006657</t>
  </si>
  <si>
    <t>Phí hỗ trợ chiết khấu doanh số năm 2023 tại Miền Nam</t>
  </si>
  <si>
    <t>00000125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</si>
</sst>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4" sqref="C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28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f>38356402-2858352</f>
        <v>35498050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29</v>
      </c>
      <c r="C4" s="9">
        <v>12026304</v>
      </c>
      <c r="D4" s="9">
        <v>962108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12026304</v>
      </c>
      <c r="D6" s="15">
        <f>SUM(D4:D4)</f>
        <v>962108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2705920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2705920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3986940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3986940</v>
      </c>
      <c r="G12" s="18"/>
    </row>
    <row r="13" spans="1:11" ht="15.75" x14ac:dyDescent="0.25">
      <c r="A13" s="12"/>
      <c r="B13" s="21" t="s">
        <v>30</v>
      </c>
      <c r="C13" s="9"/>
      <c r="D13" s="9"/>
      <c r="E13" s="9"/>
      <c r="F13" s="10"/>
      <c r="G13" s="10">
        <v>18062008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18062008</v>
      </c>
      <c r="I15" s="47"/>
      <c r="J15" s="48"/>
    </row>
    <row r="16" spans="1:11" ht="21.75" customHeight="1" x14ac:dyDescent="0.3">
      <c r="A16" s="54" t="s">
        <v>21</v>
      </c>
      <c r="B16" s="55"/>
      <c r="C16" s="55"/>
      <c r="D16" s="55"/>
      <c r="E16" s="55"/>
      <c r="F16" s="56"/>
      <c r="G16" s="29">
        <f>C3+C6+D6-E9-F12-G15</f>
        <v>23731594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pane ySplit="1" topLeftCell="A18" activePane="bottomLeft" state="frozen"/>
      <selection pane="bottomLeft" activeCell="G22" sqref="G2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31</v>
      </c>
      <c r="C2" s="44">
        <v>45353</v>
      </c>
      <c r="D2" s="35" t="s">
        <v>25</v>
      </c>
      <c r="E2" s="36">
        <v>939555</v>
      </c>
      <c r="F2" s="36">
        <v>75164</v>
      </c>
      <c r="G2" s="36">
        <f>+E2+F2</f>
        <v>1014719</v>
      </c>
      <c r="H2" s="37"/>
    </row>
    <row r="3" spans="1:8" ht="26.25" customHeight="1" x14ac:dyDescent="0.2">
      <c r="A3" s="34">
        <v>2</v>
      </c>
      <c r="B3" s="46" t="s">
        <v>32</v>
      </c>
      <c r="C3" s="44">
        <v>45353</v>
      </c>
      <c r="D3" s="35" t="s">
        <v>22</v>
      </c>
      <c r="E3" s="36">
        <v>501096</v>
      </c>
      <c r="F3" s="36">
        <v>40088</v>
      </c>
      <c r="G3" s="36">
        <f t="shared" ref="G3" si="0">+E3+F3</f>
        <v>541184</v>
      </c>
      <c r="H3" s="37"/>
    </row>
    <row r="4" spans="1:8" ht="26.25" customHeight="1" x14ac:dyDescent="0.2">
      <c r="A4" s="34">
        <v>3</v>
      </c>
      <c r="B4" s="46" t="s">
        <v>33</v>
      </c>
      <c r="C4" s="44">
        <v>45357</v>
      </c>
      <c r="D4" s="35" t="s">
        <v>22</v>
      </c>
      <c r="E4" s="36">
        <v>501096</v>
      </c>
      <c r="F4" s="36">
        <v>40088</v>
      </c>
      <c r="G4" s="36">
        <f t="shared" ref="G4:G21" si="1">+E4+F4</f>
        <v>541184</v>
      </c>
      <c r="H4" s="37"/>
    </row>
    <row r="5" spans="1:8" ht="26.25" customHeight="1" x14ac:dyDescent="0.2">
      <c r="A5" s="34">
        <v>4</v>
      </c>
      <c r="B5" s="46" t="s">
        <v>34</v>
      </c>
      <c r="C5" s="44">
        <v>45357</v>
      </c>
      <c r="D5" s="35" t="s">
        <v>22</v>
      </c>
      <c r="E5" s="36">
        <v>501096</v>
      </c>
      <c r="F5" s="36">
        <v>40088</v>
      </c>
      <c r="G5" s="36">
        <f t="shared" si="1"/>
        <v>541184</v>
      </c>
      <c r="H5" s="37"/>
    </row>
    <row r="6" spans="1:8" ht="26.25" customHeight="1" x14ac:dyDescent="0.2">
      <c r="A6" s="34">
        <v>5</v>
      </c>
      <c r="B6" s="46" t="s">
        <v>35</v>
      </c>
      <c r="C6" s="44">
        <v>45359</v>
      </c>
      <c r="D6" s="35" t="s">
        <v>22</v>
      </c>
      <c r="E6" s="36">
        <v>501096</v>
      </c>
      <c r="F6" s="36">
        <v>40088</v>
      </c>
      <c r="G6" s="36">
        <f t="shared" ref="G6:G13" si="2">+E6+F6</f>
        <v>541184</v>
      </c>
      <c r="H6" s="37"/>
    </row>
    <row r="7" spans="1:8" ht="26.25" customHeight="1" x14ac:dyDescent="0.2">
      <c r="A7" s="34">
        <v>6</v>
      </c>
      <c r="B7" s="46" t="s">
        <v>36</v>
      </c>
      <c r="C7" s="44">
        <v>45359</v>
      </c>
      <c r="D7" s="35" t="s">
        <v>22</v>
      </c>
      <c r="E7" s="36">
        <v>501096</v>
      </c>
      <c r="F7" s="36">
        <v>40088</v>
      </c>
      <c r="G7" s="36">
        <f t="shared" si="2"/>
        <v>541184</v>
      </c>
      <c r="H7" s="37"/>
    </row>
    <row r="8" spans="1:8" ht="26.25" customHeight="1" x14ac:dyDescent="0.2">
      <c r="A8" s="34">
        <v>7</v>
      </c>
      <c r="B8" s="46" t="s">
        <v>37</v>
      </c>
      <c r="C8" s="44">
        <v>45360</v>
      </c>
      <c r="D8" s="35" t="s">
        <v>22</v>
      </c>
      <c r="E8" s="36">
        <v>501096</v>
      </c>
      <c r="F8" s="36">
        <v>40088</v>
      </c>
      <c r="G8" s="36">
        <f t="shared" si="2"/>
        <v>541184</v>
      </c>
      <c r="H8" s="37"/>
    </row>
    <row r="9" spans="1:8" ht="26.25" customHeight="1" x14ac:dyDescent="0.2">
      <c r="A9" s="34">
        <v>8</v>
      </c>
      <c r="B9" s="46" t="s">
        <v>38</v>
      </c>
      <c r="C9" s="44">
        <v>45364</v>
      </c>
      <c r="D9" s="35" t="s">
        <v>23</v>
      </c>
      <c r="E9" s="36">
        <v>501096</v>
      </c>
      <c r="F9" s="36">
        <v>40088</v>
      </c>
      <c r="G9" s="36">
        <f t="shared" si="2"/>
        <v>541184</v>
      </c>
      <c r="H9" s="37"/>
    </row>
    <row r="10" spans="1:8" ht="26.25" customHeight="1" x14ac:dyDescent="0.2">
      <c r="A10" s="34">
        <v>9</v>
      </c>
      <c r="B10" s="46" t="s">
        <v>39</v>
      </c>
      <c r="C10" s="44">
        <v>45367</v>
      </c>
      <c r="D10" s="35" t="s">
        <v>22</v>
      </c>
      <c r="E10" s="36">
        <v>501096</v>
      </c>
      <c r="F10" s="36">
        <v>40088</v>
      </c>
      <c r="G10" s="36">
        <f t="shared" si="2"/>
        <v>541184</v>
      </c>
      <c r="H10" s="37"/>
    </row>
    <row r="11" spans="1:8" ht="26.25" customHeight="1" x14ac:dyDescent="0.2">
      <c r="A11" s="34">
        <v>10</v>
      </c>
      <c r="B11" s="46" t="s">
        <v>40</v>
      </c>
      <c r="C11" s="44">
        <v>45371</v>
      </c>
      <c r="D11" s="35" t="s">
        <v>22</v>
      </c>
      <c r="E11" s="36">
        <v>626370</v>
      </c>
      <c r="F11" s="36">
        <v>50110</v>
      </c>
      <c r="G11" s="36">
        <f t="shared" si="2"/>
        <v>676480</v>
      </c>
      <c r="H11" s="37"/>
    </row>
    <row r="12" spans="1:8" ht="26.25" customHeight="1" x14ac:dyDescent="0.2">
      <c r="A12" s="34">
        <v>11</v>
      </c>
      <c r="B12" s="46" t="s">
        <v>41</v>
      </c>
      <c r="C12" s="44">
        <v>45372</v>
      </c>
      <c r="D12" s="35" t="s">
        <v>22</v>
      </c>
      <c r="E12" s="36">
        <v>626370</v>
      </c>
      <c r="F12" s="36">
        <v>50110</v>
      </c>
      <c r="G12" s="36">
        <f t="shared" si="2"/>
        <v>676480</v>
      </c>
      <c r="H12" s="37"/>
    </row>
    <row r="13" spans="1:8" ht="26.25" customHeight="1" x14ac:dyDescent="0.2">
      <c r="A13" s="34">
        <v>12</v>
      </c>
      <c r="B13" s="46" t="s">
        <v>42</v>
      </c>
      <c r="C13" s="44">
        <v>45372</v>
      </c>
      <c r="D13" s="35" t="s">
        <v>22</v>
      </c>
      <c r="E13" s="36">
        <v>501096</v>
      </c>
      <c r="F13" s="36">
        <v>40088</v>
      </c>
      <c r="G13" s="36">
        <f t="shared" si="2"/>
        <v>541184</v>
      </c>
      <c r="H13" s="37"/>
    </row>
    <row r="14" spans="1:8" ht="26.25" customHeight="1" x14ac:dyDescent="0.2">
      <c r="A14" s="34">
        <v>13</v>
      </c>
      <c r="B14" s="46" t="s">
        <v>43</v>
      </c>
      <c r="C14" s="44">
        <v>45374</v>
      </c>
      <c r="D14" s="35" t="s">
        <v>27</v>
      </c>
      <c r="E14" s="36">
        <v>939555</v>
      </c>
      <c r="F14" s="36">
        <v>75164</v>
      </c>
      <c r="G14" s="36">
        <f t="shared" si="1"/>
        <v>1014719</v>
      </c>
      <c r="H14" s="37"/>
    </row>
    <row r="15" spans="1:8" ht="26.25" customHeight="1" x14ac:dyDescent="0.2">
      <c r="A15" s="34">
        <v>14</v>
      </c>
      <c r="B15" s="46" t="s">
        <v>44</v>
      </c>
      <c r="C15" s="44">
        <v>45374</v>
      </c>
      <c r="D15" s="35" t="s">
        <v>22</v>
      </c>
      <c r="E15" s="36">
        <v>501096</v>
      </c>
      <c r="F15" s="36">
        <v>40088</v>
      </c>
      <c r="G15" s="36">
        <f t="shared" si="1"/>
        <v>541184</v>
      </c>
      <c r="H15" s="37"/>
    </row>
    <row r="16" spans="1:8" ht="26.25" customHeight="1" x14ac:dyDescent="0.2">
      <c r="A16" s="34">
        <v>15</v>
      </c>
      <c r="B16" s="46" t="s">
        <v>45</v>
      </c>
      <c r="C16" s="44">
        <v>45374</v>
      </c>
      <c r="D16" s="35" t="s">
        <v>22</v>
      </c>
      <c r="E16" s="36">
        <v>501096</v>
      </c>
      <c r="F16" s="36">
        <v>40088</v>
      </c>
      <c r="G16" s="36">
        <f t="shared" si="1"/>
        <v>541184</v>
      </c>
      <c r="H16" s="37"/>
    </row>
    <row r="17" spans="1:8" ht="26.25" customHeight="1" x14ac:dyDescent="0.2">
      <c r="A17" s="34">
        <v>16</v>
      </c>
      <c r="B17" s="46" t="s">
        <v>46</v>
      </c>
      <c r="C17" s="44">
        <v>45377</v>
      </c>
      <c r="D17" s="35" t="s">
        <v>22</v>
      </c>
      <c r="E17" s="36">
        <v>501096</v>
      </c>
      <c r="F17" s="36">
        <v>40088</v>
      </c>
      <c r="G17" s="36">
        <f t="shared" si="1"/>
        <v>541184</v>
      </c>
      <c r="H17" s="37"/>
    </row>
    <row r="18" spans="1:8" ht="26.25" customHeight="1" x14ac:dyDescent="0.2">
      <c r="A18" s="34">
        <v>17</v>
      </c>
      <c r="B18" s="46" t="s">
        <v>47</v>
      </c>
      <c r="C18" s="44">
        <v>45378</v>
      </c>
      <c r="D18" s="35" t="s">
        <v>22</v>
      </c>
      <c r="E18" s="36">
        <v>501096</v>
      </c>
      <c r="F18" s="36">
        <v>40088</v>
      </c>
      <c r="G18" s="36">
        <f t="shared" si="1"/>
        <v>541184</v>
      </c>
      <c r="H18" s="37"/>
    </row>
    <row r="19" spans="1:8" ht="26.25" customHeight="1" x14ac:dyDescent="0.2">
      <c r="A19" s="34">
        <v>18</v>
      </c>
      <c r="B19" s="46" t="s">
        <v>48</v>
      </c>
      <c r="C19" s="44">
        <v>45379</v>
      </c>
      <c r="D19" s="35" t="s">
        <v>22</v>
      </c>
      <c r="E19" s="36">
        <v>501096</v>
      </c>
      <c r="F19" s="36">
        <v>40088</v>
      </c>
      <c r="G19" s="36">
        <f t="shared" si="1"/>
        <v>541184</v>
      </c>
      <c r="H19" s="37"/>
    </row>
    <row r="20" spans="1:8" ht="26.25" customHeight="1" x14ac:dyDescent="0.2">
      <c r="A20" s="34">
        <v>19</v>
      </c>
      <c r="B20" s="46" t="s">
        <v>49</v>
      </c>
      <c r="C20" s="44">
        <v>45379</v>
      </c>
      <c r="D20" s="35" t="s">
        <v>25</v>
      </c>
      <c r="E20" s="36">
        <v>939555</v>
      </c>
      <c r="F20" s="36">
        <v>75164</v>
      </c>
      <c r="G20" s="36">
        <f t="shared" si="1"/>
        <v>1014719</v>
      </c>
      <c r="H20" s="37"/>
    </row>
    <row r="21" spans="1:8" ht="26.25" customHeight="1" x14ac:dyDescent="0.2">
      <c r="A21" s="34">
        <v>20</v>
      </c>
      <c r="B21" s="46" t="s">
        <v>50</v>
      </c>
      <c r="C21" s="44">
        <v>45381</v>
      </c>
      <c r="D21" s="35" t="s">
        <v>26</v>
      </c>
      <c r="E21" s="36">
        <v>939555</v>
      </c>
      <c r="F21" s="36">
        <v>75164</v>
      </c>
      <c r="G21" s="36">
        <f t="shared" si="1"/>
        <v>1014719</v>
      </c>
      <c r="H21" s="37"/>
    </row>
    <row r="22" spans="1:8" ht="18.75" customHeight="1" x14ac:dyDescent="0.2">
      <c r="A22" s="38"/>
      <c r="B22" s="38"/>
      <c r="C22" s="40"/>
      <c r="D22" s="59" t="s">
        <v>17</v>
      </c>
      <c r="E22" s="60"/>
      <c r="F22" s="61"/>
      <c r="G22" s="41">
        <f>SUM(G2:G21)</f>
        <v>12988412</v>
      </c>
      <c r="H22" s="39"/>
    </row>
    <row r="23" spans="1:8" ht="18.75" customHeight="1" x14ac:dyDescent="0.2">
      <c r="G23" s="33"/>
    </row>
    <row r="24" spans="1:8" ht="18.75" customHeight="1" x14ac:dyDescent="0.2">
      <c r="E24" s="45"/>
      <c r="F24" s="45"/>
      <c r="G24" s="33"/>
    </row>
    <row r="25" spans="1:8" ht="18.75" customHeight="1" x14ac:dyDescent="0.2">
      <c r="E25" s="45">
        <f>+SUM(E2:E21)</f>
        <v>12026304</v>
      </c>
      <c r="F25" s="45">
        <f>+SUM(F2:F21)</f>
        <v>962108</v>
      </c>
    </row>
    <row r="26" spans="1:8" ht="18.75" customHeight="1" x14ac:dyDescent="0.2">
      <c r="E26" s="45"/>
      <c r="F26" s="45"/>
    </row>
  </sheetData>
  <mergeCells count="1">
    <mergeCell ref="D22:F22"/>
  </mergeCells>
  <conditionalFormatting sqref="B2">
    <cfRule type="duplicateValues" dxfId="3" priority="1"/>
  </conditionalFormatting>
  <conditionalFormatting sqref="B3:B21">
    <cfRule type="duplicateValues" dxfId="2" priority="3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ySplit="1" topLeftCell="A6" activePane="bottomLeft" state="frozen"/>
      <selection pane="bottomLeft" activeCell="G17" sqref="G17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51</v>
      </c>
      <c r="C2" s="44">
        <v>45363</v>
      </c>
      <c r="D2" s="35" t="s">
        <v>24</v>
      </c>
      <c r="E2" s="36">
        <v>187911</v>
      </c>
      <c r="F2" s="36">
        <v>15033</v>
      </c>
      <c r="G2" s="36">
        <f>+E2+F2</f>
        <v>202944</v>
      </c>
      <c r="H2" s="37"/>
      <c r="J2" s="45"/>
    </row>
    <row r="3" spans="1:10" ht="26.25" customHeight="1" x14ac:dyDescent="0.2">
      <c r="A3" s="34">
        <v>2</v>
      </c>
      <c r="B3" s="46" t="s">
        <v>52</v>
      </c>
      <c r="C3" s="44">
        <v>45369</v>
      </c>
      <c r="D3" s="35" t="s">
        <v>25</v>
      </c>
      <c r="E3" s="36">
        <v>125274</v>
      </c>
      <c r="F3" s="36">
        <v>10022</v>
      </c>
      <c r="G3" s="36">
        <f t="shared" ref="G3:G10" si="0">+E3+F3</f>
        <v>135296</v>
      </c>
      <c r="H3" s="37"/>
      <c r="J3" s="45"/>
    </row>
    <row r="4" spans="1:10" ht="26.25" customHeight="1" x14ac:dyDescent="0.2">
      <c r="A4" s="34">
        <v>3</v>
      </c>
      <c r="B4" s="46" t="s">
        <v>53</v>
      </c>
      <c r="C4" s="44">
        <v>45371</v>
      </c>
      <c r="D4" s="35" t="s">
        <v>23</v>
      </c>
      <c r="E4" s="36">
        <v>187911</v>
      </c>
      <c r="F4" s="36">
        <v>15033</v>
      </c>
      <c r="G4" s="36">
        <f t="shared" si="0"/>
        <v>202944</v>
      </c>
      <c r="H4" s="37"/>
      <c r="J4" s="45"/>
    </row>
    <row r="5" spans="1:10" ht="26.25" customHeight="1" x14ac:dyDescent="0.2">
      <c r="A5" s="34">
        <v>4</v>
      </c>
      <c r="B5" s="46" t="s">
        <v>54</v>
      </c>
      <c r="C5" s="44">
        <v>45371</v>
      </c>
      <c r="D5" s="35" t="s">
        <v>22</v>
      </c>
      <c r="E5" s="36">
        <v>313185</v>
      </c>
      <c r="F5" s="36">
        <v>25055</v>
      </c>
      <c r="G5" s="36">
        <f t="shared" si="0"/>
        <v>338240</v>
      </c>
      <c r="H5" s="37"/>
      <c r="J5" s="45"/>
    </row>
    <row r="6" spans="1:10" ht="26.25" customHeight="1" x14ac:dyDescent="0.2">
      <c r="A6" s="34">
        <v>5</v>
      </c>
      <c r="B6" s="46" t="s">
        <v>55</v>
      </c>
      <c r="C6" s="44">
        <v>45373</v>
      </c>
      <c r="D6" s="35" t="s">
        <v>24</v>
      </c>
      <c r="E6" s="36">
        <v>375822</v>
      </c>
      <c r="F6" s="36">
        <v>30066</v>
      </c>
      <c r="G6" s="36">
        <f t="shared" si="0"/>
        <v>405888</v>
      </c>
      <c r="H6" s="37"/>
      <c r="J6" s="45"/>
    </row>
    <row r="7" spans="1:10" ht="26.25" customHeight="1" x14ac:dyDescent="0.2">
      <c r="A7" s="34">
        <v>6</v>
      </c>
      <c r="B7" s="46" t="s">
        <v>56</v>
      </c>
      <c r="C7" s="44">
        <v>45373</v>
      </c>
      <c r="D7" s="35" t="s">
        <v>22</v>
      </c>
      <c r="E7" s="36">
        <v>125274</v>
      </c>
      <c r="F7" s="36">
        <v>10022</v>
      </c>
      <c r="G7" s="36">
        <f t="shared" si="0"/>
        <v>135296</v>
      </c>
      <c r="H7" s="37"/>
      <c r="J7" s="45"/>
    </row>
    <row r="8" spans="1:10" ht="26.25" customHeight="1" x14ac:dyDescent="0.2">
      <c r="A8" s="34">
        <v>7</v>
      </c>
      <c r="B8" s="46" t="s">
        <v>58</v>
      </c>
      <c r="C8" s="44">
        <v>45378</v>
      </c>
      <c r="D8" s="35" t="s">
        <v>25</v>
      </c>
      <c r="E8" s="36">
        <v>62637</v>
      </c>
      <c r="F8" s="36">
        <v>5011</v>
      </c>
      <c r="G8" s="36">
        <f t="shared" si="0"/>
        <v>67648</v>
      </c>
      <c r="H8" s="37"/>
      <c r="J8" s="45"/>
    </row>
    <row r="9" spans="1:10" ht="26.25" customHeight="1" x14ac:dyDescent="0.2">
      <c r="A9" s="34">
        <v>8</v>
      </c>
      <c r="B9" s="46" t="s">
        <v>67</v>
      </c>
      <c r="C9" s="44">
        <v>45378</v>
      </c>
      <c r="D9" s="35" t="s">
        <v>25</v>
      </c>
      <c r="E9" s="36">
        <v>125274</v>
      </c>
      <c r="F9" s="36">
        <v>10022</v>
      </c>
      <c r="G9" s="36">
        <f t="shared" si="0"/>
        <v>135296</v>
      </c>
      <c r="H9" s="37"/>
      <c r="J9" s="45"/>
    </row>
    <row r="10" spans="1:10" ht="26.25" customHeight="1" x14ac:dyDescent="0.2">
      <c r="A10" s="34">
        <v>9</v>
      </c>
      <c r="B10" s="46" t="s">
        <v>59</v>
      </c>
      <c r="C10" s="44">
        <v>45382</v>
      </c>
      <c r="D10" s="35" t="s">
        <v>23</v>
      </c>
      <c r="E10" s="36">
        <v>125274</v>
      </c>
      <c r="F10" s="36">
        <v>10022</v>
      </c>
      <c r="G10" s="36">
        <f t="shared" si="0"/>
        <v>135296</v>
      </c>
      <c r="H10" s="37"/>
      <c r="J10" s="45"/>
    </row>
    <row r="11" spans="1:10" ht="26.25" customHeight="1" x14ac:dyDescent="0.2">
      <c r="A11" s="34">
        <v>10</v>
      </c>
      <c r="B11" s="46" t="s">
        <v>60</v>
      </c>
      <c r="C11" s="44">
        <v>45382</v>
      </c>
      <c r="D11" s="35" t="s">
        <v>25</v>
      </c>
      <c r="E11" s="36">
        <v>125274</v>
      </c>
      <c r="F11" s="36">
        <v>10022</v>
      </c>
      <c r="G11" s="36">
        <f t="shared" ref="G11:G16" si="1">+E11+F11</f>
        <v>135296</v>
      </c>
      <c r="H11" s="37"/>
      <c r="J11" s="45"/>
    </row>
    <row r="12" spans="1:10" ht="26.25" customHeight="1" x14ac:dyDescent="0.2">
      <c r="A12" s="34">
        <v>11</v>
      </c>
      <c r="B12" s="46" t="s">
        <v>61</v>
      </c>
      <c r="C12" s="44">
        <v>45382</v>
      </c>
      <c r="D12" s="35" t="s">
        <v>25</v>
      </c>
      <c r="E12" s="36">
        <v>313185</v>
      </c>
      <c r="F12" s="36">
        <v>25055</v>
      </c>
      <c r="G12" s="36">
        <f t="shared" si="1"/>
        <v>338240</v>
      </c>
      <c r="H12" s="37"/>
      <c r="J12" s="45"/>
    </row>
    <row r="13" spans="1:10" ht="26.25" customHeight="1" x14ac:dyDescent="0.2">
      <c r="A13" s="34">
        <v>12</v>
      </c>
      <c r="B13" s="46" t="s">
        <v>62</v>
      </c>
      <c r="C13" s="44">
        <v>45382</v>
      </c>
      <c r="D13" s="35" t="s">
        <v>22</v>
      </c>
      <c r="E13" s="36">
        <v>62637</v>
      </c>
      <c r="F13" s="36">
        <v>5011</v>
      </c>
      <c r="G13" s="36">
        <f t="shared" si="1"/>
        <v>67648</v>
      </c>
      <c r="H13" s="37"/>
      <c r="J13" s="45"/>
    </row>
    <row r="14" spans="1:10" ht="26.25" customHeight="1" x14ac:dyDescent="0.2">
      <c r="A14" s="34">
        <v>13</v>
      </c>
      <c r="B14" s="46" t="s">
        <v>63</v>
      </c>
      <c r="C14" s="44">
        <v>45382</v>
      </c>
      <c r="D14" s="35" t="s">
        <v>22</v>
      </c>
      <c r="E14" s="36">
        <v>125274</v>
      </c>
      <c r="F14" s="36">
        <v>10022</v>
      </c>
      <c r="G14" s="36">
        <f t="shared" si="1"/>
        <v>135296</v>
      </c>
      <c r="H14" s="37"/>
      <c r="J14" s="45"/>
    </row>
    <row r="15" spans="1:10" ht="26.25" customHeight="1" x14ac:dyDescent="0.2">
      <c r="A15" s="34">
        <v>14</v>
      </c>
      <c r="B15" s="46" t="s">
        <v>64</v>
      </c>
      <c r="C15" s="44">
        <v>45382</v>
      </c>
      <c r="D15" s="35" t="s">
        <v>22</v>
      </c>
      <c r="E15" s="36">
        <v>187911</v>
      </c>
      <c r="F15" s="36">
        <v>15033</v>
      </c>
      <c r="G15" s="36">
        <f t="shared" si="1"/>
        <v>202944</v>
      </c>
      <c r="H15" s="37"/>
      <c r="J15" s="45"/>
    </row>
    <row r="16" spans="1:10" ht="26.25" customHeight="1" x14ac:dyDescent="0.2">
      <c r="A16" s="34">
        <v>15</v>
      </c>
      <c r="B16" s="46" t="s">
        <v>65</v>
      </c>
      <c r="C16" s="44">
        <v>45382</v>
      </c>
      <c r="D16" s="35" t="s">
        <v>22</v>
      </c>
      <c r="E16" s="36">
        <v>62637</v>
      </c>
      <c r="F16" s="36">
        <v>5011</v>
      </c>
      <c r="G16" s="36">
        <f t="shared" si="1"/>
        <v>67648</v>
      </c>
      <c r="H16" s="37"/>
      <c r="J16" s="45"/>
    </row>
    <row r="17" spans="1:8" ht="18.75" customHeight="1" x14ac:dyDescent="0.2">
      <c r="A17" s="38"/>
      <c r="B17" s="38"/>
      <c r="C17" s="40"/>
      <c r="D17" s="59" t="s">
        <v>17</v>
      </c>
      <c r="E17" s="60"/>
      <c r="F17" s="61"/>
      <c r="G17" s="41">
        <f>SUM(G2:G16)</f>
        <v>2705920</v>
      </c>
      <c r="H17" s="39"/>
    </row>
    <row r="18" spans="1:8" ht="18.75" customHeight="1" x14ac:dyDescent="0.2">
      <c r="G18" s="33"/>
    </row>
    <row r="19" spans="1:8" ht="18.75" customHeight="1" x14ac:dyDescent="0.2">
      <c r="G19" s="33"/>
    </row>
    <row r="21" spans="1:8" ht="18.75" customHeight="1" x14ac:dyDescent="0.2">
      <c r="E21" s="45"/>
      <c r="F21" s="45"/>
    </row>
  </sheetData>
  <autoFilter ref="A1:H1"/>
  <mergeCells count="1">
    <mergeCell ref="D17:F17"/>
  </mergeCells>
  <conditionalFormatting sqref="B2:B16">
    <cfRule type="duplicateValues" dxfId="1" priority="3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workbookViewId="0">
      <pane ySplit="1" topLeftCell="A2" activePane="bottomLeft" state="frozen"/>
      <selection pane="bottomLeft" activeCell="H2" sqref="H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 t="s">
        <v>57</v>
      </c>
      <c r="C2" s="44">
        <v>45376</v>
      </c>
      <c r="D2" s="35" t="s">
        <v>22</v>
      </c>
      <c r="E2" s="35" t="s">
        <v>66</v>
      </c>
      <c r="F2" s="36">
        <v>3691611</v>
      </c>
      <c r="G2" s="36">
        <v>295329</v>
      </c>
      <c r="H2" s="36">
        <f t="shared" ref="H2" si="0">+F2+G2</f>
        <v>3986940</v>
      </c>
      <c r="I2" s="37"/>
    </row>
    <row r="3" spans="1:9" ht="18.75" customHeight="1" x14ac:dyDescent="0.2">
      <c r="A3" s="38"/>
      <c r="B3" s="38"/>
      <c r="C3" s="40"/>
      <c r="D3" s="59" t="s">
        <v>17</v>
      </c>
      <c r="E3" s="60"/>
      <c r="F3" s="60"/>
      <c r="G3" s="61"/>
      <c r="H3" s="41">
        <f>SUM(H2:H2)</f>
        <v>3986940</v>
      </c>
      <c r="I3" s="39"/>
    </row>
    <row r="4" spans="1:9" ht="18.75" customHeight="1" x14ac:dyDescent="0.2">
      <c r="H4" s="33"/>
    </row>
    <row r="5" spans="1:9" ht="18.75" customHeight="1" x14ac:dyDescent="0.2">
      <c r="H5" s="50"/>
    </row>
    <row r="7" spans="1:9" ht="18.75" customHeight="1" x14ac:dyDescent="0.2">
      <c r="F7" s="45"/>
      <c r="G7" s="45"/>
    </row>
  </sheetData>
  <mergeCells count="1">
    <mergeCell ref="D3:G3"/>
  </mergeCells>
  <conditionalFormatting sqref="B2">
    <cfRule type="duplicateValues" dxfId="0" priority="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2024-07-22T09:19:24Z</dcterms:modified>
</cp:coreProperties>
</file>