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CIRCLEK\CIRCLEK MIỀN NAM\done CÔNG NỢ\"/>
    </mc:Choice>
  </mc:AlternateContent>
  <bookViews>
    <workbookView xWindow="-120" yWindow="-120" windowWidth="24240" windowHeight="13140"/>
  </bookViews>
  <sheets>
    <sheet name="Tổng " sheetId="16" r:id="rId1"/>
    <sheet name="Chi Tiết" sheetId="20" r:id="rId2"/>
    <sheet name="Hàng trả" sheetId="22" r:id="rId3"/>
    <sheet name="Hỗ trợ" sheetId="23" r:id="rId4"/>
  </sheets>
  <definedNames>
    <definedName name="_xlnm._FilterDatabase" localSheetId="1" hidden="1">'Chi Tiết'!$A$1:$H$26</definedName>
    <definedName name="_xlnm._FilterDatabase" localSheetId="2" hidden="1">'Hàng trả'!#REF!</definedName>
    <definedName name="_xlnm._FilterDatabase" localSheetId="3" hidden="1">'Hỗ trợ'!$A$1:$I$8</definedName>
    <definedName name="_xlnm.Print_Area" localSheetId="1">'Chi Tiết'!$A$1:$H$26</definedName>
    <definedName name="_xlnm.Print_Titles" localSheetId="1">'Chi Tiết'!$1:$1</definedName>
  </definedNames>
  <calcPr calcId="162913"/>
</workbook>
</file>

<file path=xl/calcChain.xml><?xml version="1.0" encoding="utf-8"?>
<calcChain xmlns="http://schemas.openxmlformats.org/spreadsheetml/2006/main">
  <c r="C3" i="16" l="1"/>
  <c r="H3" i="23" l="1"/>
  <c r="H4" i="23"/>
  <c r="H5" i="23"/>
  <c r="H6" i="23"/>
  <c r="H7" i="23"/>
  <c r="G3" i="22"/>
  <c r="G4" i="22"/>
  <c r="G5" i="22"/>
  <c r="G6" i="22"/>
  <c r="G7" i="22"/>
  <c r="G8" i="22"/>
  <c r="G9" i="22"/>
  <c r="G10" i="22"/>
  <c r="G11" i="22"/>
  <c r="G12" i="22"/>
  <c r="G13" i="22"/>
  <c r="G19" i="20"/>
  <c r="G20" i="20"/>
  <c r="G21" i="20"/>
  <c r="G22" i="20"/>
  <c r="G23" i="20"/>
  <c r="G24" i="20"/>
  <c r="G25" i="20"/>
  <c r="G4" i="20"/>
  <c r="G5" i="20"/>
  <c r="G6" i="20"/>
  <c r="G7" i="20"/>
  <c r="G8" i="20"/>
  <c r="G9" i="20"/>
  <c r="G10" i="20"/>
  <c r="G11" i="20"/>
  <c r="G12" i="20"/>
  <c r="G13" i="20"/>
  <c r="G14" i="20"/>
  <c r="G15" i="20"/>
  <c r="G16" i="20"/>
  <c r="G17" i="20"/>
  <c r="G18" i="20"/>
  <c r="G3" i="20" l="1"/>
  <c r="G2" i="20"/>
  <c r="H2" i="23"/>
  <c r="H8" i="23" s="1"/>
  <c r="G2" i="22"/>
  <c r="G14" i="22" l="1"/>
  <c r="G26" i="20" l="1"/>
  <c r="F12" i="16" l="1"/>
  <c r="G15" i="16"/>
  <c r="E9" i="16"/>
  <c r="D6" i="16" l="1"/>
  <c r="C6" i="16" l="1"/>
  <c r="G16" i="16" s="1"/>
</calcChain>
</file>

<file path=xl/sharedStrings.xml><?xml version="1.0" encoding="utf-8"?>
<sst xmlns="http://schemas.openxmlformats.org/spreadsheetml/2006/main" count="136" uniqueCount="78">
  <si>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</si>
  <si>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</si>
  <si>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</si>
  <si>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</si>
  <si>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</si>
  <si>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</si>
  <si>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</si>
  <si>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</si>
  <si>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</si>
  <si>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</si>
  <si>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Ngày hóa đơn</t>
  </si>
  <si>
    <t>Số hóa đơn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</si>
  <si>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</si>
  <si>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</si>
  <si>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</si>
  <si>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</si>
  <si>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</si>
  <si>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</si>
  <si>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Tổng các khoản giảm trừ</t>
  </si>
  <si>
    <t>Số tiền khách đã thanh toán</t>
  </si>
  <si>
    <t>Hàng trả</t>
  </si>
  <si>
    <t>Bảng kê hóa đơn tháng 01.2024</t>
  </si>
  <si>
    <t>Thanh toán tháng 01.2024</t>
  </si>
  <si>
    <t>Phí hỗ trợ tiền điện</t>
  </si>
  <si>
    <t>Phí hỗ trợ trưng bày</t>
  </si>
  <si>
    <t xml:space="preserve">Phí hỗ trợ bán hàng </t>
  </si>
  <si>
    <t>Phí hỗ trợ trao đổi dữ liệu điện</t>
  </si>
  <si>
    <t>Phí hỗ trợ kiểm tra an toàn vệ sinh thực phẩm</t>
  </si>
  <si>
    <t>Phí hỗ trợ khai trương cửa hàng</t>
  </si>
  <si>
    <t>THEO DÕI CÔNG NỢ / CTY CIRCLEK MIỀN NAM - 31/01/2024</t>
  </si>
  <si>
    <t>Dư nợ phải thu CIRCLEK MIỀN NAM</t>
  </si>
  <si>
    <t>00002647</t>
  </si>
  <si>
    <t>00002687</t>
  </si>
  <si>
    <t>00002706</t>
  </si>
  <si>
    <t>00002850</t>
  </si>
  <si>
    <t>00002989</t>
  </si>
  <si>
    <t>00003480</t>
  </si>
  <si>
    <t>00003481</t>
  </si>
  <si>
    <t>00003503</t>
  </si>
  <si>
    <t>00003516</t>
  </si>
  <si>
    <t>00003517</t>
  </si>
  <si>
    <t>00003686</t>
  </si>
  <si>
    <t>00003980</t>
  </si>
  <si>
    <t>00003981</t>
  </si>
  <si>
    <t>00004081</t>
  </si>
  <si>
    <t>00004286</t>
  </si>
  <si>
    <t>00004287</t>
  </si>
  <si>
    <t>00004379</t>
  </si>
  <si>
    <t>00004380</t>
  </si>
  <si>
    <t>00005692</t>
  </si>
  <si>
    <t>00005693</t>
  </si>
  <si>
    <t>00005694</t>
  </si>
  <si>
    <t>00005982</t>
  </si>
  <si>
    <t>00006081</t>
  </si>
  <si>
    <t>00006082</t>
  </si>
  <si>
    <t>CÔNG TY TNHH VÒNG TRÒN ĐỎ</t>
  </si>
  <si>
    <t>CHI NHÁNH CÔNG TY TNHH VÒNG TRÒN ĐỎ TẠI ĐỒNG NAI</t>
  </si>
  <si>
    <t>CHI NHÁNH CÔNG TY TNHH VÒNG TRÒN ĐỎ</t>
  </si>
  <si>
    <t>CHI NHÁNH CÔNG TY TNHH VÒNG TRÒN ĐỎ TẠI CẦN THƠ</t>
  </si>
  <si>
    <t>CHI NHÁNH CÔNG TY TNHH VÒNG TRÒN ĐỎ TẠI TIỀN GIANG</t>
  </si>
  <si>
    <t>CHI NHÁNH CÔNG TY TNHH VÒNG TRÒN ĐỎ TẠI AN GIANG</t>
  </si>
  <si>
    <t>00000073</t>
  </si>
  <si>
    <t>00000001</t>
  </si>
  <si>
    <t>00000002</t>
  </si>
  <si>
    <t>00000097</t>
  </si>
  <si>
    <t>00000098</t>
  </si>
  <si>
    <t>00000005</t>
  </si>
  <si>
    <t>00000285</t>
  </si>
  <si>
    <t>00000286</t>
  </si>
  <si>
    <t>00002216</t>
  </si>
  <si>
    <t>00002217</t>
  </si>
  <si>
    <t>00002432</t>
  </si>
  <si>
    <t>268</t>
  </si>
  <si>
    <t>291</t>
  </si>
  <si>
    <t>308</t>
  </si>
  <si>
    <t>310</t>
  </si>
  <si>
    <t>330</t>
  </si>
  <si>
    <t>335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</si>
</sst>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165" fontId="2" fillId="0" borderId="0" xfId="0" applyNumberFormat="1" applyFont="1"/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37" fontId="12" fillId="0" borderId="1" xfId="0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5" fontId="11" fillId="0" borderId="1" xfId="1" applyNumberFormat="1" applyFont="1" applyBorder="1"/>
    <xf numFmtId="166" fontId="11" fillId="0" borderId="1" xfId="0" applyNumberFormat="1" applyFont="1" applyBorder="1" applyAlignment="1">
      <alignment horizontal="center"/>
    </xf>
    <xf numFmtId="165" fontId="13" fillId="0" borderId="1" xfId="0" applyNumberFormat="1" applyFont="1" applyBorder="1" applyAlignment="1">
      <alignment vertical="center"/>
    </xf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37" fontId="11" fillId="0" borderId="0" xfId="0" applyNumberFormat="1" applyFont="1"/>
    <xf numFmtId="0" fontId="12" fillId="0" borderId="1" xfId="0" quotePrefix="1" applyFont="1" applyBorder="1" applyAlignment="1">
      <alignment vertical="center" wrapText="1"/>
    </xf>
    <xf numFmtId="165" fontId="0" fillId="0" borderId="0" xfId="1" applyNumberFormat="1" applyFont="1"/>
    <xf numFmtId="165" fontId="0" fillId="0" borderId="0" xfId="0" applyNumberFormat="1"/>
    <xf numFmtId="165" fontId="2" fillId="0" borderId="0" xfId="0" applyNumberFormat="1" applyFont="1" applyAlignment="1">
      <alignment horizontal="center" vertical="center"/>
    </xf>
    <xf numFmtId="165" fontId="11" fillId="0" borderId="0" xfId="0" applyNumberFormat="1" applyFont="1"/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G16" sqref="G16"/>
    </sheetView>
  </sheetViews>
  <sheetFormatPr defaultRowHeight="15" x14ac:dyDescent="0.25"/>
  <cols>
    <col min="2" max="2" width="32" customWidth="1"/>
    <col min="3" max="3" width="15.42578125" customWidth="1"/>
    <col min="4" max="4" width="16.85546875" customWidth="1"/>
    <col min="5" max="5" width="15.5703125" customWidth="1"/>
    <col min="6" max="6" width="14" customWidth="1"/>
    <col min="7" max="7" width="18.85546875" customWidth="1"/>
    <col min="8" max="8" width="12.28515625" customWidth="1"/>
    <col min="9" max="9" width="14" customWidth="1"/>
    <col min="10" max="10" width="15.28515625" bestFit="1" customWidth="1"/>
    <col min="11" max="11" width="14.28515625" bestFit="1" customWidth="1"/>
  </cols>
  <sheetData>
    <row r="1" spans="1:11" ht="19.5" x14ac:dyDescent="0.3">
      <c r="A1" s="51" t="s">
        <v>29</v>
      </c>
      <c r="B1" s="51"/>
      <c r="C1" s="51"/>
      <c r="D1" s="51"/>
      <c r="E1" s="51"/>
      <c r="F1" s="51"/>
      <c r="G1" s="51"/>
    </row>
    <row r="2" spans="1:11" ht="31.5" x14ac:dyDescent="0.25">
      <c r="A2" s="13" t="s">
        <v>1</v>
      </c>
      <c r="B2" s="14" t="s">
        <v>2</v>
      </c>
      <c r="C2" s="24" t="s">
        <v>3</v>
      </c>
      <c r="D2" s="24" t="s">
        <v>0</v>
      </c>
      <c r="E2" s="14" t="s">
        <v>4</v>
      </c>
      <c r="F2" s="14" t="s">
        <v>5</v>
      </c>
      <c r="G2" s="14" t="s">
        <v>19</v>
      </c>
      <c r="H2" s="7"/>
      <c r="I2" s="7"/>
    </row>
    <row r="3" spans="1:11" ht="15.75" x14ac:dyDescent="0.25">
      <c r="A3" s="27"/>
      <c r="B3" s="28" t="s">
        <v>9</v>
      </c>
      <c r="C3" s="57">
        <f>68257855-2858352</f>
        <v>65399503</v>
      </c>
      <c r="D3" s="58"/>
      <c r="E3" s="28"/>
      <c r="F3" s="28"/>
      <c r="G3" s="28"/>
      <c r="H3" s="7"/>
      <c r="I3" s="49"/>
      <c r="J3" s="48"/>
      <c r="K3" s="48"/>
    </row>
    <row r="4" spans="1:11" ht="15.75" x14ac:dyDescent="0.25">
      <c r="A4" s="12"/>
      <c r="B4" s="8" t="s">
        <v>21</v>
      </c>
      <c r="C4" s="9">
        <v>17287812</v>
      </c>
      <c r="D4" s="9">
        <v>1383028</v>
      </c>
      <c r="E4" s="9"/>
      <c r="F4" s="10"/>
      <c r="G4" s="10"/>
      <c r="I4" s="49"/>
    </row>
    <row r="5" spans="1:11" ht="15.75" x14ac:dyDescent="0.25">
      <c r="A5" s="22"/>
      <c r="B5" s="21"/>
      <c r="C5" s="9"/>
      <c r="D5" s="9"/>
      <c r="E5" s="9"/>
      <c r="F5" s="10"/>
      <c r="G5" s="11"/>
      <c r="I5" s="48"/>
    </row>
    <row r="6" spans="1:11" ht="15.75" x14ac:dyDescent="0.25">
      <c r="A6" s="52" t="s">
        <v>6</v>
      </c>
      <c r="B6" s="53"/>
      <c r="C6" s="15">
        <f>SUM(C4:C4)</f>
        <v>17287812</v>
      </c>
      <c r="D6" s="15">
        <f>SUM(D4:D4)</f>
        <v>1383028</v>
      </c>
      <c r="E6" s="15"/>
      <c r="F6" s="17"/>
      <c r="G6" s="15"/>
      <c r="I6" s="48"/>
    </row>
    <row r="7" spans="1:11" ht="15.75" x14ac:dyDescent="0.25">
      <c r="A7" s="12"/>
      <c r="B7" s="21" t="s">
        <v>20</v>
      </c>
      <c r="C7" s="9"/>
      <c r="D7" s="9"/>
      <c r="E7" s="9">
        <v>3855936</v>
      </c>
      <c r="F7" s="10"/>
      <c r="G7" s="11"/>
    </row>
    <row r="8" spans="1:11" ht="15.75" x14ac:dyDescent="0.25">
      <c r="A8" s="12"/>
      <c r="B8" s="21"/>
      <c r="C8" s="9"/>
      <c r="D8" s="9"/>
      <c r="E8" s="9"/>
      <c r="F8" s="10"/>
      <c r="G8" s="11"/>
    </row>
    <row r="9" spans="1:11" ht="15.75" x14ac:dyDescent="0.25">
      <c r="A9" s="52" t="s">
        <v>7</v>
      </c>
      <c r="B9" s="53"/>
      <c r="C9" s="15"/>
      <c r="D9" s="15"/>
      <c r="E9" s="15">
        <f>SUM(E7:E8)</f>
        <v>3855936</v>
      </c>
      <c r="F9" s="17"/>
      <c r="G9" s="18"/>
      <c r="I9" s="48"/>
    </row>
    <row r="10" spans="1:11" ht="15.75" x14ac:dyDescent="0.25">
      <c r="A10" s="12"/>
      <c r="B10" s="21" t="s">
        <v>5</v>
      </c>
      <c r="C10" s="9"/>
      <c r="D10" s="9"/>
      <c r="E10" s="9"/>
      <c r="F10" s="10">
        <v>1973439</v>
      </c>
      <c r="G10" s="11"/>
    </row>
    <row r="11" spans="1:11" ht="15.75" x14ac:dyDescent="0.25">
      <c r="A11" s="12"/>
      <c r="B11" s="21"/>
      <c r="C11" s="9"/>
      <c r="D11" s="9"/>
      <c r="E11" s="9"/>
      <c r="F11" s="10"/>
      <c r="G11" s="11"/>
    </row>
    <row r="12" spans="1:11" ht="15.75" x14ac:dyDescent="0.25">
      <c r="A12" s="52" t="s">
        <v>18</v>
      </c>
      <c r="B12" s="53"/>
      <c r="C12" s="15"/>
      <c r="D12" s="15"/>
      <c r="E12" s="15"/>
      <c r="F12" s="15">
        <f>SUM(F10:F11)</f>
        <v>1973439</v>
      </c>
      <c r="G12" s="18"/>
    </row>
    <row r="13" spans="1:11" ht="15.75" x14ac:dyDescent="0.25">
      <c r="A13" s="12"/>
      <c r="B13" s="21" t="s">
        <v>22</v>
      </c>
      <c r="C13" s="9"/>
      <c r="D13" s="9"/>
      <c r="E13" s="9"/>
      <c r="F13" s="10"/>
      <c r="G13" s="10">
        <v>40191958</v>
      </c>
      <c r="I13" s="23"/>
    </row>
    <row r="14" spans="1:11" ht="15.75" x14ac:dyDescent="0.25">
      <c r="A14" s="12"/>
      <c r="B14" s="8"/>
      <c r="C14" s="9"/>
      <c r="D14" s="9"/>
      <c r="E14" s="9"/>
      <c r="F14" s="10"/>
      <c r="G14" s="10"/>
      <c r="I14" s="23"/>
    </row>
    <row r="15" spans="1:11" ht="15.75" x14ac:dyDescent="0.25">
      <c r="A15" s="52" t="s">
        <v>8</v>
      </c>
      <c r="B15" s="53"/>
      <c r="C15" s="19"/>
      <c r="D15" s="19"/>
      <c r="E15" s="16"/>
      <c r="F15" s="18"/>
      <c r="G15" s="20">
        <f>SUM(G13:G14)</f>
        <v>40191958</v>
      </c>
      <c r="I15" s="47"/>
      <c r="J15" s="48"/>
    </row>
    <row r="16" spans="1:11" ht="21.75" customHeight="1" x14ac:dyDescent="0.3">
      <c r="A16" s="54" t="s">
        <v>30</v>
      </c>
      <c r="B16" s="55"/>
      <c r="C16" s="55"/>
      <c r="D16" s="55"/>
      <c r="E16" s="55"/>
      <c r="F16" s="56"/>
      <c r="G16" s="29">
        <f>C3+C6+D6-E9-F12-G15</f>
        <v>38049010</v>
      </c>
      <c r="I16" s="47"/>
      <c r="J16" s="47"/>
    </row>
    <row r="17" spans="1:10" ht="15.75" x14ac:dyDescent="0.25">
      <c r="A17" s="2"/>
      <c r="B17" s="5"/>
      <c r="C17" s="25"/>
      <c r="D17" s="25"/>
      <c r="E17" s="3"/>
      <c r="G17" s="47"/>
      <c r="I17" s="48"/>
      <c r="J17" s="48"/>
    </row>
    <row r="18" spans="1:10" ht="15.75" x14ac:dyDescent="0.25">
      <c r="A18" s="2"/>
      <c r="B18" s="5"/>
      <c r="C18" s="25"/>
      <c r="D18" s="25"/>
      <c r="E18" s="3"/>
      <c r="G18" s="47"/>
      <c r="I18" s="48"/>
      <c r="J18" s="48"/>
    </row>
    <row r="19" spans="1:10" ht="15.75" x14ac:dyDescent="0.25">
      <c r="A19" s="2"/>
      <c r="B19" s="5"/>
      <c r="C19" s="25"/>
      <c r="D19" s="25"/>
      <c r="E19" s="3"/>
      <c r="F19" s="1"/>
      <c r="G19" s="47"/>
      <c r="I19" s="48"/>
      <c r="J19" s="48"/>
    </row>
    <row r="20" spans="1:10" ht="15.75" x14ac:dyDescent="0.25">
      <c r="A20" s="6"/>
      <c r="C20" s="26"/>
      <c r="D20" s="26"/>
      <c r="E20" s="4"/>
      <c r="F20" s="1"/>
      <c r="G20" s="47"/>
      <c r="I20" s="48"/>
      <c r="J20" s="48"/>
    </row>
    <row r="21" spans="1:10" ht="15.75" x14ac:dyDescent="0.25">
      <c r="F21" s="1"/>
      <c r="G21" s="47"/>
      <c r="I21" s="48"/>
      <c r="J21" s="48"/>
    </row>
    <row r="22" spans="1:10" x14ac:dyDescent="0.25">
      <c r="G22" s="47"/>
      <c r="I22" s="48"/>
      <c r="J22" s="48"/>
    </row>
    <row r="23" spans="1:10" x14ac:dyDescent="0.25">
      <c r="G23" s="47"/>
      <c r="I23" s="48"/>
      <c r="J23" s="48"/>
    </row>
  </sheetData>
  <mergeCells count="7">
    <mergeCell ref="A1:G1"/>
    <mergeCell ref="A6:B6"/>
    <mergeCell ref="A9:B9"/>
    <mergeCell ref="A15:B15"/>
    <mergeCell ref="A16:F16"/>
    <mergeCell ref="C3:D3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workbookViewId="0">
      <pane ySplit="1" topLeftCell="A2" activePane="bottomLeft" state="frozen"/>
      <selection pane="bottomLeft" activeCell="A2" sqref="A2"/>
    </sheetView>
  </sheetViews>
  <sheetFormatPr defaultRowHeight="18.75" customHeight="1" x14ac:dyDescent="0.2"/>
  <cols>
    <col min="1" max="1" width="7.42578125" style="33" customWidth="1"/>
    <col min="2" max="2" width="12.85546875" style="33" customWidth="1"/>
    <col min="3" max="3" width="12.85546875" style="42" customWidth="1"/>
    <col min="4" max="4" width="39.42578125" style="33" customWidth="1"/>
    <col min="5" max="6" width="18.5703125" style="33" customWidth="1"/>
    <col min="7" max="7" width="18.5703125" style="43" customWidth="1"/>
    <col min="8" max="8" width="15.28515625" style="43" customWidth="1"/>
    <col min="9" max="9" width="9.140625" style="33"/>
    <col min="10" max="10" width="13.140625" style="33" bestFit="1" customWidth="1"/>
    <col min="11" max="11" width="29.42578125" style="33" customWidth="1"/>
    <col min="12" max="12" width="17.5703125" style="33" bestFit="1" customWidth="1"/>
    <col min="13" max="16384" width="9.140625" style="33"/>
  </cols>
  <sheetData>
    <row r="1" spans="1:8" ht="27.75" customHeight="1" x14ac:dyDescent="0.2">
      <c r="A1" s="30" t="s">
        <v>12</v>
      </c>
      <c r="B1" s="30" t="s">
        <v>11</v>
      </c>
      <c r="C1" s="31" t="s">
        <v>10</v>
      </c>
      <c r="D1" s="30" t="s">
        <v>13</v>
      </c>
      <c r="E1" s="30" t="s">
        <v>14</v>
      </c>
      <c r="F1" s="30" t="s">
        <v>0</v>
      </c>
      <c r="G1" s="30" t="s">
        <v>15</v>
      </c>
      <c r="H1" s="32" t="s">
        <v>16</v>
      </c>
    </row>
    <row r="2" spans="1:8" ht="26.25" customHeight="1" x14ac:dyDescent="0.2">
      <c r="A2" s="34">
        <v>1</v>
      </c>
      <c r="B2" s="46" t="s">
        <v>31</v>
      </c>
      <c r="C2" s="44">
        <v>45306</v>
      </c>
      <c r="D2" s="35" t="s">
        <v>55</v>
      </c>
      <c r="E2" s="36">
        <v>501096</v>
      </c>
      <c r="F2" s="36">
        <v>40088</v>
      </c>
      <c r="G2" s="36">
        <f>+E2+F2</f>
        <v>541184</v>
      </c>
      <c r="H2" s="37"/>
    </row>
    <row r="3" spans="1:8" ht="26.25" customHeight="1" x14ac:dyDescent="0.2">
      <c r="A3" s="34">
        <v>2</v>
      </c>
      <c r="B3" s="46" t="s">
        <v>32</v>
      </c>
      <c r="C3" s="44">
        <v>45307</v>
      </c>
      <c r="D3" s="35" t="s">
        <v>56</v>
      </c>
      <c r="E3" s="36">
        <v>501096</v>
      </c>
      <c r="F3" s="36">
        <v>40088</v>
      </c>
      <c r="G3" s="36">
        <f t="shared" ref="G3" si="0">+E3+F3</f>
        <v>541184</v>
      </c>
      <c r="H3" s="37"/>
    </row>
    <row r="4" spans="1:8" ht="26.25" customHeight="1" x14ac:dyDescent="0.2">
      <c r="A4" s="34">
        <v>3</v>
      </c>
      <c r="B4" s="46" t="s">
        <v>33</v>
      </c>
      <c r="C4" s="44">
        <v>45307</v>
      </c>
      <c r="D4" s="35" t="s">
        <v>55</v>
      </c>
      <c r="E4" s="36">
        <v>501096</v>
      </c>
      <c r="F4" s="36">
        <v>40088</v>
      </c>
      <c r="G4" s="36">
        <f t="shared" ref="G4:G18" si="1">+E4+F4</f>
        <v>541184</v>
      </c>
      <c r="H4" s="37"/>
    </row>
    <row r="5" spans="1:8" ht="26.25" customHeight="1" x14ac:dyDescent="0.2">
      <c r="A5" s="34">
        <v>4</v>
      </c>
      <c r="B5" s="46" t="s">
        <v>34</v>
      </c>
      <c r="C5" s="44">
        <v>45308</v>
      </c>
      <c r="D5" s="35" t="s">
        <v>55</v>
      </c>
      <c r="E5" s="36">
        <v>501096</v>
      </c>
      <c r="F5" s="36">
        <v>40088</v>
      </c>
      <c r="G5" s="36">
        <f t="shared" si="1"/>
        <v>541184</v>
      </c>
      <c r="H5" s="37"/>
    </row>
    <row r="6" spans="1:8" ht="26.25" customHeight="1" x14ac:dyDescent="0.2">
      <c r="A6" s="34">
        <v>5</v>
      </c>
      <c r="B6" s="46" t="s">
        <v>35</v>
      </c>
      <c r="C6" s="44">
        <v>45309</v>
      </c>
      <c r="D6" s="35" t="s">
        <v>57</v>
      </c>
      <c r="E6" s="36">
        <v>939555</v>
      </c>
      <c r="F6" s="36">
        <v>75164</v>
      </c>
      <c r="G6" s="36">
        <f t="shared" si="1"/>
        <v>1014719</v>
      </c>
      <c r="H6" s="37"/>
    </row>
    <row r="7" spans="1:8" ht="26.25" customHeight="1" x14ac:dyDescent="0.2">
      <c r="A7" s="34">
        <v>6</v>
      </c>
      <c r="B7" s="46" t="s">
        <v>36</v>
      </c>
      <c r="C7" s="44">
        <v>45309</v>
      </c>
      <c r="D7" s="35" t="s">
        <v>58</v>
      </c>
      <c r="E7" s="36">
        <v>939555</v>
      </c>
      <c r="F7" s="36">
        <v>75164</v>
      </c>
      <c r="G7" s="36">
        <f t="shared" si="1"/>
        <v>1014719</v>
      </c>
      <c r="H7" s="37"/>
    </row>
    <row r="8" spans="1:8" ht="26.25" customHeight="1" x14ac:dyDescent="0.2">
      <c r="A8" s="34">
        <v>7</v>
      </c>
      <c r="B8" s="46" t="s">
        <v>37</v>
      </c>
      <c r="C8" s="44">
        <v>45309</v>
      </c>
      <c r="D8" s="35" t="s">
        <v>58</v>
      </c>
      <c r="E8" s="36">
        <v>939555</v>
      </c>
      <c r="F8" s="36">
        <v>75164</v>
      </c>
      <c r="G8" s="36">
        <f t="shared" si="1"/>
        <v>1014719</v>
      </c>
      <c r="H8" s="37"/>
    </row>
    <row r="9" spans="1:8" ht="26.25" customHeight="1" x14ac:dyDescent="0.2">
      <c r="A9" s="34">
        <v>8</v>
      </c>
      <c r="B9" s="46" t="s">
        <v>38</v>
      </c>
      <c r="C9" s="44">
        <v>45309</v>
      </c>
      <c r="D9" s="35" t="s">
        <v>59</v>
      </c>
      <c r="E9" s="36">
        <v>939555</v>
      </c>
      <c r="F9" s="36">
        <v>75164</v>
      </c>
      <c r="G9" s="36">
        <f t="shared" si="1"/>
        <v>1014719</v>
      </c>
      <c r="H9" s="37"/>
    </row>
    <row r="10" spans="1:8" ht="26.25" customHeight="1" x14ac:dyDescent="0.2">
      <c r="A10" s="34">
        <v>9</v>
      </c>
      <c r="B10" s="46" t="s">
        <v>39</v>
      </c>
      <c r="C10" s="44">
        <v>45309</v>
      </c>
      <c r="D10" s="35" t="s">
        <v>60</v>
      </c>
      <c r="E10" s="36">
        <v>939555</v>
      </c>
      <c r="F10" s="36">
        <v>75164</v>
      </c>
      <c r="G10" s="36">
        <f t="shared" si="1"/>
        <v>1014719</v>
      </c>
      <c r="H10" s="37"/>
    </row>
    <row r="11" spans="1:8" ht="26.25" customHeight="1" x14ac:dyDescent="0.2">
      <c r="A11" s="34">
        <v>10</v>
      </c>
      <c r="B11" s="46" t="s">
        <v>40</v>
      </c>
      <c r="C11" s="44">
        <v>45309</v>
      </c>
      <c r="D11" s="35" t="s">
        <v>55</v>
      </c>
      <c r="E11" s="36">
        <v>501096</v>
      </c>
      <c r="F11" s="36">
        <v>40088</v>
      </c>
      <c r="G11" s="36">
        <f t="shared" si="1"/>
        <v>541184</v>
      </c>
      <c r="H11" s="37"/>
    </row>
    <row r="12" spans="1:8" ht="26.25" customHeight="1" x14ac:dyDescent="0.2">
      <c r="A12" s="34">
        <v>11</v>
      </c>
      <c r="B12" s="46" t="s">
        <v>41</v>
      </c>
      <c r="C12" s="44">
        <v>45309</v>
      </c>
      <c r="D12" s="35" t="s">
        <v>55</v>
      </c>
      <c r="E12" s="36">
        <v>501096</v>
      </c>
      <c r="F12" s="36">
        <v>40088</v>
      </c>
      <c r="G12" s="36">
        <f t="shared" si="1"/>
        <v>541184</v>
      </c>
      <c r="H12" s="37"/>
    </row>
    <row r="13" spans="1:8" ht="26.25" customHeight="1" x14ac:dyDescent="0.2">
      <c r="A13" s="34">
        <v>12</v>
      </c>
      <c r="B13" s="46" t="s">
        <v>42</v>
      </c>
      <c r="C13" s="44">
        <v>45309</v>
      </c>
      <c r="D13" s="35" t="s">
        <v>55</v>
      </c>
      <c r="E13" s="36">
        <v>501096</v>
      </c>
      <c r="F13" s="36">
        <v>40088</v>
      </c>
      <c r="G13" s="36">
        <f t="shared" si="1"/>
        <v>541184</v>
      </c>
      <c r="H13" s="37"/>
    </row>
    <row r="14" spans="1:8" ht="26.25" customHeight="1" x14ac:dyDescent="0.2">
      <c r="A14" s="34">
        <v>13</v>
      </c>
      <c r="B14" s="46" t="s">
        <v>43</v>
      </c>
      <c r="C14" s="44">
        <v>45309</v>
      </c>
      <c r="D14" s="35" t="s">
        <v>55</v>
      </c>
      <c r="E14" s="36">
        <v>626370</v>
      </c>
      <c r="F14" s="36">
        <v>50110</v>
      </c>
      <c r="G14" s="36">
        <f t="shared" si="1"/>
        <v>676480</v>
      </c>
      <c r="H14" s="37"/>
    </row>
    <row r="15" spans="1:8" ht="26.25" customHeight="1" x14ac:dyDescent="0.2">
      <c r="A15" s="34">
        <v>14</v>
      </c>
      <c r="B15" s="46" t="s">
        <v>44</v>
      </c>
      <c r="C15" s="44">
        <v>45310</v>
      </c>
      <c r="D15" s="35" t="s">
        <v>55</v>
      </c>
      <c r="E15" s="36">
        <v>626370</v>
      </c>
      <c r="F15" s="36">
        <v>50110</v>
      </c>
      <c r="G15" s="36">
        <f t="shared" si="1"/>
        <v>676480</v>
      </c>
      <c r="H15" s="37"/>
    </row>
    <row r="16" spans="1:8" ht="26.25" customHeight="1" x14ac:dyDescent="0.2">
      <c r="A16" s="34">
        <v>15</v>
      </c>
      <c r="B16" s="46" t="s">
        <v>45</v>
      </c>
      <c r="C16" s="44">
        <v>45313</v>
      </c>
      <c r="D16" s="35" t="s">
        <v>55</v>
      </c>
      <c r="E16" s="36">
        <v>501096</v>
      </c>
      <c r="F16" s="36">
        <v>40088</v>
      </c>
      <c r="G16" s="36">
        <f t="shared" si="1"/>
        <v>541184</v>
      </c>
      <c r="H16" s="37"/>
    </row>
    <row r="17" spans="1:8" ht="26.25" customHeight="1" x14ac:dyDescent="0.2">
      <c r="A17" s="34">
        <v>16</v>
      </c>
      <c r="B17" s="46" t="s">
        <v>46</v>
      </c>
      <c r="C17" s="44">
        <v>45313</v>
      </c>
      <c r="D17" s="35" t="s">
        <v>55</v>
      </c>
      <c r="E17" s="36">
        <v>501096</v>
      </c>
      <c r="F17" s="36">
        <v>40088</v>
      </c>
      <c r="G17" s="36">
        <f t="shared" si="1"/>
        <v>541184</v>
      </c>
      <c r="H17" s="37"/>
    </row>
    <row r="18" spans="1:8" ht="26.25" customHeight="1" x14ac:dyDescent="0.2">
      <c r="A18" s="34">
        <v>17</v>
      </c>
      <c r="B18" s="46" t="s">
        <v>47</v>
      </c>
      <c r="C18" s="44">
        <v>45314</v>
      </c>
      <c r="D18" s="35" t="s">
        <v>55</v>
      </c>
      <c r="E18" s="36">
        <v>626370</v>
      </c>
      <c r="F18" s="36">
        <v>50110</v>
      </c>
      <c r="G18" s="36">
        <f t="shared" si="1"/>
        <v>676480</v>
      </c>
      <c r="H18" s="37"/>
    </row>
    <row r="19" spans="1:8" ht="26.25" customHeight="1" x14ac:dyDescent="0.2">
      <c r="A19" s="34">
        <v>18</v>
      </c>
      <c r="B19" s="46" t="s">
        <v>48</v>
      </c>
      <c r="C19" s="44">
        <v>45314</v>
      </c>
      <c r="D19" s="35" t="s">
        <v>55</v>
      </c>
      <c r="E19" s="36">
        <v>501096</v>
      </c>
      <c r="F19" s="36">
        <v>40088</v>
      </c>
      <c r="G19" s="36">
        <f t="shared" ref="G19:G25" si="2">+E19+F19</f>
        <v>541184</v>
      </c>
      <c r="H19" s="37"/>
    </row>
    <row r="20" spans="1:8" ht="26.25" customHeight="1" x14ac:dyDescent="0.2">
      <c r="A20" s="34">
        <v>19</v>
      </c>
      <c r="B20" s="46" t="s">
        <v>49</v>
      </c>
      <c r="C20" s="44">
        <v>45317</v>
      </c>
      <c r="D20" s="35" t="s">
        <v>58</v>
      </c>
      <c r="E20" s="36">
        <v>939555</v>
      </c>
      <c r="F20" s="36">
        <v>75164</v>
      </c>
      <c r="G20" s="36">
        <f t="shared" si="2"/>
        <v>1014719</v>
      </c>
      <c r="H20" s="37"/>
    </row>
    <row r="21" spans="1:8" ht="26.25" customHeight="1" x14ac:dyDescent="0.2">
      <c r="A21" s="34">
        <v>20</v>
      </c>
      <c r="B21" s="46" t="s">
        <v>50</v>
      </c>
      <c r="C21" s="44">
        <v>45317</v>
      </c>
      <c r="D21" s="35" t="s">
        <v>59</v>
      </c>
      <c r="E21" s="36">
        <v>939555</v>
      </c>
      <c r="F21" s="36">
        <v>75164</v>
      </c>
      <c r="G21" s="36">
        <f t="shared" si="2"/>
        <v>1014719</v>
      </c>
      <c r="H21" s="37"/>
    </row>
    <row r="22" spans="1:8" ht="26.25" customHeight="1" x14ac:dyDescent="0.2">
      <c r="A22" s="34">
        <v>21</v>
      </c>
      <c r="B22" s="46" t="s">
        <v>51</v>
      </c>
      <c r="C22" s="44">
        <v>45317</v>
      </c>
      <c r="D22" s="35" t="s">
        <v>55</v>
      </c>
      <c r="E22" s="36">
        <v>501096</v>
      </c>
      <c r="F22" s="36">
        <v>40088</v>
      </c>
      <c r="G22" s="36">
        <f t="shared" si="2"/>
        <v>541184</v>
      </c>
      <c r="H22" s="37"/>
    </row>
    <row r="23" spans="1:8" ht="26.25" customHeight="1" x14ac:dyDescent="0.2">
      <c r="A23" s="34">
        <v>22</v>
      </c>
      <c r="B23" s="46" t="s">
        <v>52</v>
      </c>
      <c r="C23" s="44">
        <v>45320</v>
      </c>
      <c r="D23" s="35" t="s">
        <v>55</v>
      </c>
      <c r="E23" s="36">
        <v>626370</v>
      </c>
      <c r="F23" s="36">
        <v>50110</v>
      </c>
      <c r="G23" s="36">
        <f t="shared" si="2"/>
        <v>676480</v>
      </c>
      <c r="H23" s="37"/>
    </row>
    <row r="24" spans="1:8" ht="26.25" customHeight="1" x14ac:dyDescent="0.2">
      <c r="A24" s="34">
        <v>23</v>
      </c>
      <c r="B24" s="46" t="s">
        <v>53</v>
      </c>
      <c r="C24" s="44">
        <v>45321</v>
      </c>
      <c r="D24" s="35" t="s">
        <v>55</v>
      </c>
      <c r="E24" s="36">
        <v>501096</v>
      </c>
      <c r="F24" s="36">
        <v>40088</v>
      </c>
      <c r="G24" s="36">
        <f t="shared" si="2"/>
        <v>541184</v>
      </c>
      <c r="H24" s="37"/>
    </row>
    <row r="25" spans="1:8" ht="26.25" customHeight="1" x14ac:dyDescent="0.2">
      <c r="A25" s="34">
        <v>24</v>
      </c>
      <c r="B25" s="46" t="s">
        <v>54</v>
      </c>
      <c r="C25" s="44">
        <v>45321</v>
      </c>
      <c r="D25" s="35" t="s">
        <v>57</v>
      </c>
      <c r="E25" s="36">
        <v>2192295</v>
      </c>
      <c r="F25" s="36">
        <v>175384</v>
      </c>
      <c r="G25" s="36">
        <f t="shared" si="2"/>
        <v>2367679</v>
      </c>
      <c r="H25" s="37"/>
    </row>
    <row r="26" spans="1:8" ht="18.75" customHeight="1" x14ac:dyDescent="0.2">
      <c r="A26" s="38"/>
      <c r="B26" s="38"/>
      <c r="C26" s="40"/>
      <c r="D26" s="59" t="s">
        <v>17</v>
      </c>
      <c r="E26" s="60"/>
      <c r="F26" s="61"/>
      <c r="G26" s="41">
        <f>SUM(G2:G25)</f>
        <v>18670840</v>
      </c>
      <c r="H26" s="39"/>
    </row>
    <row r="27" spans="1:8" ht="18.75" customHeight="1" x14ac:dyDescent="0.2">
      <c r="G27" s="33"/>
    </row>
    <row r="28" spans="1:8" ht="18.75" customHeight="1" x14ac:dyDescent="0.2">
      <c r="E28" s="45"/>
      <c r="F28" s="45"/>
      <c r="G28" s="33"/>
    </row>
    <row r="29" spans="1:8" ht="18.75" customHeight="1" x14ac:dyDescent="0.2">
      <c r="E29" s="45"/>
      <c r="F29" s="45"/>
    </row>
    <row r="30" spans="1:8" ht="18.75" customHeight="1" x14ac:dyDescent="0.2">
      <c r="E30" s="45"/>
      <c r="F30" s="45"/>
    </row>
  </sheetData>
  <mergeCells count="1">
    <mergeCell ref="D26:F26"/>
  </mergeCells>
  <conditionalFormatting sqref="B2">
    <cfRule type="duplicateValues" dxfId="3" priority="1"/>
  </conditionalFormatting>
  <conditionalFormatting sqref="B3:B25">
    <cfRule type="duplicateValues" dxfId="2" priority="33"/>
  </conditionalFormatting>
  <pageMargins left="0.31496062992125984" right="0.27559055118110237" top="0.38" bottom="0.35" header="0.17" footer="0.17"/>
  <pageSetup paperSize="9"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pane ySplit="1" topLeftCell="A9" activePane="bottomLeft" state="frozen"/>
      <selection pane="bottomLeft" activeCell="G14" sqref="G14"/>
    </sheetView>
  </sheetViews>
  <sheetFormatPr defaultRowHeight="18.75" customHeight="1" x14ac:dyDescent="0.2"/>
  <cols>
    <col min="1" max="1" width="7.42578125" style="33" customWidth="1"/>
    <col min="2" max="2" width="12.85546875" style="33" customWidth="1"/>
    <col min="3" max="3" width="12.85546875" style="42" customWidth="1"/>
    <col min="4" max="4" width="39.42578125" style="33" customWidth="1"/>
    <col min="5" max="6" width="18.5703125" style="33" customWidth="1"/>
    <col min="7" max="7" width="18.5703125" style="43" customWidth="1"/>
    <col min="8" max="8" width="15.28515625" style="43" customWidth="1"/>
    <col min="9" max="9" width="9.140625" style="33"/>
    <col min="10" max="10" width="13.140625" style="33" bestFit="1" customWidth="1"/>
    <col min="11" max="11" width="29.42578125" style="33" bestFit="1" customWidth="1"/>
    <col min="12" max="12" width="17.5703125" style="33" bestFit="1" customWidth="1"/>
    <col min="13" max="16384" width="9.140625" style="33"/>
  </cols>
  <sheetData>
    <row r="1" spans="1:10" ht="27.75" customHeight="1" x14ac:dyDescent="0.2">
      <c r="A1" s="30" t="s">
        <v>12</v>
      </c>
      <c r="B1" s="30" t="s">
        <v>11</v>
      </c>
      <c r="C1" s="31" t="s">
        <v>10</v>
      </c>
      <c r="D1" s="30" t="s">
        <v>13</v>
      </c>
      <c r="E1" s="30" t="s">
        <v>14</v>
      </c>
      <c r="F1" s="30" t="s">
        <v>0</v>
      </c>
      <c r="G1" s="30" t="s">
        <v>15</v>
      </c>
      <c r="H1" s="32" t="s">
        <v>16</v>
      </c>
    </row>
    <row r="2" spans="1:10" ht="26.25" customHeight="1" x14ac:dyDescent="0.2">
      <c r="A2" s="34">
        <v>1</v>
      </c>
      <c r="B2" s="46" t="s">
        <v>61</v>
      </c>
      <c r="C2" s="44">
        <v>45303</v>
      </c>
      <c r="D2" s="35" t="s">
        <v>55</v>
      </c>
      <c r="E2" s="36">
        <v>501096</v>
      </c>
      <c r="F2" s="36">
        <v>40088</v>
      </c>
      <c r="G2" s="36">
        <f>+E2+F2</f>
        <v>541184</v>
      </c>
      <c r="H2" s="37"/>
      <c r="J2" s="45"/>
    </row>
    <row r="3" spans="1:10" ht="26.25" customHeight="1" x14ac:dyDescent="0.2">
      <c r="A3" s="34">
        <v>2</v>
      </c>
      <c r="B3" s="46" t="s">
        <v>62</v>
      </c>
      <c r="C3" s="44">
        <v>45305</v>
      </c>
      <c r="D3" s="35" t="s">
        <v>58</v>
      </c>
      <c r="E3" s="36">
        <v>187911</v>
      </c>
      <c r="F3" s="36">
        <v>15033</v>
      </c>
      <c r="G3" s="36">
        <f t="shared" ref="G3:G13" si="0">+E3+F3</f>
        <v>202944</v>
      </c>
      <c r="H3" s="37"/>
      <c r="J3" s="45"/>
    </row>
    <row r="4" spans="1:10" ht="26.25" customHeight="1" x14ac:dyDescent="0.2">
      <c r="A4" s="34">
        <v>3</v>
      </c>
      <c r="B4" s="46" t="s">
        <v>62</v>
      </c>
      <c r="C4" s="44">
        <v>45305</v>
      </c>
      <c r="D4" s="35" t="s">
        <v>56</v>
      </c>
      <c r="E4" s="36">
        <v>313185</v>
      </c>
      <c r="F4" s="36">
        <v>25055</v>
      </c>
      <c r="G4" s="36">
        <f t="shared" si="0"/>
        <v>338240</v>
      </c>
      <c r="H4" s="37"/>
      <c r="J4" s="45"/>
    </row>
    <row r="5" spans="1:10" ht="26.25" customHeight="1" x14ac:dyDescent="0.2">
      <c r="A5" s="34">
        <v>4</v>
      </c>
      <c r="B5" s="46" t="s">
        <v>63</v>
      </c>
      <c r="C5" s="44">
        <v>45305</v>
      </c>
      <c r="D5" s="35" t="s">
        <v>58</v>
      </c>
      <c r="E5" s="36">
        <v>62637</v>
      </c>
      <c r="F5" s="36">
        <v>5011</v>
      </c>
      <c r="G5" s="36">
        <f t="shared" si="0"/>
        <v>67648</v>
      </c>
      <c r="H5" s="37"/>
      <c r="J5" s="45"/>
    </row>
    <row r="6" spans="1:10" ht="26.25" customHeight="1" x14ac:dyDescent="0.2">
      <c r="A6" s="34">
        <v>5</v>
      </c>
      <c r="B6" s="46" t="s">
        <v>64</v>
      </c>
      <c r="C6" s="44">
        <v>45305</v>
      </c>
      <c r="D6" s="35" t="s">
        <v>55</v>
      </c>
      <c r="E6" s="36">
        <v>501096</v>
      </c>
      <c r="F6" s="36">
        <v>40088</v>
      </c>
      <c r="G6" s="36">
        <f t="shared" si="0"/>
        <v>541184</v>
      </c>
      <c r="H6" s="37"/>
      <c r="J6" s="45"/>
    </row>
    <row r="7" spans="1:10" ht="26.25" customHeight="1" x14ac:dyDescent="0.2">
      <c r="A7" s="34">
        <v>6</v>
      </c>
      <c r="B7" s="46" t="s">
        <v>65</v>
      </c>
      <c r="C7" s="44">
        <v>45305</v>
      </c>
      <c r="D7" s="35" t="s">
        <v>55</v>
      </c>
      <c r="E7" s="36">
        <v>501096</v>
      </c>
      <c r="F7" s="36">
        <v>40088</v>
      </c>
      <c r="G7" s="36">
        <f t="shared" si="0"/>
        <v>541184</v>
      </c>
      <c r="H7" s="37"/>
      <c r="J7" s="45"/>
    </row>
    <row r="8" spans="1:10" ht="26.25" customHeight="1" x14ac:dyDescent="0.2">
      <c r="A8" s="34">
        <v>7</v>
      </c>
      <c r="B8" s="46" t="s">
        <v>66</v>
      </c>
      <c r="C8" s="44">
        <v>45308</v>
      </c>
      <c r="D8" s="35" t="s">
        <v>57</v>
      </c>
      <c r="E8" s="36">
        <v>438459</v>
      </c>
      <c r="F8" s="36">
        <v>35077</v>
      </c>
      <c r="G8" s="36">
        <f t="shared" si="0"/>
        <v>473536</v>
      </c>
      <c r="H8" s="37"/>
      <c r="J8" s="45"/>
    </row>
    <row r="9" spans="1:10" ht="26.25" customHeight="1" x14ac:dyDescent="0.2">
      <c r="A9" s="34">
        <v>8</v>
      </c>
      <c r="B9" s="46" t="s">
        <v>67</v>
      </c>
      <c r="C9" s="44">
        <v>45308</v>
      </c>
      <c r="D9" s="35" t="s">
        <v>55</v>
      </c>
      <c r="E9" s="36">
        <v>375822</v>
      </c>
      <c r="F9" s="36">
        <v>30066</v>
      </c>
      <c r="G9" s="36">
        <f t="shared" si="0"/>
        <v>405888</v>
      </c>
      <c r="H9" s="37"/>
      <c r="J9" s="45"/>
    </row>
    <row r="10" spans="1:10" ht="26.25" customHeight="1" x14ac:dyDescent="0.2">
      <c r="A10" s="34">
        <v>9</v>
      </c>
      <c r="B10" s="46" t="s">
        <v>68</v>
      </c>
      <c r="C10" s="44">
        <v>45308</v>
      </c>
      <c r="D10" s="35" t="s">
        <v>55</v>
      </c>
      <c r="E10" s="36">
        <v>501096</v>
      </c>
      <c r="F10" s="36">
        <v>40088</v>
      </c>
      <c r="G10" s="36">
        <f t="shared" si="0"/>
        <v>541184</v>
      </c>
      <c r="H10" s="37"/>
      <c r="J10" s="45"/>
    </row>
    <row r="11" spans="1:10" ht="26.25" customHeight="1" x14ac:dyDescent="0.2">
      <c r="A11" s="34">
        <v>10</v>
      </c>
      <c r="B11" s="46" t="s">
        <v>69</v>
      </c>
      <c r="C11" s="44">
        <v>45322</v>
      </c>
      <c r="D11" s="35" t="s">
        <v>55</v>
      </c>
      <c r="E11" s="36">
        <v>62637</v>
      </c>
      <c r="F11" s="36">
        <v>5011</v>
      </c>
      <c r="G11" s="36">
        <f t="shared" si="0"/>
        <v>67648</v>
      </c>
      <c r="H11" s="37"/>
      <c r="J11" s="45"/>
    </row>
    <row r="12" spans="1:10" ht="26.25" customHeight="1" x14ac:dyDescent="0.2">
      <c r="A12" s="34">
        <v>11</v>
      </c>
      <c r="B12" s="46" t="s">
        <v>70</v>
      </c>
      <c r="C12" s="44">
        <v>45322</v>
      </c>
      <c r="D12" s="35" t="s">
        <v>55</v>
      </c>
      <c r="E12" s="36">
        <v>62637</v>
      </c>
      <c r="F12" s="36">
        <v>5011</v>
      </c>
      <c r="G12" s="36">
        <f t="shared" si="0"/>
        <v>67648</v>
      </c>
      <c r="H12" s="37"/>
      <c r="J12" s="45"/>
    </row>
    <row r="13" spans="1:10" ht="26.25" customHeight="1" x14ac:dyDescent="0.2">
      <c r="A13" s="34">
        <v>12</v>
      </c>
      <c r="B13" s="46" t="s">
        <v>71</v>
      </c>
      <c r="C13" s="44">
        <v>45322</v>
      </c>
      <c r="D13" s="35" t="s">
        <v>55</v>
      </c>
      <c r="E13" s="36">
        <v>62637</v>
      </c>
      <c r="F13" s="36">
        <v>5011</v>
      </c>
      <c r="G13" s="36">
        <f t="shared" si="0"/>
        <v>67648</v>
      </c>
      <c r="H13" s="37"/>
      <c r="J13" s="45"/>
    </row>
    <row r="14" spans="1:10" ht="18.75" customHeight="1" x14ac:dyDescent="0.2">
      <c r="A14" s="38"/>
      <c r="B14" s="38"/>
      <c r="C14" s="40"/>
      <c r="D14" s="59" t="s">
        <v>17</v>
      </c>
      <c r="E14" s="60"/>
      <c r="F14" s="61"/>
      <c r="G14" s="41">
        <f>SUM(G2:G13)</f>
        <v>3855936</v>
      </c>
      <c r="H14" s="39"/>
    </row>
    <row r="15" spans="1:10" ht="18.75" customHeight="1" x14ac:dyDescent="0.2">
      <c r="G15" s="33"/>
    </row>
    <row r="16" spans="1:10" ht="18.75" customHeight="1" x14ac:dyDescent="0.2">
      <c r="G16" s="33"/>
    </row>
    <row r="18" spans="5:6" ht="18.75" customHeight="1" x14ac:dyDescent="0.2">
      <c r="E18" s="45"/>
      <c r="F18" s="45"/>
    </row>
  </sheetData>
  <mergeCells count="1">
    <mergeCell ref="D14:F14"/>
  </mergeCells>
  <conditionalFormatting sqref="B2:B13">
    <cfRule type="duplicateValues" dxfId="1" priority="34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zoomScaleNormal="100" workbookViewId="0">
      <pane ySplit="1" topLeftCell="A2" activePane="bottomLeft" state="frozen"/>
      <selection pane="bottomLeft" activeCell="H8" sqref="H8"/>
    </sheetView>
  </sheetViews>
  <sheetFormatPr defaultRowHeight="18.75" customHeight="1" x14ac:dyDescent="0.2"/>
  <cols>
    <col min="1" max="1" width="7.42578125" style="33" customWidth="1"/>
    <col min="2" max="2" width="12.85546875" style="33" customWidth="1"/>
    <col min="3" max="3" width="12.85546875" style="42" customWidth="1"/>
    <col min="4" max="5" width="39.42578125" style="33" customWidth="1"/>
    <col min="6" max="7" width="18.5703125" style="33" customWidth="1"/>
    <col min="8" max="8" width="18.5703125" style="43" customWidth="1"/>
    <col min="9" max="9" width="15.28515625" style="43" customWidth="1"/>
    <col min="10" max="10" width="9.140625" style="33"/>
    <col min="11" max="11" width="13.140625" style="33" bestFit="1" customWidth="1"/>
    <col min="12" max="12" width="29.42578125" style="33" bestFit="1" customWidth="1"/>
    <col min="13" max="13" width="17.5703125" style="33" bestFit="1" customWidth="1"/>
    <col min="14" max="16384" width="9.140625" style="33"/>
  </cols>
  <sheetData>
    <row r="1" spans="1:9" ht="27.75" customHeight="1" x14ac:dyDescent="0.2">
      <c r="A1" s="30" t="s">
        <v>12</v>
      </c>
      <c r="B1" s="30" t="s">
        <v>11</v>
      </c>
      <c r="C1" s="31" t="s">
        <v>10</v>
      </c>
      <c r="D1" s="30" t="s">
        <v>13</v>
      </c>
      <c r="E1" s="30" t="s">
        <v>2</v>
      </c>
      <c r="F1" s="30" t="s">
        <v>14</v>
      </c>
      <c r="G1" s="30" t="s">
        <v>0</v>
      </c>
      <c r="H1" s="30" t="s">
        <v>15</v>
      </c>
      <c r="I1" s="32" t="s">
        <v>16</v>
      </c>
    </row>
    <row r="2" spans="1:9" ht="21.75" customHeight="1" x14ac:dyDescent="0.2">
      <c r="A2" s="34">
        <v>1</v>
      </c>
      <c r="B2" s="46" t="s">
        <v>72</v>
      </c>
      <c r="C2" s="44">
        <v>45308</v>
      </c>
      <c r="D2" s="35" t="s">
        <v>55</v>
      </c>
      <c r="E2" s="35" t="s">
        <v>27</v>
      </c>
      <c r="F2" s="36">
        <v>272724</v>
      </c>
      <c r="G2" s="36">
        <v>21818</v>
      </c>
      <c r="H2" s="36">
        <f t="shared" ref="H2" si="0">+F2+G2</f>
        <v>294542</v>
      </c>
      <c r="I2" s="37"/>
    </row>
    <row r="3" spans="1:9" ht="21.75" customHeight="1" x14ac:dyDescent="0.2">
      <c r="A3" s="34">
        <v>2</v>
      </c>
      <c r="B3" s="46" t="s">
        <v>73</v>
      </c>
      <c r="C3" s="44">
        <v>45308</v>
      </c>
      <c r="D3" s="35" t="s">
        <v>55</v>
      </c>
      <c r="E3" s="35" t="s">
        <v>25</v>
      </c>
      <c r="F3" s="36">
        <v>272724</v>
      </c>
      <c r="G3" s="36">
        <v>21818</v>
      </c>
      <c r="H3" s="36">
        <f t="shared" ref="H3:H7" si="1">+F3+G3</f>
        <v>294542</v>
      </c>
      <c r="I3" s="37"/>
    </row>
    <row r="4" spans="1:9" ht="21.75" customHeight="1" x14ac:dyDescent="0.2">
      <c r="A4" s="34">
        <v>3</v>
      </c>
      <c r="B4" s="46" t="s">
        <v>74</v>
      </c>
      <c r="C4" s="44">
        <v>45308</v>
      </c>
      <c r="D4" s="35" t="s">
        <v>55</v>
      </c>
      <c r="E4" s="35" t="s">
        <v>23</v>
      </c>
      <c r="F4" s="36">
        <v>272724</v>
      </c>
      <c r="G4" s="36">
        <v>21818</v>
      </c>
      <c r="H4" s="36">
        <f t="shared" si="1"/>
        <v>294542</v>
      </c>
      <c r="I4" s="37"/>
    </row>
    <row r="5" spans="1:9" ht="21.75" customHeight="1" x14ac:dyDescent="0.2">
      <c r="A5" s="34">
        <v>4</v>
      </c>
      <c r="B5" s="46" t="s">
        <v>75</v>
      </c>
      <c r="C5" s="44">
        <v>45308</v>
      </c>
      <c r="D5" s="35" t="s">
        <v>55</v>
      </c>
      <c r="E5" s="35" t="s">
        <v>28</v>
      </c>
      <c r="F5" s="36">
        <v>600000</v>
      </c>
      <c r="G5" s="36">
        <v>48000</v>
      </c>
      <c r="H5" s="36">
        <f t="shared" si="1"/>
        <v>648000</v>
      </c>
      <c r="I5" s="37"/>
    </row>
    <row r="6" spans="1:9" ht="21.75" customHeight="1" x14ac:dyDescent="0.2">
      <c r="A6" s="34">
        <v>5</v>
      </c>
      <c r="B6" s="46" t="s">
        <v>76</v>
      </c>
      <c r="C6" s="44">
        <v>45308</v>
      </c>
      <c r="D6" s="35" t="s">
        <v>55</v>
      </c>
      <c r="E6" s="35" t="s">
        <v>26</v>
      </c>
      <c r="F6" s="36">
        <v>272724</v>
      </c>
      <c r="G6" s="36">
        <v>21818</v>
      </c>
      <c r="H6" s="36">
        <f t="shared" si="1"/>
        <v>294542</v>
      </c>
      <c r="I6" s="37"/>
    </row>
    <row r="7" spans="1:9" ht="21.75" customHeight="1" x14ac:dyDescent="0.2">
      <c r="A7" s="34">
        <v>6</v>
      </c>
      <c r="B7" s="46" t="s">
        <v>77</v>
      </c>
      <c r="C7" s="44">
        <v>45308</v>
      </c>
      <c r="D7" s="35" t="s">
        <v>55</v>
      </c>
      <c r="E7" s="35" t="s">
        <v>24</v>
      </c>
      <c r="F7" s="36">
        <v>136362</v>
      </c>
      <c r="G7" s="36">
        <v>10909</v>
      </c>
      <c r="H7" s="36">
        <f t="shared" si="1"/>
        <v>147271</v>
      </c>
      <c r="I7" s="37"/>
    </row>
    <row r="8" spans="1:9" ht="18.75" customHeight="1" x14ac:dyDescent="0.2">
      <c r="A8" s="38"/>
      <c r="B8" s="38"/>
      <c r="C8" s="40"/>
      <c r="D8" s="59" t="s">
        <v>17</v>
      </c>
      <c r="E8" s="60"/>
      <c r="F8" s="60"/>
      <c r="G8" s="61"/>
      <c r="H8" s="41">
        <f>SUM(H2:H7)</f>
        <v>1973439</v>
      </c>
      <c r="I8" s="39"/>
    </row>
    <row r="9" spans="1:9" ht="18.75" customHeight="1" x14ac:dyDescent="0.2">
      <c r="H9" s="33"/>
    </row>
    <row r="10" spans="1:9" ht="18.75" customHeight="1" x14ac:dyDescent="0.2">
      <c r="H10" s="50"/>
    </row>
    <row r="12" spans="1:9" ht="18.75" customHeight="1" x14ac:dyDescent="0.2">
      <c r="F12" s="45"/>
      <c r="G12" s="45"/>
    </row>
  </sheetData>
  <mergeCells count="1">
    <mergeCell ref="D8:G8"/>
  </mergeCells>
  <conditionalFormatting sqref="B2:B7">
    <cfRule type="duplicateValues" dxfId="0" priority="3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Tổng </vt:lpstr>
      <vt:lpstr>Chi Tiết</vt:lpstr>
      <vt:lpstr>Hàng trả</vt:lpstr>
      <vt:lpstr>Hỗ trợ</vt:lpstr>
      <vt:lpstr>'Chi Tiết'!Print_Area</vt:lpstr>
      <vt:lpstr>'Chi Tiết'!Print_Titles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2023-05-16T01:18:13Z</cp:lastPrinted>
  <dcterms:created xsi:type="dcterms:W3CDTF">2023-02-25T03:11:04Z</dcterms:created>
  <dcterms:modified xsi:type="dcterms:W3CDTF">2024-07-22T09:18:57Z</dcterms:modified>
</cp:coreProperties>
</file>