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done CÔNG NỢ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Tiết'!$A$1:$H$23</definedName>
    <definedName name="_xlnm._FilterDatabase" localSheetId="2" hidden="1">'Hàng trả'!$A$1:$H$1</definedName>
    <definedName name="_xlnm._FilterDatabase" localSheetId="3" hidden="1">'Hỗ trợ'!$A$1:$I$3</definedName>
    <definedName name="_xlnm.Print_Area" localSheetId="1">'Chi Tiết'!$A$1:$H$23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G21" i="20" l="1"/>
  <c r="G9" i="22" l="1"/>
  <c r="G3" i="22" l="1"/>
  <c r="G4" i="22"/>
  <c r="G5" i="22"/>
  <c r="G6" i="22"/>
  <c r="G7" i="22"/>
  <c r="G8" i="22"/>
  <c r="G10" i="22"/>
  <c r="F26" i="20" l="1"/>
  <c r="E26" i="20"/>
  <c r="G6" i="20"/>
  <c r="G7" i="20"/>
  <c r="G8" i="20"/>
  <c r="G9" i="20"/>
  <c r="G10" i="20"/>
  <c r="G11" i="20"/>
  <c r="G12" i="20"/>
  <c r="G13" i="20"/>
  <c r="G4" i="20" l="1"/>
  <c r="G5" i="20"/>
  <c r="G14" i="20"/>
  <c r="G15" i="20"/>
  <c r="G16" i="20"/>
  <c r="G17" i="20"/>
  <c r="G18" i="20"/>
  <c r="G19" i="20"/>
  <c r="G20" i="20"/>
  <c r="G22" i="20"/>
  <c r="G3" i="20" l="1"/>
  <c r="G2" i="20"/>
  <c r="H2" i="23"/>
  <c r="H3" i="23" s="1"/>
  <c r="G2" i="22"/>
  <c r="G11" i="22" l="1"/>
  <c r="G2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<sst xmlns="http://schemas.openxmlformats.org/spreadsheetml/2006/main" count="106" uniqueCount="61">
  <si>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</si>
  <si>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</si>
  <si>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</si>
  <si>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</si>
  <si>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</si>
  <si>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</si>
  <si>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</si>
  <si>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</si>
  <si>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</si>
  <si>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</si>
  <si>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</si>
  <si>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</si>
  <si>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</si>
  <si>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</si>
  <si>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</si>
  <si>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</si>
  <si>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</si>
  <si>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</si>
  <si>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</si>
  <si>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</si>
  <si>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</si>
  <si>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</si>
  <si>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</si>
  <si>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</si>
  <si>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</si>
  <si>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</si>
  <si>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</si>
  <si>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</si>
  <si>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THEO DÕI CÔNG NỢ / CTY CIRCLEK MIỀN NAM - 30/04/2024</t>
  </si>
  <si>
    <t>Bảng kê hóa đơn tháng 04.2024</t>
  </si>
  <si>
    <t>Thanh toán tháng 04.2024</t>
  </si>
  <si>
    <t>00015914</t>
  </si>
  <si>
    <t>00016060</t>
  </si>
  <si>
    <t>00016072</t>
  </si>
  <si>
    <t>00016166</t>
  </si>
  <si>
    <t>00016194</t>
  </si>
  <si>
    <t>00016209</t>
  </si>
  <si>
    <t>00016297</t>
  </si>
  <si>
    <t>00018689</t>
  </si>
  <si>
    <t>00018715</t>
  </si>
  <si>
    <t>00018716</t>
  </si>
  <si>
    <t>00018717</t>
  </si>
  <si>
    <t>00018747</t>
  </si>
  <si>
    <t>00018752</t>
  </si>
  <si>
    <t>00018768</t>
  </si>
  <si>
    <t>00018769</t>
  </si>
  <si>
    <t>00018771</t>
  </si>
  <si>
    <t>00018772</t>
  </si>
  <si>
    <t>00018777</t>
  </si>
  <si>
    <t>00019762</t>
  </si>
  <si>
    <t>00019791</t>
  </si>
  <si>
    <t>00019985</t>
  </si>
  <si>
    <t>00000154</t>
  </si>
  <si>
    <t>00000166</t>
  </si>
  <si>
    <t>00007871</t>
  </si>
  <si>
    <t>00007872</t>
  </si>
  <si>
    <t>00008340</t>
  </si>
  <si>
    <t>00000066</t>
  </si>
  <si>
    <t>00000079</t>
  </si>
  <si>
    <t>00000187</t>
  </si>
  <si>
    <t>00008617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</si>
</sst>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28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26589946-2858352</f>
        <v>23731594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29</v>
      </c>
      <c r="C4" s="9">
        <v>13529592</v>
      </c>
      <c r="D4" s="9">
        <v>1082371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13529592</v>
      </c>
      <c r="D6" s="15">
        <f>SUM(D4:D4)</f>
        <v>1082371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1826496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1826496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/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0</v>
      </c>
      <c r="G12" s="18"/>
    </row>
    <row r="13" spans="1:11" ht="15.75" x14ac:dyDescent="0.25">
      <c r="A13" s="12"/>
      <c r="B13" s="21" t="s">
        <v>30</v>
      </c>
      <c r="C13" s="9"/>
      <c r="D13" s="9"/>
      <c r="E13" s="9"/>
      <c r="F13" s="10"/>
      <c r="G13" s="10">
        <v>14683902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14683902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21833159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pane ySplit="1" topLeftCell="A2" activePane="bottomLeft" state="frozen"/>
      <selection pane="bottomLeft" activeCell="D9" sqref="D9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45387</v>
      </c>
      <c r="D2" s="35" t="s">
        <v>22</v>
      </c>
      <c r="E2" s="36">
        <v>626370</v>
      </c>
      <c r="F2" s="36">
        <v>50110</v>
      </c>
      <c r="G2" s="36">
        <f>+E2+F2</f>
        <v>676480</v>
      </c>
      <c r="H2" s="37"/>
    </row>
    <row r="3" spans="1:8" ht="26.25" customHeight="1" x14ac:dyDescent="0.2">
      <c r="A3" s="34">
        <v>2</v>
      </c>
      <c r="B3" s="46" t="s">
        <v>32</v>
      </c>
      <c r="C3" s="44">
        <v>45388</v>
      </c>
      <c r="D3" s="35" t="s">
        <v>22</v>
      </c>
      <c r="E3" s="36">
        <v>626370</v>
      </c>
      <c r="F3" s="36">
        <v>50110</v>
      </c>
      <c r="G3" s="36">
        <f t="shared" ref="G3" si="0">+E3+F3</f>
        <v>676480</v>
      </c>
      <c r="H3" s="37"/>
    </row>
    <row r="4" spans="1:8" ht="26.25" customHeight="1" x14ac:dyDescent="0.2">
      <c r="A4" s="34">
        <v>3</v>
      </c>
      <c r="B4" s="46" t="s">
        <v>33</v>
      </c>
      <c r="C4" s="44">
        <v>45388</v>
      </c>
      <c r="D4" s="35" t="s">
        <v>22</v>
      </c>
      <c r="E4" s="36">
        <v>501096</v>
      </c>
      <c r="F4" s="36">
        <v>40088</v>
      </c>
      <c r="G4" s="36">
        <f t="shared" ref="G4:G22" si="1">+E4+F4</f>
        <v>541184</v>
      </c>
      <c r="H4" s="37"/>
    </row>
    <row r="5" spans="1:8" ht="26.25" customHeight="1" x14ac:dyDescent="0.2">
      <c r="A5" s="34">
        <v>4</v>
      </c>
      <c r="B5" s="46" t="s">
        <v>34</v>
      </c>
      <c r="C5" s="44">
        <v>45391</v>
      </c>
      <c r="D5" s="35" t="s">
        <v>22</v>
      </c>
      <c r="E5" s="36">
        <v>626370</v>
      </c>
      <c r="F5" s="36">
        <v>50110</v>
      </c>
      <c r="G5" s="36">
        <f t="shared" si="1"/>
        <v>676480</v>
      </c>
      <c r="H5" s="37"/>
    </row>
    <row r="6" spans="1:8" ht="26.25" customHeight="1" x14ac:dyDescent="0.2">
      <c r="A6" s="34">
        <v>5</v>
      </c>
      <c r="B6" s="46" t="s">
        <v>35</v>
      </c>
      <c r="C6" s="44">
        <v>45392</v>
      </c>
      <c r="D6" s="35" t="s">
        <v>26</v>
      </c>
      <c r="E6" s="36">
        <v>939555</v>
      </c>
      <c r="F6" s="36">
        <v>75164</v>
      </c>
      <c r="G6" s="36">
        <f t="shared" ref="G6:G13" si="2">+E6+F6</f>
        <v>1014719</v>
      </c>
      <c r="H6" s="37"/>
    </row>
    <row r="7" spans="1:8" ht="26.25" customHeight="1" x14ac:dyDescent="0.2">
      <c r="A7" s="34">
        <v>6</v>
      </c>
      <c r="B7" s="46" t="s">
        <v>36</v>
      </c>
      <c r="C7" s="44">
        <v>45392</v>
      </c>
      <c r="D7" s="35" t="s">
        <v>22</v>
      </c>
      <c r="E7" s="36">
        <v>501096</v>
      </c>
      <c r="F7" s="36">
        <v>40088</v>
      </c>
      <c r="G7" s="36">
        <f t="shared" si="2"/>
        <v>541184</v>
      </c>
      <c r="H7" s="37"/>
    </row>
    <row r="8" spans="1:8" ht="26.25" customHeight="1" x14ac:dyDescent="0.2">
      <c r="A8" s="34">
        <v>7</v>
      </c>
      <c r="B8" s="46" t="s">
        <v>37</v>
      </c>
      <c r="C8" s="44">
        <v>45393</v>
      </c>
      <c r="D8" s="35" t="s">
        <v>23</v>
      </c>
      <c r="E8" s="36">
        <v>501096</v>
      </c>
      <c r="F8" s="36">
        <v>40088</v>
      </c>
      <c r="G8" s="36">
        <f t="shared" si="2"/>
        <v>541184</v>
      </c>
      <c r="H8" s="37"/>
    </row>
    <row r="9" spans="1:8" ht="26.25" customHeight="1" x14ac:dyDescent="0.2">
      <c r="A9" s="34">
        <v>8</v>
      </c>
      <c r="B9" s="46" t="s">
        <v>38</v>
      </c>
      <c r="C9" s="44">
        <v>45405</v>
      </c>
      <c r="D9" s="35" t="s">
        <v>24</v>
      </c>
      <c r="E9" s="36">
        <v>939555</v>
      </c>
      <c r="F9" s="36">
        <v>75164</v>
      </c>
      <c r="G9" s="36">
        <f t="shared" si="2"/>
        <v>1014719</v>
      </c>
      <c r="H9" s="37"/>
    </row>
    <row r="10" spans="1:8" ht="26.25" customHeight="1" x14ac:dyDescent="0.2">
      <c r="A10" s="34">
        <v>9</v>
      </c>
      <c r="B10" s="46" t="s">
        <v>39</v>
      </c>
      <c r="C10" s="44">
        <v>45405</v>
      </c>
      <c r="D10" s="35" t="s">
        <v>26</v>
      </c>
      <c r="E10" s="36">
        <v>1252740</v>
      </c>
      <c r="F10" s="36">
        <v>100219</v>
      </c>
      <c r="G10" s="36">
        <f t="shared" si="2"/>
        <v>1352959</v>
      </c>
      <c r="H10" s="37"/>
    </row>
    <row r="11" spans="1:8" ht="26.25" customHeight="1" x14ac:dyDescent="0.2">
      <c r="A11" s="34">
        <v>10</v>
      </c>
      <c r="B11" s="46" t="s">
        <v>40</v>
      </c>
      <c r="C11" s="44">
        <v>45405</v>
      </c>
      <c r="D11" s="35" t="s">
        <v>25</v>
      </c>
      <c r="E11" s="36">
        <v>939555</v>
      </c>
      <c r="F11" s="36">
        <v>75164</v>
      </c>
      <c r="G11" s="36">
        <f t="shared" si="2"/>
        <v>1014719</v>
      </c>
      <c r="H11" s="37"/>
    </row>
    <row r="12" spans="1:8" ht="26.25" customHeight="1" x14ac:dyDescent="0.2">
      <c r="A12" s="34">
        <v>11</v>
      </c>
      <c r="B12" s="46" t="s">
        <v>41</v>
      </c>
      <c r="C12" s="44">
        <v>45405</v>
      </c>
      <c r="D12" s="35" t="s">
        <v>25</v>
      </c>
      <c r="E12" s="36">
        <v>939555</v>
      </c>
      <c r="F12" s="36">
        <v>75164</v>
      </c>
      <c r="G12" s="36">
        <f t="shared" si="2"/>
        <v>1014719</v>
      </c>
      <c r="H12" s="37"/>
    </row>
    <row r="13" spans="1:8" ht="26.25" customHeight="1" x14ac:dyDescent="0.2">
      <c r="A13" s="34">
        <v>12</v>
      </c>
      <c r="B13" s="46" t="s">
        <v>42</v>
      </c>
      <c r="C13" s="44">
        <v>45406</v>
      </c>
      <c r="D13" s="35" t="s">
        <v>22</v>
      </c>
      <c r="E13" s="36">
        <v>501096</v>
      </c>
      <c r="F13" s="36">
        <v>40088</v>
      </c>
      <c r="G13" s="36">
        <f t="shared" si="2"/>
        <v>541184</v>
      </c>
      <c r="H13" s="37"/>
    </row>
    <row r="14" spans="1:8" ht="26.25" customHeight="1" x14ac:dyDescent="0.2">
      <c r="A14" s="34">
        <v>13</v>
      </c>
      <c r="B14" s="46" t="s">
        <v>43</v>
      </c>
      <c r="C14" s="44">
        <v>45406</v>
      </c>
      <c r="D14" s="35" t="s">
        <v>23</v>
      </c>
      <c r="E14" s="36">
        <v>501096</v>
      </c>
      <c r="F14" s="36">
        <v>40088</v>
      </c>
      <c r="G14" s="36">
        <f t="shared" si="1"/>
        <v>541184</v>
      </c>
      <c r="H14" s="37"/>
    </row>
    <row r="15" spans="1:8" ht="26.25" customHeight="1" x14ac:dyDescent="0.2">
      <c r="A15" s="34">
        <v>14</v>
      </c>
      <c r="B15" s="46" t="s">
        <v>44</v>
      </c>
      <c r="C15" s="44">
        <v>45406</v>
      </c>
      <c r="D15" s="35" t="s">
        <v>22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45</v>
      </c>
      <c r="C16" s="44">
        <v>45406</v>
      </c>
      <c r="D16" s="35" t="s">
        <v>22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46</v>
      </c>
      <c r="C17" s="44">
        <v>45406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47</v>
      </c>
      <c r="C18" s="44">
        <v>45406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48</v>
      </c>
      <c r="C19" s="44">
        <v>45406</v>
      </c>
      <c r="D19" s="35" t="s">
        <v>22</v>
      </c>
      <c r="E19" s="36">
        <v>501096</v>
      </c>
      <c r="F19" s="36">
        <v>40088</v>
      </c>
      <c r="G19" s="36">
        <f t="shared" si="1"/>
        <v>541184</v>
      </c>
      <c r="H19" s="37"/>
    </row>
    <row r="20" spans="1:8" ht="26.25" customHeight="1" x14ac:dyDescent="0.2">
      <c r="A20" s="34">
        <v>19</v>
      </c>
      <c r="B20" s="46" t="s">
        <v>49</v>
      </c>
      <c r="C20" s="44">
        <v>45408</v>
      </c>
      <c r="D20" s="35" t="s">
        <v>22</v>
      </c>
      <c r="E20" s="36">
        <v>626370</v>
      </c>
      <c r="F20" s="36">
        <v>50110</v>
      </c>
      <c r="G20" s="36">
        <f t="shared" si="1"/>
        <v>676480</v>
      </c>
      <c r="H20" s="37"/>
    </row>
    <row r="21" spans="1:8" ht="26.25" customHeight="1" x14ac:dyDescent="0.2">
      <c r="A21" s="34">
        <v>20</v>
      </c>
      <c r="B21" s="46" t="s">
        <v>50</v>
      </c>
      <c r="C21" s="44">
        <v>45408</v>
      </c>
      <c r="D21" s="35" t="s">
        <v>22</v>
      </c>
      <c r="E21" s="36">
        <v>501096</v>
      </c>
      <c r="F21" s="36">
        <v>40088</v>
      </c>
      <c r="G21" s="36">
        <f t="shared" ref="G21" si="3">+E21+F21</f>
        <v>541184</v>
      </c>
      <c r="H21" s="37"/>
    </row>
    <row r="22" spans="1:8" ht="26.25" customHeight="1" x14ac:dyDescent="0.2">
      <c r="A22" s="34">
        <v>21</v>
      </c>
      <c r="B22" s="46" t="s">
        <v>51</v>
      </c>
      <c r="C22" s="44">
        <v>45409</v>
      </c>
      <c r="D22" s="35" t="s">
        <v>22</v>
      </c>
      <c r="E22" s="36">
        <v>501096</v>
      </c>
      <c r="F22" s="36">
        <v>40088</v>
      </c>
      <c r="G22" s="36">
        <f t="shared" si="1"/>
        <v>541184</v>
      </c>
      <c r="H22" s="37"/>
    </row>
    <row r="23" spans="1:8" ht="18.75" customHeight="1" x14ac:dyDescent="0.2">
      <c r="A23" s="38"/>
      <c r="B23" s="38"/>
      <c r="C23" s="40"/>
      <c r="D23" s="59" t="s">
        <v>17</v>
      </c>
      <c r="E23" s="60"/>
      <c r="F23" s="61"/>
      <c r="G23" s="41">
        <f>SUM(G2:G22)</f>
        <v>14611963</v>
      </c>
      <c r="H23" s="39"/>
    </row>
    <row r="24" spans="1:8" ht="18.75" customHeight="1" x14ac:dyDescent="0.2">
      <c r="G24" s="33"/>
    </row>
    <row r="25" spans="1:8" ht="18.75" customHeight="1" x14ac:dyDescent="0.2">
      <c r="E25" s="45"/>
      <c r="F25" s="45"/>
      <c r="G25" s="33"/>
    </row>
    <row r="26" spans="1:8" ht="18.75" customHeight="1" x14ac:dyDescent="0.2">
      <c r="E26" s="45">
        <f>+SUM(E2:E22)</f>
        <v>13529592</v>
      </c>
      <c r="F26" s="45">
        <f>+SUM(F2:F22)</f>
        <v>1082371</v>
      </c>
    </row>
    <row r="27" spans="1:8" ht="18.75" customHeight="1" x14ac:dyDescent="0.2">
      <c r="E27" s="45"/>
      <c r="F27" s="45"/>
    </row>
  </sheetData>
  <mergeCells count="1">
    <mergeCell ref="D23:F23"/>
  </mergeCells>
  <conditionalFormatting sqref="B2">
    <cfRule type="duplicateValues" dxfId="3" priority="1"/>
  </conditionalFormatting>
  <conditionalFormatting sqref="B3:B22">
    <cfRule type="duplicateValues" dxfId="2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1" topLeftCell="A6" activePane="bottomLeft" state="frozen"/>
      <selection pane="bottomLeft" activeCell="D6" sqref="D6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52</v>
      </c>
      <c r="C2" s="44">
        <v>45399</v>
      </c>
      <c r="D2" s="35" t="s">
        <v>25</v>
      </c>
      <c r="E2" s="36">
        <v>62637</v>
      </c>
      <c r="F2" s="36">
        <v>5011</v>
      </c>
      <c r="G2" s="36">
        <f>+E2+F2</f>
        <v>67648</v>
      </c>
      <c r="H2" s="37"/>
      <c r="J2" s="45"/>
    </row>
    <row r="3" spans="1:10" ht="26.25" customHeight="1" x14ac:dyDescent="0.2">
      <c r="A3" s="34">
        <v>2</v>
      </c>
      <c r="B3" s="46" t="s">
        <v>53</v>
      </c>
      <c r="C3" s="44">
        <v>45407</v>
      </c>
      <c r="D3" s="35" t="s">
        <v>25</v>
      </c>
      <c r="E3" s="36">
        <v>62637</v>
      </c>
      <c r="F3" s="36">
        <v>5011</v>
      </c>
      <c r="G3" s="36">
        <f t="shared" ref="G3:G10" si="0">+E3+F3</f>
        <v>67648</v>
      </c>
      <c r="H3" s="37"/>
      <c r="J3" s="45"/>
    </row>
    <row r="4" spans="1:10" ht="26.25" customHeight="1" x14ac:dyDescent="0.2">
      <c r="A4" s="34">
        <v>3</v>
      </c>
      <c r="B4" s="46" t="s">
        <v>54</v>
      </c>
      <c r="C4" s="44">
        <v>45407</v>
      </c>
      <c r="D4" s="35" t="s">
        <v>22</v>
      </c>
      <c r="E4" s="36">
        <v>250548</v>
      </c>
      <c r="F4" s="36">
        <v>20044</v>
      </c>
      <c r="G4" s="36">
        <f t="shared" si="0"/>
        <v>270592</v>
      </c>
      <c r="H4" s="37"/>
      <c r="J4" s="45"/>
    </row>
    <row r="5" spans="1:10" ht="26.25" customHeight="1" x14ac:dyDescent="0.2">
      <c r="A5" s="34">
        <v>4</v>
      </c>
      <c r="B5" s="46" t="s">
        <v>55</v>
      </c>
      <c r="C5" s="44">
        <v>45407</v>
      </c>
      <c r="D5" s="35" t="s">
        <v>22</v>
      </c>
      <c r="E5" s="36">
        <v>187911</v>
      </c>
      <c r="F5" s="36">
        <v>15033</v>
      </c>
      <c r="G5" s="36">
        <f t="shared" si="0"/>
        <v>202944</v>
      </c>
      <c r="H5" s="37"/>
      <c r="J5" s="45"/>
    </row>
    <row r="6" spans="1:10" ht="26.25" customHeight="1" x14ac:dyDescent="0.2">
      <c r="A6" s="34">
        <v>5</v>
      </c>
      <c r="B6" s="46" t="s">
        <v>56</v>
      </c>
      <c r="C6" s="44">
        <v>45411</v>
      </c>
      <c r="D6" s="35" t="s">
        <v>22</v>
      </c>
      <c r="E6" s="36">
        <v>375822</v>
      </c>
      <c r="F6" s="36">
        <v>30066</v>
      </c>
      <c r="G6" s="36">
        <f t="shared" si="0"/>
        <v>405888</v>
      </c>
      <c r="H6" s="37"/>
      <c r="J6" s="45"/>
    </row>
    <row r="7" spans="1:10" ht="26.25" customHeight="1" x14ac:dyDescent="0.2">
      <c r="A7" s="34">
        <v>6</v>
      </c>
      <c r="B7" s="46" t="s">
        <v>57</v>
      </c>
      <c r="C7" s="44">
        <v>45412</v>
      </c>
      <c r="D7" s="35" t="s">
        <v>27</v>
      </c>
      <c r="E7" s="36">
        <v>62637</v>
      </c>
      <c r="F7" s="36">
        <v>5011</v>
      </c>
      <c r="G7" s="36">
        <f t="shared" si="0"/>
        <v>67648</v>
      </c>
      <c r="H7" s="37"/>
      <c r="J7" s="45"/>
    </row>
    <row r="8" spans="1:10" ht="26.25" customHeight="1" x14ac:dyDescent="0.2">
      <c r="A8" s="34">
        <v>7</v>
      </c>
      <c r="B8" s="46" t="s">
        <v>58</v>
      </c>
      <c r="C8" s="44">
        <v>45412</v>
      </c>
      <c r="D8" s="35" t="s">
        <v>23</v>
      </c>
      <c r="E8" s="36">
        <v>250548</v>
      </c>
      <c r="F8" s="36">
        <v>20044</v>
      </c>
      <c r="G8" s="36">
        <f t="shared" si="0"/>
        <v>270592</v>
      </c>
      <c r="H8" s="37"/>
      <c r="J8" s="45"/>
    </row>
    <row r="9" spans="1:10" ht="26.25" customHeight="1" x14ac:dyDescent="0.2">
      <c r="A9" s="34">
        <v>8</v>
      </c>
      <c r="B9" s="46" t="s">
        <v>59</v>
      </c>
      <c r="C9" s="44">
        <v>45412</v>
      </c>
      <c r="D9" s="35" t="s">
        <v>25</v>
      </c>
      <c r="E9" s="36">
        <v>125274</v>
      </c>
      <c r="F9" s="36">
        <v>10022</v>
      </c>
      <c r="G9" s="36">
        <f t="shared" si="0"/>
        <v>135296</v>
      </c>
      <c r="H9" s="37"/>
      <c r="J9" s="45"/>
    </row>
    <row r="10" spans="1:10" ht="26.25" customHeight="1" x14ac:dyDescent="0.2">
      <c r="A10" s="34">
        <v>9</v>
      </c>
      <c r="B10" s="46" t="s">
        <v>60</v>
      </c>
      <c r="C10" s="44">
        <v>45412</v>
      </c>
      <c r="D10" s="35" t="s">
        <v>22</v>
      </c>
      <c r="E10" s="36">
        <v>313185</v>
      </c>
      <c r="F10" s="36">
        <v>25055</v>
      </c>
      <c r="G10" s="36">
        <f t="shared" si="0"/>
        <v>338240</v>
      </c>
      <c r="H10" s="37"/>
      <c r="J10" s="45"/>
    </row>
    <row r="11" spans="1:10" ht="18.75" customHeight="1" x14ac:dyDescent="0.2">
      <c r="A11" s="38"/>
      <c r="B11" s="38"/>
      <c r="C11" s="40"/>
      <c r="D11" s="59" t="s">
        <v>17</v>
      </c>
      <c r="E11" s="60"/>
      <c r="F11" s="61"/>
      <c r="G11" s="41">
        <f>SUM(G2:G10)</f>
        <v>1826496</v>
      </c>
      <c r="H11" s="39"/>
    </row>
    <row r="12" spans="1:10" ht="18.75" customHeight="1" x14ac:dyDescent="0.2">
      <c r="G12" s="33"/>
    </row>
    <row r="13" spans="1:10" ht="18.75" customHeight="1" x14ac:dyDescent="0.2">
      <c r="G13" s="33"/>
    </row>
    <row r="15" spans="1:10" ht="18.75" customHeight="1" x14ac:dyDescent="0.2">
      <c r="E15" s="45"/>
      <c r="F15" s="45"/>
    </row>
  </sheetData>
  <autoFilter ref="A1:H1"/>
  <mergeCells count="1">
    <mergeCell ref="D11:F11"/>
  </mergeCells>
  <conditionalFormatting sqref="B2:B10">
    <cfRule type="duplicateValues" dxfId="1" priority="4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/>
      <c r="C2" s="44"/>
      <c r="D2" s="35"/>
      <c r="E2" s="35"/>
      <c r="F2" s="36"/>
      <c r="G2" s="36"/>
      <c r="H2" s="36">
        <f t="shared" ref="H2" si="0">+F2+G2</f>
        <v>0</v>
      </c>
      <c r="I2" s="37"/>
    </row>
    <row r="3" spans="1:9" ht="18.75" customHeight="1" x14ac:dyDescent="0.2">
      <c r="A3" s="38"/>
      <c r="B3" s="38"/>
      <c r="C3" s="40"/>
      <c r="D3" s="59" t="s">
        <v>17</v>
      </c>
      <c r="E3" s="60"/>
      <c r="F3" s="60"/>
      <c r="G3" s="61"/>
      <c r="H3" s="41">
        <f>SUM(H2:H2)</f>
        <v>0</v>
      </c>
      <c r="I3" s="39"/>
    </row>
    <row r="4" spans="1:9" ht="18.75" customHeight="1" x14ac:dyDescent="0.2">
      <c r="H4" s="33"/>
    </row>
    <row r="5" spans="1:9" ht="18.75" customHeight="1" x14ac:dyDescent="0.2">
      <c r="H5" s="50"/>
    </row>
    <row r="7" spans="1:9" ht="18.75" customHeight="1" x14ac:dyDescent="0.2">
      <c r="F7" s="45"/>
      <c r="G7" s="45"/>
    </row>
  </sheetData>
  <mergeCells count="1">
    <mergeCell ref="D3:G3"/>
  </mergeCells>
  <conditionalFormatting sqref="B2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2024-07-22T09:19:37Z</dcterms:modified>
</cp:coreProperties>
</file>